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tagaya.local\files\SEA01044\４年度\認可外保育施設担当\認証保育所\11_指導・勧告\"/>
    </mc:Choice>
  </mc:AlternateContent>
  <workbookProtection workbookPassword="CC37" lockStructure="1"/>
  <bookViews>
    <workbookView xWindow="2430" yWindow="1890" windowWidth="18060" windowHeight="8595" tabRatio="726"/>
  </bookViews>
  <sheets>
    <sheet name="表紙" sheetId="1" r:id="rId1"/>
    <sheet name="１（計算式入り）" sheetId="29" r:id="rId2"/>
    <sheet name="２・３（計算式入り）" sheetId="30" r:id="rId3"/>
    <sheet name="４（計算式入り）" sheetId="31" r:id="rId4"/>
    <sheet name="５（計算式入り）" sheetId="32" r:id="rId5"/>
    <sheet name="６（計算式入り）" sheetId="33" r:id="rId6"/>
    <sheet name="１（記入例）" sheetId="14" r:id="rId7"/>
    <sheet name="２・３（記入例)" sheetId="34" r:id="rId8"/>
    <sheet name="４（記入例）" sheetId="35" r:id="rId9"/>
    <sheet name="５（記入例)" sheetId="36" r:id="rId10"/>
    <sheet name="６（記入例)" sheetId="37" r:id="rId11"/>
    <sheet name="１（手書き用）" sheetId="11" r:id="rId12"/>
    <sheet name="２・３（手書き用）" sheetId="2" r:id="rId13"/>
    <sheet name="４（手書き用）" sheetId="3" r:id="rId14"/>
    <sheet name="５（手書き用）" sheetId="4" r:id="rId15"/>
    <sheet name="６（手書き用）" sheetId="28" r:id="rId16"/>
  </sheets>
  <definedNames>
    <definedName name="_xlnm._FilterDatabase" localSheetId="8" hidden="1">'４（記入例）'!$A$3:$AJ$31</definedName>
    <definedName name="_xlnm._FilterDatabase" localSheetId="3" hidden="1">'４（計算式入り）'!$A$3:$AJ$27</definedName>
    <definedName name="_xlnm._FilterDatabase" localSheetId="13" hidden="1">'４（手書き用）'!$A$3:$AJ$27</definedName>
    <definedName name="_xlnm.Print_Area" localSheetId="0">表紙!$A$1:$D$17</definedName>
  </definedNames>
  <calcPr calcId="162913"/>
</workbook>
</file>

<file path=xl/calcChain.xml><?xml version="1.0" encoding="utf-8"?>
<calcChain xmlns="http://schemas.openxmlformats.org/spreadsheetml/2006/main">
  <c r="A9" i="30" l="1"/>
  <c r="AJ28" i="31"/>
  <c r="AG11" i="32" s="1"/>
  <c r="AI28" i="31"/>
  <c r="AH28" i="31"/>
  <c r="AE11" i="32" s="1"/>
  <c r="AG28" i="31"/>
  <c r="AF28" i="31"/>
  <c r="AC11" i="32" s="1"/>
  <c r="AE28" i="31"/>
  <c r="AD28" i="31"/>
  <c r="AA11" i="32" s="1"/>
  <c r="AC28" i="31"/>
  <c r="Z11" i="32" s="1"/>
  <c r="AB28" i="31"/>
  <c r="Y11" i="32" s="1"/>
  <c r="AA28" i="31"/>
  <c r="X11" i="32" s="1"/>
  <c r="Z28" i="31"/>
  <c r="W11" i="32" s="1"/>
  <c r="Y28" i="31"/>
  <c r="X28" i="31"/>
  <c r="U11" i="32" s="1"/>
  <c r="W28" i="31"/>
  <c r="T11" i="32" s="1"/>
  <c r="V28" i="31"/>
  <c r="S11" i="32" s="1"/>
  <c r="U28" i="31"/>
  <c r="R11" i="32" s="1"/>
  <c r="T28" i="31"/>
  <c r="Q11" i="32" s="1"/>
  <c r="S28" i="31"/>
  <c r="P11" i="32" s="1"/>
  <c r="R28" i="31"/>
  <c r="O11" i="32" s="1"/>
  <c r="Q28" i="31"/>
  <c r="P28" i="31"/>
  <c r="M11" i="32" s="1"/>
  <c r="O28" i="31"/>
  <c r="L11" i="32" s="1"/>
  <c r="N28" i="31"/>
  <c r="K11" i="32" s="1"/>
  <c r="M28" i="31"/>
  <c r="J11" i="32" s="1"/>
  <c r="L28" i="31"/>
  <c r="I11" i="32" s="1"/>
  <c r="K28" i="31"/>
  <c r="H11" i="32" s="1"/>
  <c r="J28" i="31"/>
  <c r="G11" i="32" s="1"/>
  <c r="I28" i="31"/>
  <c r="F11" i="32" s="1"/>
  <c r="H28" i="31"/>
  <c r="E11" i="32" s="1"/>
  <c r="G28" i="31"/>
  <c r="D11" i="32" s="1"/>
  <c r="AJ27" i="31"/>
  <c r="AG8" i="32" s="1"/>
  <c r="AI27" i="31"/>
  <c r="AF8" i="32" s="1"/>
  <c r="AH27" i="31"/>
  <c r="AE8" i="32" s="1"/>
  <c r="AG27" i="31"/>
  <c r="AD8" i="32" s="1"/>
  <c r="AF27" i="31"/>
  <c r="AC8" i="32" s="1"/>
  <c r="AE27" i="31"/>
  <c r="AB8" i="32" s="1"/>
  <c r="AD27" i="31"/>
  <c r="AA8" i="32" s="1"/>
  <c r="AC27" i="31"/>
  <c r="Z8" i="32" s="1"/>
  <c r="AB27" i="31"/>
  <c r="Y8" i="32" s="1"/>
  <c r="AA27" i="31"/>
  <c r="X8" i="32" s="1"/>
  <c r="Z27" i="31"/>
  <c r="W8" i="32" s="1"/>
  <c r="Y27" i="31"/>
  <c r="V8" i="32" s="1"/>
  <c r="X27" i="31"/>
  <c r="U8" i="32" s="1"/>
  <c r="W27" i="31"/>
  <c r="T8" i="32" s="1"/>
  <c r="V27" i="31"/>
  <c r="S8" i="32" s="1"/>
  <c r="U27" i="31"/>
  <c r="R8" i="32" s="1"/>
  <c r="T27" i="31"/>
  <c r="Q8" i="32" s="1"/>
  <c r="S27" i="31"/>
  <c r="P8" i="32" s="1"/>
  <c r="R27" i="31"/>
  <c r="O8" i="32" s="1"/>
  <c r="Q27" i="31"/>
  <c r="N8" i="32" s="1"/>
  <c r="P27" i="31"/>
  <c r="M8" i="32" s="1"/>
  <c r="O27" i="31"/>
  <c r="L8" i="32" s="1"/>
  <c r="N27" i="31"/>
  <c r="K8" i="32" s="1"/>
  <c r="M27" i="31"/>
  <c r="J8" i="32" s="1"/>
  <c r="L27" i="31"/>
  <c r="I8" i="32" s="1"/>
  <c r="K27" i="31"/>
  <c r="H8" i="32" s="1"/>
  <c r="J27" i="31"/>
  <c r="G8" i="32" s="1"/>
  <c r="I27" i="31"/>
  <c r="F8" i="32" s="1"/>
  <c r="H27" i="31"/>
  <c r="E8" i="32" s="1"/>
  <c r="G27" i="31"/>
  <c r="D8" i="32" s="1"/>
  <c r="AJ26" i="31"/>
  <c r="AG5" i="32" s="1"/>
  <c r="AG6" i="32" s="1"/>
  <c r="AI26" i="31"/>
  <c r="AF5" i="32"/>
  <c r="AH26" i="31"/>
  <c r="AG26" i="31"/>
  <c r="AD5" i="32" s="1"/>
  <c r="AF26" i="31"/>
  <c r="AC5" i="32" s="1"/>
  <c r="AE26" i="31"/>
  <c r="AB5" i="32" s="1"/>
  <c r="AD26" i="31"/>
  <c r="AA5" i="32" s="1"/>
  <c r="AC26" i="31"/>
  <c r="Z5" i="32" s="1"/>
  <c r="AB26" i="31"/>
  <c r="Y5" i="32" s="1"/>
  <c r="AA26" i="31"/>
  <c r="X5" i="32" s="1"/>
  <c r="Z26" i="31"/>
  <c r="Y26" i="31"/>
  <c r="V5" i="32" s="1"/>
  <c r="X26" i="31"/>
  <c r="U5" i="32" s="1"/>
  <c r="W26" i="31"/>
  <c r="T5" i="32" s="1"/>
  <c r="V26" i="31"/>
  <c r="S5" i="32" s="1"/>
  <c r="U26" i="31"/>
  <c r="R5" i="32" s="1"/>
  <c r="T26" i="31"/>
  <c r="Q5" i="32" s="1"/>
  <c r="S26" i="31"/>
  <c r="P5" i="32" s="1"/>
  <c r="R26" i="31"/>
  <c r="Q26" i="31"/>
  <c r="N5" i="32" s="1"/>
  <c r="P26" i="31"/>
  <c r="M5" i="32" s="1"/>
  <c r="O26" i="31"/>
  <c r="L5" i="32" s="1"/>
  <c r="N26" i="31"/>
  <c r="K5" i="32" s="1"/>
  <c r="M26" i="31"/>
  <c r="J5" i="32" s="1"/>
  <c r="L26" i="31"/>
  <c r="I5" i="32" s="1"/>
  <c r="K26" i="31"/>
  <c r="H5" i="32" s="1"/>
  <c r="J26" i="31"/>
  <c r="G5" i="32" s="1"/>
  <c r="I26" i="31"/>
  <c r="F5" i="32" s="1"/>
  <c r="H26" i="31"/>
  <c r="E5" i="32" s="1"/>
  <c r="G26" i="31"/>
  <c r="D5" i="32" s="1"/>
  <c r="AJ32" i="35"/>
  <c r="AI32" i="35"/>
  <c r="AH32" i="35"/>
  <c r="AG32" i="35"/>
  <c r="AF32" i="35"/>
  <c r="AE32" i="35"/>
  <c r="AD32" i="35"/>
  <c r="AC32" i="35"/>
  <c r="AB32" i="35"/>
  <c r="AA32" i="35"/>
  <c r="Z32" i="35"/>
  <c r="Y32" i="35"/>
  <c r="X32" i="35"/>
  <c r="W32" i="35"/>
  <c r="V32" i="35"/>
  <c r="U32" i="35"/>
  <c r="T32" i="35"/>
  <c r="S32" i="35"/>
  <c r="R32" i="35"/>
  <c r="Q32" i="35"/>
  <c r="P32" i="35"/>
  <c r="O32" i="35"/>
  <c r="N32" i="35"/>
  <c r="M32" i="35"/>
  <c r="L32" i="35"/>
  <c r="K32" i="35"/>
  <c r="J32" i="35"/>
  <c r="I32" i="35"/>
  <c r="G32" i="35"/>
  <c r="H32" i="35"/>
  <c r="AJ31" i="35"/>
  <c r="AI31" i="35"/>
  <c r="AH31" i="35"/>
  <c r="AG31" i="35"/>
  <c r="AF31" i="35"/>
  <c r="AE31" i="35"/>
  <c r="AD31" i="35"/>
  <c r="AC31" i="35"/>
  <c r="AB31" i="35"/>
  <c r="AA31" i="35"/>
  <c r="Z31" i="35"/>
  <c r="Y31" i="35"/>
  <c r="X31" i="35"/>
  <c r="W31" i="35"/>
  <c r="V31" i="35"/>
  <c r="U31" i="35"/>
  <c r="S31" i="35"/>
  <c r="R31" i="35"/>
  <c r="Q31" i="35"/>
  <c r="T31" i="35"/>
  <c r="P31" i="35"/>
  <c r="O31" i="35"/>
  <c r="N31" i="35"/>
  <c r="M31" i="35"/>
  <c r="L31" i="35"/>
  <c r="I8" i="36"/>
  <c r="K31" i="35"/>
  <c r="J31" i="35"/>
  <c r="G8" i="36"/>
  <c r="H31" i="35"/>
  <c r="E8" i="36"/>
  <c r="G31" i="35"/>
  <c r="D8" i="36"/>
  <c r="I31" i="35"/>
  <c r="G68" i="14"/>
  <c r="D5" i="34"/>
  <c r="G69" i="14"/>
  <c r="G70" i="14"/>
  <c r="G71" i="14"/>
  <c r="D7" i="34"/>
  <c r="D16" i="34"/>
  <c r="G72" i="14"/>
  <c r="D8" i="34"/>
  <c r="D17" i="34"/>
  <c r="H68" i="14"/>
  <c r="E5" i="34"/>
  <c r="H69" i="14"/>
  <c r="H70" i="14"/>
  <c r="H71" i="14"/>
  <c r="E7" i="34"/>
  <c r="E16" i="34"/>
  <c r="H72" i="14"/>
  <c r="E8" i="34"/>
  <c r="E17" i="34"/>
  <c r="I68" i="14"/>
  <c r="F5" i="34"/>
  <c r="F14" i="34"/>
  <c r="I69" i="14"/>
  <c r="I70" i="14"/>
  <c r="I71" i="14"/>
  <c r="F7" i="34"/>
  <c r="F16" i="34"/>
  <c r="I72" i="14"/>
  <c r="F8" i="34"/>
  <c r="F17" i="34"/>
  <c r="J68" i="14"/>
  <c r="G5" i="34"/>
  <c r="G14" i="34"/>
  <c r="J69" i="14"/>
  <c r="J70" i="14"/>
  <c r="J71" i="14"/>
  <c r="G7" i="34"/>
  <c r="G16" i="34"/>
  <c r="J72" i="14"/>
  <c r="G8" i="34"/>
  <c r="G17" i="34"/>
  <c r="K68" i="14"/>
  <c r="H5" i="34"/>
  <c r="H14" i="34"/>
  <c r="K69" i="14"/>
  <c r="K70" i="14"/>
  <c r="K71" i="14"/>
  <c r="H7" i="34"/>
  <c r="H16" i="34"/>
  <c r="K72" i="14"/>
  <c r="H8" i="34"/>
  <c r="H17" i="34"/>
  <c r="L68" i="14"/>
  <c r="I5" i="34"/>
  <c r="I14" i="34"/>
  <c r="L69" i="14"/>
  <c r="L70" i="14"/>
  <c r="L71" i="14"/>
  <c r="I7" i="34"/>
  <c r="I16" i="34"/>
  <c r="L72" i="14"/>
  <c r="I8" i="34"/>
  <c r="I17" i="34"/>
  <c r="M68" i="14"/>
  <c r="J5" i="34"/>
  <c r="J14" i="34"/>
  <c r="M69" i="14"/>
  <c r="M70" i="14"/>
  <c r="M71" i="14"/>
  <c r="J7" i="34"/>
  <c r="J16" i="34"/>
  <c r="M72" i="14"/>
  <c r="J8" i="34"/>
  <c r="J17" i="34"/>
  <c r="N68" i="14"/>
  <c r="K5" i="34"/>
  <c r="K14" i="34"/>
  <c r="N69" i="14"/>
  <c r="N70" i="14"/>
  <c r="N71" i="14"/>
  <c r="K7" i="34"/>
  <c r="K16" i="34"/>
  <c r="N72" i="14"/>
  <c r="K8" i="34"/>
  <c r="K17" i="34"/>
  <c r="O68" i="14"/>
  <c r="L5" i="34"/>
  <c r="L14" i="34"/>
  <c r="O69" i="14"/>
  <c r="O70" i="14"/>
  <c r="O71" i="14"/>
  <c r="L7" i="34"/>
  <c r="L16" i="34"/>
  <c r="O72" i="14"/>
  <c r="L8" i="34"/>
  <c r="L17" i="34"/>
  <c r="P68" i="14"/>
  <c r="M5" i="34"/>
  <c r="M14" i="34"/>
  <c r="P69" i="14"/>
  <c r="P70" i="14"/>
  <c r="P71" i="14"/>
  <c r="M7" i="34"/>
  <c r="M16" i="34"/>
  <c r="P72" i="14"/>
  <c r="M8" i="34"/>
  <c r="M17" i="34"/>
  <c r="Q68" i="14"/>
  <c r="N5" i="34"/>
  <c r="N14" i="34"/>
  <c r="Q69" i="14"/>
  <c r="Q70" i="14"/>
  <c r="Q71" i="14"/>
  <c r="N7" i="34"/>
  <c r="N16" i="34"/>
  <c r="Q72" i="14"/>
  <c r="N8" i="34"/>
  <c r="N17" i="34"/>
  <c r="R68" i="14"/>
  <c r="O5" i="34"/>
  <c r="O14" i="34"/>
  <c r="R69" i="14"/>
  <c r="R70" i="14"/>
  <c r="R71" i="14"/>
  <c r="O7" i="34"/>
  <c r="O16" i="34"/>
  <c r="R72" i="14"/>
  <c r="O8" i="34"/>
  <c r="O17" i="34"/>
  <c r="S68" i="14"/>
  <c r="P5" i="34"/>
  <c r="P14" i="34"/>
  <c r="S69" i="14"/>
  <c r="S70" i="14"/>
  <c r="S71" i="14"/>
  <c r="P7" i="34"/>
  <c r="P16" i="34"/>
  <c r="S72" i="14"/>
  <c r="P8" i="34"/>
  <c r="P17" i="34"/>
  <c r="T68" i="14"/>
  <c r="Q5" i="34"/>
  <c r="Q14" i="34"/>
  <c r="T69" i="14"/>
  <c r="T70" i="14"/>
  <c r="T71" i="14"/>
  <c r="Q7" i="34"/>
  <c r="Q16" i="34"/>
  <c r="T72" i="14"/>
  <c r="Q8" i="34"/>
  <c r="Q17" i="34"/>
  <c r="U68" i="14"/>
  <c r="R5" i="34"/>
  <c r="R14" i="34"/>
  <c r="U69" i="14"/>
  <c r="U70" i="14"/>
  <c r="U71" i="14"/>
  <c r="R7" i="34"/>
  <c r="R16" i="34"/>
  <c r="U72" i="14"/>
  <c r="R8" i="34"/>
  <c r="R17" i="34"/>
  <c r="V68" i="14"/>
  <c r="S5" i="34"/>
  <c r="S14" i="34"/>
  <c r="V69" i="14"/>
  <c r="V70" i="14"/>
  <c r="V71" i="14"/>
  <c r="S7" i="34"/>
  <c r="S16" i="34"/>
  <c r="V72" i="14"/>
  <c r="S8" i="34"/>
  <c r="S17" i="34"/>
  <c r="W68" i="14"/>
  <c r="T5" i="34"/>
  <c r="T14" i="34"/>
  <c r="W69" i="14"/>
  <c r="W70" i="14"/>
  <c r="W71" i="14"/>
  <c r="T7" i="34"/>
  <c r="T16" i="34"/>
  <c r="W72" i="14"/>
  <c r="T8" i="34"/>
  <c r="T17" i="34"/>
  <c r="X68" i="14"/>
  <c r="U5" i="34"/>
  <c r="U14" i="34"/>
  <c r="X69" i="14"/>
  <c r="X70" i="14"/>
  <c r="X71" i="14"/>
  <c r="U7" i="34"/>
  <c r="U16" i="34"/>
  <c r="X72" i="14"/>
  <c r="U8" i="34"/>
  <c r="U17" i="34"/>
  <c r="Y68" i="14"/>
  <c r="V5" i="34"/>
  <c r="V14" i="34"/>
  <c r="Y69" i="14"/>
  <c r="Y70" i="14"/>
  <c r="Y71" i="14"/>
  <c r="V7" i="34"/>
  <c r="V16" i="34"/>
  <c r="Y72" i="14"/>
  <c r="V8" i="34"/>
  <c r="V17" i="34"/>
  <c r="Z68" i="14"/>
  <c r="W5" i="34"/>
  <c r="W14" i="34"/>
  <c r="Z69" i="14"/>
  <c r="Z70" i="14"/>
  <c r="Z71" i="14"/>
  <c r="W7" i="34"/>
  <c r="W16" i="34"/>
  <c r="Z72" i="14"/>
  <c r="W8" i="34"/>
  <c r="W17" i="34"/>
  <c r="AA68" i="14"/>
  <c r="X5" i="34"/>
  <c r="X14" i="34"/>
  <c r="AA69" i="14"/>
  <c r="AA70" i="14"/>
  <c r="AA71" i="14"/>
  <c r="X7" i="34"/>
  <c r="X16" i="34"/>
  <c r="AA72" i="14"/>
  <c r="X8" i="34"/>
  <c r="X17" i="34"/>
  <c r="AB68" i="14"/>
  <c r="Y5" i="34"/>
  <c r="Y14" i="34"/>
  <c r="AB69" i="14"/>
  <c r="AB70" i="14"/>
  <c r="AB71" i="14"/>
  <c r="Y7" i="34"/>
  <c r="Y16" i="34"/>
  <c r="AB72" i="14"/>
  <c r="Y8" i="34"/>
  <c r="Y17" i="34"/>
  <c r="AC68" i="14"/>
  <c r="Z5" i="34"/>
  <c r="Z14" i="34"/>
  <c r="AC69" i="14"/>
  <c r="AC70" i="14"/>
  <c r="AC71" i="14"/>
  <c r="Z7" i="34"/>
  <c r="Z16" i="34"/>
  <c r="AC72" i="14"/>
  <c r="Z8" i="34"/>
  <c r="Z17" i="34"/>
  <c r="AD68" i="14"/>
  <c r="AA5" i="34"/>
  <c r="AA14" i="34"/>
  <c r="AD69" i="14"/>
  <c r="AD70" i="14"/>
  <c r="AD71" i="14"/>
  <c r="AA7" i="34"/>
  <c r="AA16" i="34"/>
  <c r="AD72" i="14"/>
  <c r="AA8" i="34"/>
  <c r="AA17" i="34"/>
  <c r="AE68" i="14"/>
  <c r="AB5" i="34"/>
  <c r="AE69" i="14"/>
  <c r="AE70" i="14"/>
  <c r="AE71" i="14"/>
  <c r="AB7" i="34"/>
  <c r="AB16" i="34"/>
  <c r="AE72" i="14"/>
  <c r="AB8" i="34"/>
  <c r="AB17" i="34"/>
  <c r="AF68" i="14"/>
  <c r="AC5" i="34"/>
  <c r="AF69" i="14"/>
  <c r="AF70" i="14"/>
  <c r="AF71" i="14"/>
  <c r="AC7" i="34"/>
  <c r="AC16" i="34"/>
  <c r="AF72" i="14"/>
  <c r="AC8" i="34"/>
  <c r="AC17" i="34"/>
  <c r="AG68" i="14"/>
  <c r="AD5" i="34"/>
  <c r="AG69" i="14"/>
  <c r="AG70" i="14"/>
  <c r="AG71" i="14"/>
  <c r="AD7" i="34"/>
  <c r="AD16" i="34"/>
  <c r="AG72" i="14"/>
  <c r="AD8" i="34"/>
  <c r="AD17" i="34"/>
  <c r="AH68" i="14"/>
  <c r="AE5" i="34"/>
  <c r="AH69" i="14"/>
  <c r="AH70" i="14"/>
  <c r="AH71" i="14"/>
  <c r="AE7" i="34"/>
  <c r="AE16" i="34"/>
  <c r="AH72" i="14"/>
  <c r="AE8" i="34"/>
  <c r="AE17" i="34"/>
  <c r="AI68" i="14"/>
  <c r="AF5" i="34"/>
  <c r="AI69" i="14"/>
  <c r="AI70" i="14"/>
  <c r="AI71" i="14"/>
  <c r="AF7" i="34"/>
  <c r="AF16" i="34"/>
  <c r="AI72" i="14"/>
  <c r="AF8" i="34"/>
  <c r="AF17" i="34"/>
  <c r="F68" i="14"/>
  <c r="C5" i="34"/>
  <c r="F69" i="14"/>
  <c r="F70" i="14"/>
  <c r="F71" i="14"/>
  <c r="C7" i="34"/>
  <c r="C16" i="34"/>
  <c r="F72" i="14"/>
  <c r="C8" i="34"/>
  <c r="C17" i="34"/>
  <c r="G71" i="29"/>
  <c r="D5" i="30" s="1"/>
  <c r="G72" i="29"/>
  <c r="G73" i="29"/>
  <c r="G74" i="29"/>
  <c r="D7" i="30" s="1"/>
  <c r="D16" i="30" s="1"/>
  <c r="G75" i="29"/>
  <c r="H71" i="29"/>
  <c r="E5" i="30" s="1"/>
  <c r="H72" i="29"/>
  <c r="H73" i="29"/>
  <c r="H74" i="29"/>
  <c r="E7" i="30" s="1"/>
  <c r="E16" i="30" s="1"/>
  <c r="H75" i="29"/>
  <c r="E8" i="30" s="1"/>
  <c r="E17" i="30" s="1"/>
  <c r="I71" i="29"/>
  <c r="F5" i="30" s="1"/>
  <c r="I72" i="29"/>
  <c r="I73" i="29"/>
  <c r="I74" i="29"/>
  <c r="F7" i="30" s="1"/>
  <c r="F16" i="30" s="1"/>
  <c r="I75" i="29"/>
  <c r="F8" i="30" s="1"/>
  <c r="F17" i="30" s="1"/>
  <c r="J71" i="29"/>
  <c r="G5" i="30" s="1"/>
  <c r="J72" i="29"/>
  <c r="J73" i="29"/>
  <c r="J74" i="29"/>
  <c r="G7" i="30" s="1"/>
  <c r="G16" i="30" s="1"/>
  <c r="J75" i="29"/>
  <c r="G8" i="30" s="1"/>
  <c r="G17" i="30" s="1"/>
  <c r="K71" i="29"/>
  <c r="H5" i="30" s="1"/>
  <c r="H14" i="30" s="1"/>
  <c r="K72" i="29"/>
  <c r="K73" i="29"/>
  <c r="K74" i="29"/>
  <c r="H7" i="30" s="1"/>
  <c r="H16" i="30" s="1"/>
  <c r="K75" i="29"/>
  <c r="H8" i="30" s="1"/>
  <c r="L71" i="29"/>
  <c r="I5" i="30" s="1"/>
  <c r="I14" i="30" s="1"/>
  <c r="L72" i="29"/>
  <c r="L73" i="29"/>
  <c r="L74" i="29"/>
  <c r="I7" i="30" s="1"/>
  <c r="I16" i="30" s="1"/>
  <c r="L75" i="29"/>
  <c r="I8" i="30" s="1"/>
  <c r="I17" i="30" s="1"/>
  <c r="M71" i="29"/>
  <c r="J5" i="30" s="1"/>
  <c r="J14" i="30" s="1"/>
  <c r="M72" i="29"/>
  <c r="M73" i="29"/>
  <c r="M74" i="29"/>
  <c r="J7" i="30" s="1"/>
  <c r="J16" i="30" s="1"/>
  <c r="M75" i="29"/>
  <c r="J8" i="30" s="1"/>
  <c r="J17" i="30" s="1"/>
  <c r="N71" i="29"/>
  <c r="K5" i="30" s="1"/>
  <c r="N72" i="29"/>
  <c r="N73" i="29"/>
  <c r="N74" i="29"/>
  <c r="K7" i="30" s="1"/>
  <c r="K16" i="30" s="1"/>
  <c r="N75" i="29"/>
  <c r="K8" i="30" s="1"/>
  <c r="K17" i="30" s="1"/>
  <c r="O71" i="29"/>
  <c r="L5" i="30" s="1"/>
  <c r="L14" i="30" s="1"/>
  <c r="O72" i="29"/>
  <c r="O73" i="29"/>
  <c r="O74" i="29"/>
  <c r="L7" i="30" s="1"/>
  <c r="L16" i="30" s="1"/>
  <c r="O75" i="29"/>
  <c r="L8" i="30" s="1"/>
  <c r="L17" i="30" s="1"/>
  <c r="P71" i="29"/>
  <c r="M5" i="30" s="1"/>
  <c r="P72" i="29"/>
  <c r="P73" i="29"/>
  <c r="P74" i="29"/>
  <c r="M7" i="30" s="1"/>
  <c r="M16" i="30" s="1"/>
  <c r="P75" i="29"/>
  <c r="M8" i="30" s="1"/>
  <c r="M17" i="30" s="1"/>
  <c r="Q71" i="29"/>
  <c r="N5" i="30" s="1"/>
  <c r="N14" i="30" s="1"/>
  <c r="Q72" i="29"/>
  <c r="Q73" i="29"/>
  <c r="Q74" i="29"/>
  <c r="N7" i="30" s="1"/>
  <c r="N16" i="30" s="1"/>
  <c r="Q75" i="29"/>
  <c r="N8" i="30" s="1"/>
  <c r="N17" i="30" s="1"/>
  <c r="R71" i="29"/>
  <c r="O5" i="30" s="1"/>
  <c r="O14" i="30" s="1"/>
  <c r="R72" i="29"/>
  <c r="R73" i="29"/>
  <c r="R74" i="29"/>
  <c r="O7" i="30" s="1"/>
  <c r="O16" i="30" s="1"/>
  <c r="R75" i="29"/>
  <c r="O8" i="30" s="1"/>
  <c r="O17" i="30" s="1"/>
  <c r="S71" i="29"/>
  <c r="P5" i="30" s="1"/>
  <c r="S72" i="29"/>
  <c r="S73" i="29"/>
  <c r="S74" i="29"/>
  <c r="P7" i="30" s="1"/>
  <c r="P16" i="30" s="1"/>
  <c r="S75" i="29"/>
  <c r="P8" i="30" s="1"/>
  <c r="P17" i="30" s="1"/>
  <c r="T71" i="29"/>
  <c r="Q5" i="30" s="1"/>
  <c r="T72" i="29"/>
  <c r="T73" i="29"/>
  <c r="T74" i="29"/>
  <c r="Q7" i="30" s="1"/>
  <c r="Q16" i="30" s="1"/>
  <c r="T75" i="29"/>
  <c r="Q8" i="30" s="1"/>
  <c r="Q17" i="30" s="1"/>
  <c r="U71" i="29"/>
  <c r="R5" i="30" s="1"/>
  <c r="R14" i="30" s="1"/>
  <c r="U72" i="29"/>
  <c r="U73" i="29"/>
  <c r="U74" i="29"/>
  <c r="R7" i="30" s="1"/>
  <c r="R16" i="30" s="1"/>
  <c r="U75" i="29"/>
  <c r="R8" i="30" s="1"/>
  <c r="R17" i="30" s="1"/>
  <c r="V71" i="29"/>
  <c r="S5" i="30" s="1"/>
  <c r="S14" i="30" s="1"/>
  <c r="V72" i="29"/>
  <c r="V73" i="29"/>
  <c r="V74" i="29"/>
  <c r="S7" i="30" s="1"/>
  <c r="S16" i="30" s="1"/>
  <c r="V75" i="29"/>
  <c r="S8" i="30" s="1"/>
  <c r="S17" i="30" s="1"/>
  <c r="W71" i="29"/>
  <c r="T5" i="30" s="1"/>
  <c r="T14" i="30" s="1"/>
  <c r="W72" i="29"/>
  <c r="W73" i="29"/>
  <c r="W74" i="29"/>
  <c r="T7" i="30" s="1"/>
  <c r="T16" i="30" s="1"/>
  <c r="W75" i="29"/>
  <c r="T8" i="30" s="1"/>
  <c r="T17" i="30" s="1"/>
  <c r="X71" i="29"/>
  <c r="U5" i="30" s="1"/>
  <c r="U14" i="30" s="1"/>
  <c r="X72" i="29"/>
  <c r="X73" i="29"/>
  <c r="X74" i="29"/>
  <c r="U7" i="30" s="1"/>
  <c r="U16" i="30" s="1"/>
  <c r="X75" i="29"/>
  <c r="U8" i="30" s="1"/>
  <c r="U17" i="30" s="1"/>
  <c r="Y71" i="29"/>
  <c r="V5" i="30" s="1"/>
  <c r="V14" i="30" s="1"/>
  <c r="Y72" i="29"/>
  <c r="Y73" i="29"/>
  <c r="Y74" i="29"/>
  <c r="V7" i="30" s="1"/>
  <c r="V16" i="30" s="1"/>
  <c r="Y75" i="29"/>
  <c r="V8" i="30" s="1"/>
  <c r="V17" i="30" s="1"/>
  <c r="Z71" i="29"/>
  <c r="W5" i="30" s="1"/>
  <c r="Z72" i="29"/>
  <c r="Z73" i="29"/>
  <c r="Z74" i="29"/>
  <c r="W7" i="30" s="1"/>
  <c r="W16" i="30" s="1"/>
  <c r="Z75" i="29"/>
  <c r="W8" i="30" s="1"/>
  <c r="W17" i="30" s="1"/>
  <c r="AA71" i="29"/>
  <c r="X5" i="30" s="1"/>
  <c r="AA72" i="29"/>
  <c r="AA73" i="29"/>
  <c r="AA74" i="29"/>
  <c r="X7" i="30" s="1"/>
  <c r="X16" i="30" s="1"/>
  <c r="AA75" i="29"/>
  <c r="X8" i="30" s="1"/>
  <c r="X17" i="30" s="1"/>
  <c r="AB71" i="29"/>
  <c r="Y5" i="30" s="1"/>
  <c r="Y14" i="30" s="1"/>
  <c r="AB72" i="29"/>
  <c r="AB73" i="29"/>
  <c r="AB74" i="29"/>
  <c r="Y7" i="30" s="1"/>
  <c r="Y16" i="30" s="1"/>
  <c r="AB75" i="29"/>
  <c r="Y8" i="30" s="1"/>
  <c r="Y17" i="30" s="1"/>
  <c r="AC71" i="29"/>
  <c r="Z5" i="30" s="1"/>
  <c r="Z14" i="30" s="1"/>
  <c r="AC72" i="29"/>
  <c r="AC73" i="29"/>
  <c r="AC74" i="29"/>
  <c r="Z7" i="30" s="1"/>
  <c r="Z16" i="30" s="1"/>
  <c r="AC75" i="29"/>
  <c r="Z8" i="30" s="1"/>
  <c r="Z17" i="30" s="1"/>
  <c r="AD71" i="29"/>
  <c r="AA5" i="30" s="1"/>
  <c r="AA14" i="30" s="1"/>
  <c r="AD72" i="29"/>
  <c r="AD73" i="29"/>
  <c r="AD74" i="29"/>
  <c r="AA7" i="30" s="1"/>
  <c r="AA16" i="30" s="1"/>
  <c r="AD75" i="29"/>
  <c r="AA8" i="30" s="1"/>
  <c r="AA17" i="30" s="1"/>
  <c r="AE71" i="29"/>
  <c r="AB5" i="30" s="1"/>
  <c r="AB14" i="30" s="1"/>
  <c r="AE72" i="29"/>
  <c r="AE73" i="29"/>
  <c r="AE74" i="29"/>
  <c r="AB7" i="30" s="1"/>
  <c r="AB16" i="30" s="1"/>
  <c r="AE75" i="29"/>
  <c r="AB8" i="30" s="1"/>
  <c r="AB17" i="30" s="1"/>
  <c r="AF71" i="29"/>
  <c r="AC5" i="30" s="1"/>
  <c r="AC14" i="30" s="1"/>
  <c r="AF72" i="29"/>
  <c r="AF73" i="29"/>
  <c r="AF74" i="29"/>
  <c r="AC7" i="30" s="1"/>
  <c r="AC16" i="30" s="1"/>
  <c r="AF75" i="29"/>
  <c r="AC8" i="30" s="1"/>
  <c r="AC17" i="30" s="1"/>
  <c r="AG71" i="29"/>
  <c r="AD5" i="30"/>
  <c r="AD14" i="30" s="1"/>
  <c r="AG72" i="29"/>
  <c r="AG73" i="29"/>
  <c r="AD6" i="30" s="1"/>
  <c r="AG74" i="29"/>
  <c r="AD7" i="30"/>
  <c r="AD16" i="30" s="1"/>
  <c r="AG75" i="29"/>
  <c r="AD8" i="30" s="1"/>
  <c r="AD17" i="30" s="1"/>
  <c r="AH71" i="29"/>
  <c r="AE5" i="30"/>
  <c r="AE14" i="30" s="1"/>
  <c r="AH72" i="29"/>
  <c r="AH73" i="29"/>
  <c r="AE6" i="30" s="1"/>
  <c r="AE15" i="30" s="1"/>
  <c r="AH74" i="29"/>
  <c r="AE7" i="30"/>
  <c r="AE16" i="30" s="1"/>
  <c r="AH75" i="29"/>
  <c r="AE8" i="30" s="1"/>
  <c r="AE17" i="30" s="1"/>
  <c r="AI71" i="29"/>
  <c r="AF5" i="30"/>
  <c r="AI72" i="29"/>
  <c r="AI73" i="29"/>
  <c r="AI74" i="29"/>
  <c r="AF7" i="30"/>
  <c r="AF16" i="30"/>
  <c r="AI75" i="29"/>
  <c r="AF8" i="30"/>
  <c r="AF17" i="30"/>
  <c r="F71" i="29"/>
  <c r="C5" i="30"/>
  <c r="F72" i="29"/>
  <c r="F73" i="29"/>
  <c r="F74" i="29"/>
  <c r="C7" i="30"/>
  <c r="C16" i="30" s="1"/>
  <c r="F75" i="29"/>
  <c r="C8" i="30" s="1"/>
  <c r="A9" i="34"/>
  <c r="E11"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H30" i="35"/>
  <c r="I30" i="35"/>
  <c r="F8" i="36"/>
  <c r="J30" i="35"/>
  <c r="K30" i="35"/>
  <c r="H8" i="36"/>
  <c r="L30" i="35"/>
  <c r="M30" i="35"/>
  <c r="G30" i="35"/>
  <c r="J8" i="36"/>
  <c r="N30" i="35"/>
  <c r="K5" i="36"/>
  <c r="K8" i="36"/>
  <c r="O30" i="35"/>
  <c r="L5" i="36"/>
  <c r="L8" i="36"/>
  <c r="P30" i="35"/>
  <c r="M5" i="36"/>
  <c r="M8" i="36"/>
  <c r="Q30" i="35"/>
  <c r="N8" i="36"/>
  <c r="R30" i="35"/>
  <c r="O5" i="36"/>
  <c r="O8" i="36"/>
  <c r="S30" i="35"/>
  <c r="P5" i="36"/>
  <c r="P8" i="36"/>
  <c r="T30" i="35"/>
  <c r="Q5" i="36"/>
  <c r="Q8" i="36"/>
  <c r="U30" i="35"/>
  <c r="R8" i="36"/>
  <c r="V30" i="35"/>
  <c r="S5" i="36"/>
  <c r="S8" i="36"/>
  <c r="W30" i="35"/>
  <c r="T5" i="36"/>
  <c r="T8" i="36"/>
  <c r="X30" i="35"/>
  <c r="U5" i="36"/>
  <c r="U8" i="36"/>
  <c r="Y30" i="35"/>
  <c r="V8" i="36"/>
  <c r="Z30" i="35"/>
  <c r="W5" i="36"/>
  <c r="W8" i="36"/>
  <c r="AA30" i="35"/>
  <c r="X5" i="36"/>
  <c r="X8" i="36"/>
  <c r="AB30" i="35"/>
  <c r="Y5" i="36"/>
  <c r="Y8" i="36"/>
  <c r="AC30" i="35"/>
  <c r="Z8" i="36"/>
  <c r="AD30" i="35"/>
  <c r="AA5" i="36"/>
  <c r="AA8" i="36"/>
  <c r="AE30" i="35"/>
  <c r="AB5" i="36"/>
  <c r="AB8" i="36"/>
  <c r="AF30" i="35"/>
  <c r="AC5" i="36"/>
  <c r="AC8" i="36"/>
  <c r="AG30" i="35"/>
  <c r="AD8" i="36"/>
  <c r="AH30" i="35"/>
  <c r="AE5" i="36"/>
  <c r="AE8" i="36"/>
  <c r="AI30" i="35"/>
  <c r="AF5" i="36"/>
  <c r="AF8" i="36"/>
  <c r="AJ30" i="35"/>
  <c r="AG5" i="36"/>
  <c r="AG8" i="36"/>
  <c r="E5" i="36"/>
  <c r="F5" i="36"/>
  <c r="G5" i="36"/>
  <c r="H5" i="36"/>
  <c r="I5" i="36"/>
  <c r="J5" i="36"/>
  <c r="N5" i="36"/>
  <c r="R5" i="36"/>
  <c r="V5" i="36"/>
  <c r="Z5" i="36"/>
  <c r="AD5" i="36"/>
  <c r="D11" i="36"/>
  <c r="D5" i="36"/>
  <c r="N11" i="32"/>
  <c r="V11" i="32"/>
  <c r="AB11" i="32"/>
  <c r="AD11" i="32"/>
  <c r="AF11" i="32"/>
  <c r="O5" i="32"/>
  <c r="W5" i="32"/>
  <c r="AE5" i="32"/>
  <c r="C75" i="29"/>
  <c r="C74" i="29"/>
  <c r="C73" i="29"/>
  <c r="C72" i="29"/>
  <c r="C71"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C68" i="14"/>
  <c r="C69" i="14"/>
  <c r="C70" i="14"/>
  <c r="C71" i="14"/>
  <c r="C72" i="14"/>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F14" i="30"/>
  <c r="C14" i="30"/>
  <c r="C14" i="34"/>
  <c r="AF14" i="34"/>
  <c r="AE14" i="34"/>
  <c r="AD14" i="34"/>
  <c r="AC14" i="34"/>
  <c r="AB14" i="34"/>
  <c r="E14" i="34"/>
  <c r="D14" i="34"/>
  <c r="C6" i="30"/>
  <c r="C15" i="30" s="1"/>
  <c r="AF6" i="30"/>
  <c r="AF15" i="30"/>
  <c r="AC6" i="30"/>
  <c r="AC15" i="30" s="1"/>
  <c r="C6" i="34"/>
  <c r="C15" i="34"/>
  <c r="AF6" i="34"/>
  <c r="AF15" i="34"/>
  <c r="AF18" i="34"/>
  <c r="AF19" i="34"/>
  <c r="AE6" i="34"/>
  <c r="AE15" i="34"/>
  <c r="AE18" i="34"/>
  <c r="AD6" i="34"/>
  <c r="AD15" i="34"/>
  <c r="AD18" i="34"/>
  <c r="AD19" i="34"/>
  <c r="AC6" i="34"/>
  <c r="AC15" i="34"/>
  <c r="AB6" i="34"/>
  <c r="AB15" i="34"/>
  <c r="AB18" i="34"/>
  <c r="AB20" i="34"/>
  <c r="AA6" i="34"/>
  <c r="Z6" i="34"/>
  <c r="Z9" i="34"/>
  <c r="Y6" i="34"/>
  <c r="X6" i="34"/>
  <c r="W6" i="34"/>
  <c r="V6" i="34"/>
  <c r="U6" i="34"/>
  <c r="T6" i="34"/>
  <c r="T15" i="34"/>
  <c r="T18" i="34"/>
  <c r="S6" i="34"/>
  <c r="R6" i="34"/>
  <c r="R15" i="34"/>
  <c r="R18" i="34"/>
  <c r="Q6" i="34"/>
  <c r="P6" i="34"/>
  <c r="O6" i="34"/>
  <c r="N6" i="34"/>
  <c r="M6" i="34"/>
  <c r="L6" i="34"/>
  <c r="L9" i="34"/>
  <c r="K6" i="34"/>
  <c r="J6" i="34"/>
  <c r="J9" i="34"/>
  <c r="I6" i="34"/>
  <c r="H6" i="34"/>
  <c r="G6" i="34"/>
  <c r="F6" i="34"/>
  <c r="E6" i="34"/>
  <c r="E15" i="34"/>
  <c r="E18" i="34"/>
  <c r="D6" i="34"/>
  <c r="D15" i="34"/>
  <c r="D18" i="34"/>
  <c r="D20" i="34"/>
  <c r="L15" i="34"/>
  <c r="L18" i="34"/>
  <c r="T9" i="34"/>
  <c r="G15" i="34"/>
  <c r="G18" i="34"/>
  <c r="G19" i="34"/>
  <c r="G9" i="34"/>
  <c r="I15" i="34"/>
  <c r="I18" i="34"/>
  <c r="I20" i="34"/>
  <c r="I9" i="34"/>
  <c r="K15" i="34"/>
  <c r="K18" i="34"/>
  <c r="K19" i="34"/>
  <c r="K9" i="34"/>
  <c r="M15" i="34"/>
  <c r="M18" i="34"/>
  <c r="M19" i="34"/>
  <c r="M9" i="34"/>
  <c r="O15" i="34"/>
  <c r="O18" i="34"/>
  <c r="O19" i="34"/>
  <c r="O9" i="34"/>
  <c r="Q15" i="34"/>
  <c r="Q18" i="34"/>
  <c r="Q20" i="34"/>
  <c r="Q9" i="34"/>
  <c r="S15" i="34"/>
  <c r="S18" i="34"/>
  <c r="S19" i="34"/>
  <c r="S9" i="34"/>
  <c r="U15" i="34"/>
  <c r="U18" i="34"/>
  <c r="U19" i="34"/>
  <c r="U9" i="34"/>
  <c r="W15" i="34"/>
  <c r="W18" i="34"/>
  <c r="W19" i="34"/>
  <c r="X4" i="36"/>
  <c r="X6" i="36"/>
  <c r="W9" i="34"/>
  <c r="Y15" i="34"/>
  <c r="Y18" i="34"/>
  <c r="Y20" i="34"/>
  <c r="Y9" i="34"/>
  <c r="AA15" i="34"/>
  <c r="AA18" i="34"/>
  <c r="AA20" i="34"/>
  <c r="AA9" i="34"/>
  <c r="AC18" i="34"/>
  <c r="AC20" i="34"/>
  <c r="C18" i="34"/>
  <c r="C19" i="34"/>
  <c r="AF18" i="30"/>
  <c r="J15" i="34"/>
  <c r="J18" i="34"/>
  <c r="J20" i="34"/>
  <c r="K7" i="36"/>
  <c r="K9" i="36"/>
  <c r="R9" i="34"/>
  <c r="Z15" i="34"/>
  <c r="Z18" i="34"/>
  <c r="Z20" i="34"/>
  <c r="D9" i="34"/>
  <c r="E9" i="34"/>
  <c r="AB9" i="34"/>
  <c r="AC9" i="34"/>
  <c r="AD9" i="34"/>
  <c r="AE9" i="34"/>
  <c r="AF9" i="34"/>
  <c r="C9" i="34"/>
  <c r="AF9" i="30"/>
  <c r="J19" i="34"/>
  <c r="J21" i="34"/>
  <c r="K10" i="36"/>
  <c r="K12" i="36"/>
  <c r="AD20" i="34"/>
  <c r="AE7" i="36"/>
  <c r="AA19" i="34"/>
  <c r="AB4" i="36"/>
  <c r="AB6" i="36"/>
  <c r="AB7" i="36"/>
  <c r="AB9" i="36"/>
  <c r="U20" i="34"/>
  <c r="V7" i="36"/>
  <c r="V9" i="36"/>
  <c r="AF20" i="30"/>
  <c r="AG7" i="32"/>
  <c r="C20" i="34"/>
  <c r="D7" i="36"/>
  <c r="AD7" i="36"/>
  <c r="AD9" i="36"/>
  <c r="AA7" i="36"/>
  <c r="AA9" i="36"/>
  <c r="AF20" i="34"/>
  <c r="AG7" i="36"/>
  <c r="AB19" i="34"/>
  <c r="AC7" i="36"/>
  <c r="AC9" i="36"/>
  <c r="D19" i="34"/>
  <c r="E7" i="36"/>
  <c r="E9" i="36"/>
  <c r="Y19" i="34"/>
  <c r="Z7" i="36"/>
  <c r="S20" i="34"/>
  <c r="T7" i="36"/>
  <c r="T9" i="36"/>
  <c r="Q19" i="34"/>
  <c r="Q21" i="34"/>
  <c r="R10" i="36"/>
  <c r="R12" i="36"/>
  <c r="R7" i="36"/>
  <c r="O20" i="34"/>
  <c r="P7" i="36"/>
  <c r="P9" i="36"/>
  <c r="M20" i="34"/>
  <c r="N7" i="36"/>
  <c r="N9" i="36"/>
  <c r="K20" i="34"/>
  <c r="L7" i="36"/>
  <c r="L9" i="36"/>
  <c r="I19" i="34"/>
  <c r="J7" i="36"/>
  <c r="L19" i="34"/>
  <c r="L20" i="34"/>
  <c r="M7" i="36"/>
  <c r="M9" i="36"/>
  <c r="L21" i="34"/>
  <c r="M10" i="36"/>
  <c r="M12" i="36"/>
  <c r="M4" i="36"/>
  <c r="M6" i="36"/>
  <c r="G21" i="34"/>
  <c r="H10" i="36"/>
  <c r="H12" i="36"/>
  <c r="H4" i="36"/>
  <c r="H6" i="36"/>
  <c r="I21" i="34"/>
  <c r="J10" i="36"/>
  <c r="J12" i="36"/>
  <c r="J4" i="36"/>
  <c r="J6" i="36"/>
  <c r="K21" i="34"/>
  <c r="L10" i="36"/>
  <c r="L4" i="36"/>
  <c r="L6" i="36"/>
  <c r="M21" i="34"/>
  <c r="N10" i="36"/>
  <c r="N12" i="36"/>
  <c r="N4" i="36"/>
  <c r="N6" i="36"/>
  <c r="O21" i="34"/>
  <c r="P10" i="36"/>
  <c r="P12" i="36"/>
  <c r="P4" i="36"/>
  <c r="P6" i="36"/>
  <c r="R4" i="36"/>
  <c r="R6" i="36"/>
  <c r="S21" i="34"/>
  <c r="T10" i="36"/>
  <c r="T4" i="36"/>
  <c r="T6" i="36"/>
  <c r="W21" i="34"/>
  <c r="X10" i="36"/>
  <c r="X12" i="36"/>
  <c r="Y21" i="34"/>
  <c r="Z10" i="36"/>
  <c r="Z4" i="36"/>
  <c r="Z6" i="36"/>
  <c r="D21" i="34"/>
  <c r="E10" i="36"/>
  <c r="E12" i="36"/>
  <c r="E4" i="36"/>
  <c r="E6" i="36"/>
  <c r="AB21" i="34"/>
  <c r="AC10" i="36"/>
  <c r="AC12" i="36"/>
  <c r="AC4" i="36"/>
  <c r="AC6" i="36"/>
  <c r="AF21" i="34"/>
  <c r="AG10" i="36"/>
  <c r="AG12" i="36"/>
  <c r="AG4" i="36"/>
  <c r="AG6" i="36"/>
  <c r="C21" i="34"/>
  <c r="D10" i="36"/>
  <c r="D12" i="36"/>
  <c r="D4" i="36"/>
  <c r="D6" i="36"/>
  <c r="U21" i="34"/>
  <c r="V10" i="36"/>
  <c r="V12" i="36"/>
  <c r="V4" i="36"/>
  <c r="V6" i="36"/>
  <c r="AA21" i="34"/>
  <c r="AB10" i="36"/>
  <c r="AB12" i="36"/>
  <c r="AD21" i="34"/>
  <c r="AE10" i="36"/>
  <c r="AE12" i="36"/>
  <c r="AE4" i="36"/>
  <c r="AE6" i="36"/>
  <c r="K4" i="36"/>
  <c r="K6" i="36"/>
  <c r="R20" i="34"/>
  <c r="S7" i="36"/>
  <c r="S9" i="36"/>
  <c r="R19" i="34"/>
  <c r="E20" i="34"/>
  <c r="F7" i="36"/>
  <c r="F9" i="36"/>
  <c r="E19" i="34"/>
  <c r="T20" i="34"/>
  <c r="U7" i="36"/>
  <c r="U9" i="36"/>
  <c r="T19" i="34"/>
  <c r="AE20" i="34"/>
  <c r="AF7" i="36"/>
  <c r="AF9" i="36"/>
  <c r="AE19" i="34"/>
  <c r="G20" i="34"/>
  <c r="H7" i="36"/>
  <c r="H9" i="36"/>
  <c r="W20" i="34"/>
  <c r="X7" i="36"/>
  <c r="X9" i="36"/>
  <c r="Z19" i="34"/>
  <c r="AC19" i="34"/>
  <c r="AF19" i="30"/>
  <c r="F15" i="34"/>
  <c r="F18" i="34"/>
  <c r="F9" i="34"/>
  <c r="H15" i="34"/>
  <c r="H18" i="34"/>
  <c r="H9" i="34"/>
  <c r="N15" i="34"/>
  <c r="N18" i="34"/>
  <c r="N9" i="34"/>
  <c r="P15" i="34"/>
  <c r="P18" i="34"/>
  <c r="P9" i="34"/>
  <c r="V15" i="34"/>
  <c r="V18" i="34"/>
  <c r="V9" i="34"/>
  <c r="X15" i="34"/>
  <c r="X18" i="34"/>
  <c r="X9" i="34"/>
  <c r="AG9" i="36"/>
  <c r="AE9" i="36"/>
  <c r="R9" i="36"/>
  <c r="T12" i="36"/>
  <c r="Z9" i="36"/>
  <c r="J9" i="36"/>
  <c r="Z12" i="36"/>
  <c r="L12" i="36"/>
  <c r="D9" i="36"/>
  <c r="V19" i="34"/>
  <c r="V20" i="34"/>
  <c r="W7" i="36"/>
  <c r="W9" i="36"/>
  <c r="N20" i="34"/>
  <c r="O7" i="36"/>
  <c r="O9" i="36"/>
  <c r="N19" i="34"/>
  <c r="F19" i="34"/>
  <c r="F20" i="34"/>
  <c r="G7" i="36"/>
  <c r="G9" i="36"/>
  <c r="AF21" i="30"/>
  <c r="AG10" i="32"/>
  <c r="AG4" i="32"/>
  <c r="Z21" i="34"/>
  <c r="AA10" i="36"/>
  <c r="AA12" i="36"/>
  <c r="AA4" i="36"/>
  <c r="AA6" i="36"/>
  <c r="AC21" i="34"/>
  <c r="AD10" i="36"/>
  <c r="AD12" i="36"/>
  <c r="AD4" i="36"/>
  <c r="AD6" i="36"/>
  <c r="AE21" i="34"/>
  <c r="AF10" i="36"/>
  <c r="AF12" i="36"/>
  <c r="AF4" i="36"/>
  <c r="AF6" i="36"/>
  <c r="U4" i="36"/>
  <c r="U6" i="36"/>
  <c r="T21" i="34"/>
  <c r="U10" i="36"/>
  <c r="U12" i="36"/>
  <c r="F4" i="36"/>
  <c r="F6" i="36"/>
  <c r="E21" i="34"/>
  <c r="F10" i="36"/>
  <c r="F12" i="36"/>
  <c r="R21" i="34"/>
  <c r="S10" i="36"/>
  <c r="S12" i="36"/>
  <c r="S4" i="36"/>
  <c r="S6" i="36"/>
  <c r="X19" i="34"/>
  <c r="X20" i="34"/>
  <c r="Y7" i="36"/>
  <c r="Y9" i="36"/>
  <c r="P19" i="34"/>
  <c r="P20" i="34"/>
  <c r="Q7" i="36"/>
  <c r="Q9" i="36"/>
  <c r="H20" i="34"/>
  <c r="I7" i="36"/>
  <c r="I9" i="36"/>
  <c r="H19" i="34"/>
  <c r="X21" i="34"/>
  <c r="Y10" i="36"/>
  <c r="Y12" i="36"/>
  <c r="Y4" i="36"/>
  <c r="Y6" i="36"/>
  <c r="H21" i="34"/>
  <c r="I10" i="36"/>
  <c r="I12" i="36"/>
  <c r="I4" i="36"/>
  <c r="I6" i="36"/>
  <c r="O4" i="36"/>
  <c r="O6" i="36"/>
  <c r="N21" i="34"/>
  <c r="O10" i="36"/>
  <c r="O12" i="36"/>
  <c r="P21" i="34"/>
  <c r="Q10" i="36"/>
  <c r="Q12" i="36"/>
  <c r="Q4" i="36"/>
  <c r="Q6" i="36"/>
  <c r="F21" i="34"/>
  <c r="G10" i="36"/>
  <c r="G12" i="36"/>
  <c r="G4" i="36"/>
  <c r="G6" i="36"/>
  <c r="W4" i="36"/>
  <c r="W6" i="36"/>
  <c r="V21" i="34"/>
  <c r="W10" i="36"/>
  <c r="W12" i="36"/>
  <c r="AG9" i="32" l="1"/>
  <c r="AG12" i="32"/>
  <c r="AD15" i="30"/>
  <c r="AD18" i="30" s="1"/>
  <c r="AD9" i="30"/>
  <c r="C17" i="30"/>
  <c r="C18" i="30" s="1"/>
  <c r="C9" i="30"/>
  <c r="AE18" i="30"/>
  <c r="AE9" i="30"/>
  <c r="W6" i="30"/>
  <c r="W15" i="30" s="1"/>
  <c r="E6" i="30"/>
  <c r="E15" i="30" s="1"/>
  <c r="D6" i="30"/>
  <c r="D15" i="30" s="1"/>
  <c r="AB6" i="30"/>
  <c r="AB15" i="30" s="1"/>
  <c r="AB18" i="30" s="1"/>
  <c r="D14" i="30"/>
  <c r="D8" i="30"/>
  <c r="D17" i="30" s="1"/>
  <c r="AC18" i="30"/>
  <c r="AC9" i="30"/>
  <c r="E14" i="30"/>
  <c r="AA6" i="30"/>
  <c r="Z6" i="30"/>
  <c r="Z15" i="30" s="1"/>
  <c r="Z18" i="30" s="1"/>
  <c r="Y6" i="30"/>
  <c r="Y15" i="30" s="1"/>
  <c r="Y18" i="30" s="1"/>
  <c r="X6" i="30"/>
  <c r="X15" i="30" s="1"/>
  <c r="V6" i="30"/>
  <c r="V15" i="30" s="1"/>
  <c r="V18" i="30" s="1"/>
  <c r="U6" i="30"/>
  <c r="U15" i="30" s="1"/>
  <c r="U18" i="30" s="1"/>
  <c r="H6" i="30"/>
  <c r="H15" i="30" s="1"/>
  <c r="G6" i="30"/>
  <c r="G15" i="30" s="1"/>
  <c r="F6" i="30"/>
  <c r="F15" i="30" s="1"/>
  <c r="Q6" i="30"/>
  <c r="Q15" i="30" s="1"/>
  <c r="P6" i="30"/>
  <c r="P15" i="30" s="1"/>
  <c r="I6" i="30"/>
  <c r="I15" i="30" s="1"/>
  <c r="I18" i="30" s="1"/>
  <c r="X14" i="30"/>
  <c r="O6" i="30"/>
  <c r="O15" i="30" s="1"/>
  <c r="O18" i="30" s="1"/>
  <c r="N6" i="30"/>
  <c r="N15" i="30" s="1"/>
  <c r="N18" i="30" s="1"/>
  <c r="K6" i="30"/>
  <c r="K15" i="30" s="1"/>
  <c r="J6" i="30"/>
  <c r="J9" i="30" s="1"/>
  <c r="G14" i="30"/>
  <c r="G9" i="30"/>
  <c r="T6" i="30"/>
  <c r="T9" i="30" s="1"/>
  <c r="M6" i="30"/>
  <c r="M15" i="30" s="1"/>
  <c r="F14" i="30"/>
  <c r="M14" i="30"/>
  <c r="K14" i="30"/>
  <c r="Q14" i="30"/>
  <c r="S6" i="30"/>
  <c r="S15" i="30" s="1"/>
  <c r="S18" i="30" s="1"/>
  <c r="R6" i="30"/>
  <c r="L6" i="30"/>
  <c r="L15" i="30" s="1"/>
  <c r="L18" i="30" s="1"/>
  <c r="W9" i="30"/>
  <c r="W14" i="30"/>
  <c r="P14" i="30"/>
  <c r="H17" i="30"/>
  <c r="V9" i="30" l="1"/>
  <c r="E18" i="30"/>
  <c r="E20" i="30" s="1"/>
  <c r="F7" i="32" s="1"/>
  <c r="F9" i="32" s="1"/>
  <c r="D18" i="30"/>
  <c r="G18" i="30"/>
  <c r="G20" i="30" s="1"/>
  <c r="H7" i="32" s="1"/>
  <c r="H9" i="32" s="1"/>
  <c r="X18" i="30"/>
  <c r="E9" i="30"/>
  <c r="W18" i="30"/>
  <c r="W19" i="30" s="1"/>
  <c r="C19" i="30"/>
  <c r="C20" i="30"/>
  <c r="D7" i="32" s="1"/>
  <c r="D9" i="32" s="1"/>
  <c r="AD20" i="30"/>
  <c r="AE7" i="32" s="1"/>
  <c r="AE9" i="32" s="1"/>
  <c r="AD19" i="30"/>
  <c r="V19" i="30"/>
  <c r="W4" i="32" s="1"/>
  <c r="W6" i="32" s="1"/>
  <c r="AE20" i="30"/>
  <c r="AF7" i="32" s="1"/>
  <c r="AF9" i="32" s="1"/>
  <c r="AE19" i="30"/>
  <c r="P9" i="30"/>
  <c r="T15" i="30"/>
  <c r="T18" i="30" s="1"/>
  <c r="T19" i="30" s="1"/>
  <c r="AB9" i="30"/>
  <c r="AB19" i="30" s="1"/>
  <c r="AC4" i="32" s="1"/>
  <c r="AC6" i="32" s="1"/>
  <c r="N9" i="30"/>
  <c r="N20" i="30" s="1"/>
  <c r="O7" i="32" s="1"/>
  <c r="O9" i="32" s="1"/>
  <c r="M9" i="30"/>
  <c r="H9" i="30"/>
  <c r="I9" i="30"/>
  <c r="J15" i="30"/>
  <c r="J18" i="30" s="1"/>
  <c r="J19" i="30" s="1"/>
  <c r="F9" i="30"/>
  <c r="D9" i="30"/>
  <c r="D19" i="30" s="1"/>
  <c r="P18" i="30"/>
  <c r="P19" i="30" s="1"/>
  <c r="Y9" i="30"/>
  <c r="Y20" i="30" s="1"/>
  <c r="Z7" i="32" s="1"/>
  <c r="Z9" i="32" s="1"/>
  <c r="H18" i="30"/>
  <c r="H19" i="30" s="1"/>
  <c r="Q18" i="30"/>
  <c r="Q9" i="30"/>
  <c r="K9" i="30"/>
  <c r="M18" i="30"/>
  <c r="M19" i="30" s="1"/>
  <c r="AB21" i="30"/>
  <c r="AC10" i="32" s="1"/>
  <c r="AC12" i="32" s="1"/>
  <c r="U9" i="30"/>
  <c r="U20" i="30" s="1"/>
  <c r="V7" i="32" s="1"/>
  <c r="V9" i="32" s="1"/>
  <c r="AC19" i="30"/>
  <c r="AC20" i="30"/>
  <c r="AD7" i="32" s="1"/>
  <c r="AD9" i="32" s="1"/>
  <c r="X9" i="30"/>
  <c r="X19" i="30" s="1"/>
  <c r="Z9" i="30"/>
  <c r="Z19" i="30" s="1"/>
  <c r="F18" i="30"/>
  <c r="F19" i="30" s="1"/>
  <c r="Z20" i="30"/>
  <c r="AA7" i="32" s="1"/>
  <c r="AA9" i="32" s="1"/>
  <c r="E19" i="30"/>
  <c r="AA15" i="30"/>
  <c r="AA18" i="30" s="1"/>
  <c r="AA9" i="30"/>
  <c r="V20" i="30"/>
  <c r="W7" i="32" s="1"/>
  <c r="W9" i="32" s="1"/>
  <c r="Y19" i="30"/>
  <c r="O9" i="30"/>
  <c r="K18" i="30"/>
  <c r="L9" i="30"/>
  <c r="G19" i="30"/>
  <c r="S9" i="30"/>
  <c r="S20" i="30" s="1"/>
  <c r="T7" i="32" s="1"/>
  <c r="T9" i="32" s="1"/>
  <c r="R9" i="30"/>
  <c r="R15" i="30"/>
  <c r="R18" i="30" s="1"/>
  <c r="W20" i="30"/>
  <c r="X7" i="32" s="1"/>
  <c r="X9" i="32" s="1"/>
  <c r="I19" i="30"/>
  <c r="I20" i="30"/>
  <c r="J7" i="32" s="1"/>
  <c r="J9" i="32" s="1"/>
  <c r="P20" i="30"/>
  <c r="Q7" i="32" s="1"/>
  <c r="Q9" i="32" s="1"/>
  <c r="O20" i="30"/>
  <c r="P7" i="32" s="1"/>
  <c r="P9" i="32" s="1"/>
  <c r="O19" i="30"/>
  <c r="L20" i="30"/>
  <c r="M7" i="32" s="1"/>
  <c r="M9" i="32" s="1"/>
  <c r="L19" i="30"/>
  <c r="AA4" i="32" l="1"/>
  <c r="AA6" i="32" s="1"/>
  <c r="Z21" i="30"/>
  <c r="AA10" i="32" s="1"/>
  <c r="AA12" i="32" s="1"/>
  <c r="V21" i="30"/>
  <c r="W10" i="32" s="1"/>
  <c r="W12" i="32" s="1"/>
  <c r="J20" i="30"/>
  <c r="K7" i="32" s="1"/>
  <c r="K9" i="32" s="1"/>
  <c r="Q20" i="30"/>
  <c r="R7" i="32" s="1"/>
  <c r="R9" i="32" s="1"/>
  <c r="N19" i="30"/>
  <c r="O4" i="32" s="1"/>
  <c r="O6" i="32" s="1"/>
  <c r="F20" i="30"/>
  <c r="G7" i="32" s="1"/>
  <c r="G9" i="32" s="1"/>
  <c r="N21" i="30"/>
  <c r="O10" i="32" s="1"/>
  <c r="O12" i="32" s="1"/>
  <c r="T20" i="30"/>
  <c r="U7" i="32" s="1"/>
  <c r="U9" i="32" s="1"/>
  <c r="Y4" i="32"/>
  <c r="Y6" i="32" s="1"/>
  <c r="X21" i="30"/>
  <c r="Y10" i="32" s="1"/>
  <c r="Y12" i="32" s="1"/>
  <c r="S19" i="30"/>
  <c r="T4" i="32" s="1"/>
  <c r="T6" i="32" s="1"/>
  <c r="U19" i="30"/>
  <c r="V4" i="32" s="1"/>
  <c r="V6" i="32" s="1"/>
  <c r="Q19" i="30"/>
  <c r="R4" i="32" s="1"/>
  <c r="R6" i="32" s="1"/>
  <c r="AF4" i="32"/>
  <c r="AF6" i="32" s="1"/>
  <c r="AE21" i="30"/>
  <c r="AF10" i="32" s="1"/>
  <c r="AF12" i="32" s="1"/>
  <c r="AB20" i="30"/>
  <c r="AC7" i="32" s="1"/>
  <c r="AC9" i="32" s="1"/>
  <c r="D20" i="30"/>
  <c r="E7" i="32" s="1"/>
  <c r="E9" i="32" s="1"/>
  <c r="AD21" i="30"/>
  <c r="AE10" i="32" s="1"/>
  <c r="AE12" i="32" s="1"/>
  <c r="AE4" i="32"/>
  <c r="AE6" i="32" s="1"/>
  <c r="X20" i="30"/>
  <c r="Y7" i="32" s="1"/>
  <c r="Y9" i="32" s="1"/>
  <c r="C21" i="30"/>
  <c r="D10" i="32" s="1"/>
  <c r="D12" i="32" s="1"/>
  <c r="D4" i="32"/>
  <c r="D6" i="32" s="1"/>
  <c r="H20" i="30"/>
  <c r="I7" i="32" s="1"/>
  <c r="I9" i="32" s="1"/>
  <c r="M20" i="30"/>
  <c r="N7" i="32" s="1"/>
  <c r="N9" i="32" s="1"/>
  <c r="J21" i="30"/>
  <c r="K10" i="32" s="1"/>
  <c r="K12" i="32" s="1"/>
  <c r="K4" i="32"/>
  <c r="K6" i="32" s="1"/>
  <c r="S21" i="30"/>
  <c r="T10" i="32" s="1"/>
  <c r="T12" i="32" s="1"/>
  <c r="AC21" i="30"/>
  <c r="AD10" i="32" s="1"/>
  <c r="AD12" i="32" s="1"/>
  <c r="AD4" i="32"/>
  <c r="AD6" i="32" s="1"/>
  <c r="AA20" i="30"/>
  <c r="AB7" i="32" s="1"/>
  <c r="AB9" i="32" s="1"/>
  <c r="AA19" i="30"/>
  <c r="E21" i="30"/>
  <c r="F10" i="32" s="1"/>
  <c r="F12" i="32" s="1"/>
  <c r="F4" i="32"/>
  <c r="F6" i="32" s="1"/>
  <c r="D21" i="30"/>
  <c r="E10" i="32" s="1"/>
  <c r="E12" i="32" s="1"/>
  <c r="E4" i="32"/>
  <c r="E6" i="32" s="1"/>
  <c r="K20" i="30"/>
  <c r="L7" i="32" s="1"/>
  <c r="L9" i="32" s="1"/>
  <c r="K19" i="30"/>
  <c r="Y21" i="30"/>
  <c r="Z10" i="32" s="1"/>
  <c r="Z12" i="32" s="1"/>
  <c r="Z4" i="32"/>
  <c r="Z6" i="32" s="1"/>
  <c r="H4" i="32"/>
  <c r="H6" i="32" s="1"/>
  <c r="G21" i="30"/>
  <c r="H10" i="32" s="1"/>
  <c r="H12" i="32" s="1"/>
  <c r="G4" i="32"/>
  <c r="G6" i="32" s="1"/>
  <c r="F21" i="30"/>
  <c r="G10" i="32" s="1"/>
  <c r="G12" i="32" s="1"/>
  <c r="R20" i="30"/>
  <c r="S7" i="32" s="1"/>
  <c r="S9" i="32" s="1"/>
  <c r="R19" i="30"/>
  <c r="U4" i="32"/>
  <c r="U6" i="32" s="1"/>
  <c r="T21" i="30"/>
  <c r="U10" i="32" s="1"/>
  <c r="U12" i="32" s="1"/>
  <c r="L21" i="30"/>
  <c r="M10" i="32" s="1"/>
  <c r="M12" i="32" s="1"/>
  <c r="M4" i="32"/>
  <c r="M6" i="32" s="1"/>
  <c r="P4" i="32"/>
  <c r="P6" i="32" s="1"/>
  <c r="O21" i="30"/>
  <c r="P10" i="32" s="1"/>
  <c r="P12" i="32" s="1"/>
  <c r="Q4" i="32"/>
  <c r="Q6" i="32" s="1"/>
  <c r="P21" i="30"/>
  <c r="Q10" i="32" s="1"/>
  <c r="Q12" i="32" s="1"/>
  <c r="N4" i="32"/>
  <c r="N6" i="32" s="1"/>
  <c r="M21" i="30"/>
  <c r="N10" i="32" s="1"/>
  <c r="N12" i="32" s="1"/>
  <c r="J4" i="32"/>
  <c r="J6" i="32" s="1"/>
  <c r="I21" i="30"/>
  <c r="J10" i="32" s="1"/>
  <c r="J12" i="32" s="1"/>
  <c r="X4" i="32"/>
  <c r="X6" i="32" s="1"/>
  <c r="W21" i="30"/>
  <c r="X10" i="32" s="1"/>
  <c r="X12" i="32" s="1"/>
  <c r="I4" i="32"/>
  <c r="I6" i="32" s="1"/>
  <c r="H21" i="30"/>
  <c r="I10" i="32" s="1"/>
  <c r="I12" i="32" s="1"/>
  <c r="Q21" i="30" l="1"/>
  <c r="R10" i="32" s="1"/>
  <c r="R12" i="32" s="1"/>
  <c r="U21" i="30"/>
  <c r="V10" i="32" s="1"/>
  <c r="V12" i="32" s="1"/>
  <c r="AA21" i="30"/>
  <c r="AB10" i="32" s="1"/>
  <c r="AB12" i="32" s="1"/>
  <c r="AB4" i="32"/>
  <c r="AB6" i="32" s="1"/>
  <c r="L4" i="32"/>
  <c r="L6" i="32" s="1"/>
  <c r="K21" i="30"/>
  <c r="L10" i="32" s="1"/>
  <c r="L12" i="32" s="1"/>
  <c r="S4" i="32"/>
  <c r="S6" i="32" s="1"/>
  <c r="R21" i="30"/>
  <c r="S10" i="32" s="1"/>
  <c r="S12" i="32" s="1"/>
</calcChain>
</file>

<file path=xl/comments1.xml><?xml version="1.0" encoding="utf-8"?>
<comments xmlns="http://schemas.openxmlformats.org/spreadsheetml/2006/main">
  <authors>
    <author>tanaka040</author>
  </authors>
  <commentList>
    <comment ref="B5" authorId="0" shapeId="0">
      <text>
        <r>
          <rPr>
            <b/>
            <sz val="9"/>
            <color indexed="81"/>
            <rFont val="ＭＳ Ｐゴシック"/>
            <family val="3"/>
            <charset val="128"/>
          </rPr>
          <t>肌色部分のみを入力してください。様式1～6共通</t>
        </r>
      </text>
    </comment>
  </commentList>
</comments>
</file>

<file path=xl/sharedStrings.xml><?xml version="1.0" encoding="utf-8"?>
<sst xmlns="http://schemas.openxmlformats.org/spreadsheetml/2006/main" count="586" uniqueCount="141">
  <si>
    <t>認証保育所</t>
    <rPh sb="0" eb="2">
      <t>ニンショウ</t>
    </rPh>
    <rPh sb="2" eb="4">
      <t>ホイク</t>
    </rPh>
    <rPh sb="4" eb="5">
      <t>ショ</t>
    </rPh>
    <phoneticPr fontId="20"/>
  </si>
  <si>
    <t>点検実施日</t>
    <rPh sb="0" eb="2">
      <t>テンケン</t>
    </rPh>
    <rPh sb="2" eb="5">
      <t>ジッシビ</t>
    </rPh>
    <phoneticPr fontId="20"/>
  </si>
  <si>
    <t>　　年　　　　月　　　　　日（　　曜日）　実施</t>
    <rPh sb="2" eb="3">
      <t>ネン</t>
    </rPh>
    <rPh sb="7" eb="8">
      <t>ツキ</t>
    </rPh>
    <rPh sb="13" eb="14">
      <t>ニチ</t>
    </rPh>
    <rPh sb="17" eb="19">
      <t>ヨウビ</t>
    </rPh>
    <rPh sb="21" eb="23">
      <t>ジッシ</t>
    </rPh>
    <phoneticPr fontId="20"/>
  </si>
  <si>
    <t>施設名</t>
    <rPh sb="0" eb="2">
      <t>シセツ</t>
    </rPh>
    <rPh sb="2" eb="3">
      <t>メイ</t>
    </rPh>
    <phoneticPr fontId="20"/>
  </si>
  <si>
    <t>記入者職・氏名</t>
    <rPh sb="0" eb="2">
      <t>キニュウ</t>
    </rPh>
    <rPh sb="2" eb="3">
      <t>シャ</t>
    </rPh>
    <rPh sb="3" eb="4">
      <t>ショク</t>
    </rPh>
    <rPh sb="5" eb="7">
      <t>シメイ</t>
    </rPh>
    <phoneticPr fontId="20"/>
  </si>
  <si>
    <t>　１　点検内容の記入方法</t>
    <rPh sb="3" eb="5">
      <t>テンケン</t>
    </rPh>
    <rPh sb="5" eb="7">
      <t>ナイヨウ</t>
    </rPh>
    <rPh sb="8" eb="10">
      <t>キニュウ</t>
    </rPh>
    <rPh sb="10" eb="12">
      <t>ホウホウ</t>
    </rPh>
    <phoneticPr fontId="20"/>
  </si>
  <si>
    <t>　２　本票の活用について</t>
    <rPh sb="3" eb="4">
      <t>ホン</t>
    </rPh>
    <rPh sb="4" eb="5">
      <t>ヒョウ</t>
    </rPh>
    <rPh sb="6" eb="8">
      <t>カツヨウ</t>
    </rPh>
    <phoneticPr fontId="20"/>
  </si>
  <si>
    <t>職員配置点検票</t>
    <rPh sb="0" eb="2">
      <t>ショクイン</t>
    </rPh>
    <rPh sb="2" eb="4">
      <t>ハイチ</t>
    </rPh>
    <rPh sb="4" eb="6">
      <t>テンケン</t>
    </rPh>
    <rPh sb="6" eb="7">
      <t>ヒョウ</t>
    </rPh>
    <phoneticPr fontId="20"/>
  </si>
  <si>
    <t>１・２歳</t>
    <rPh sb="3" eb="4">
      <t>サイ</t>
    </rPh>
    <phoneticPr fontId="20"/>
  </si>
  <si>
    <t>３歳</t>
    <rPh sb="1" eb="2">
      <t>サイ</t>
    </rPh>
    <phoneticPr fontId="20"/>
  </si>
  <si>
    <t>４歳・５歳</t>
    <rPh sb="1" eb="2">
      <t>サイ</t>
    </rPh>
    <rPh sb="4" eb="5">
      <t>サイ</t>
    </rPh>
    <phoneticPr fontId="20"/>
  </si>
  <si>
    <t>時間</t>
    <rPh sb="0" eb="2">
      <t>ジカン</t>
    </rPh>
    <phoneticPr fontId="20"/>
  </si>
  <si>
    <t>計</t>
    <rPh sb="0" eb="1">
      <t>ケイ</t>
    </rPh>
    <phoneticPr fontId="20"/>
  </si>
  <si>
    <t>必要従事職員</t>
    <rPh sb="0" eb="2">
      <t>ヒツヨウ</t>
    </rPh>
    <rPh sb="2" eb="4">
      <t>ジュウジ</t>
    </rPh>
    <rPh sb="4" eb="6">
      <t>ショクイン</t>
    </rPh>
    <phoneticPr fontId="20"/>
  </si>
  <si>
    <t>４・５歳</t>
    <rPh sb="3" eb="4">
      <t>サイ</t>
    </rPh>
    <phoneticPr fontId="20"/>
  </si>
  <si>
    <t>職名</t>
    <rPh sb="0" eb="2">
      <t>ショクメイ</t>
    </rPh>
    <phoneticPr fontId="20"/>
  </si>
  <si>
    <t>職員種別</t>
    <rPh sb="0" eb="2">
      <t>ショクイン</t>
    </rPh>
    <rPh sb="2" eb="4">
      <t>シュベツ</t>
    </rPh>
    <phoneticPr fontId="20"/>
  </si>
  <si>
    <t>氏名</t>
    <rPh sb="0" eb="2">
      <t>シメイ</t>
    </rPh>
    <phoneticPr fontId="20"/>
  </si>
  <si>
    <t>勤務時間帯</t>
    <rPh sb="0" eb="2">
      <t>キンム</t>
    </rPh>
    <rPh sb="2" eb="5">
      <t>ジカンタイ</t>
    </rPh>
    <phoneticPr fontId="20"/>
  </si>
  <si>
    <t>保育従事職員</t>
    <rPh sb="0" eb="2">
      <t>ホイク</t>
    </rPh>
    <rPh sb="2" eb="4">
      <t>ジュウジ</t>
    </rPh>
    <rPh sb="4" eb="6">
      <t>ショクイン</t>
    </rPh>
    <phoneticPr fontId="20"/>
  </si>
  <si>
    <t>施設長（※１）</t>
    <rPh sb="0" eb="2">
      <t>シセツ</t>
    </rPh>
    <rPh sb="2" eb="3">
      <t>チョウ</t>
    </rPh>
    <phoneticPr fontId="20"/>
  </si>
  <si>
    <t>常勤職員</t>
    <rPh sb="0" eb="2">
      <t>ジョウキン</t>
    </rPh>
    <rPh sb="2" eb="4">
      <t>ショクイン</t>
    </rPh>
    <phoneticPr fontId="20"/>
  </si>
  <si>
    <t>有</t>
    <rPh sb="0" eb="1">
      <t>アリ</t>
    </rPh>
    <phoneticPr fontId="20"/>
  </si>
  <si>
    <t>出勤時間</t>
    <rPh sb="0" eb="2">
      <t>シュッキン</t>
    </rPh>
    <rPh sb="2" eb="4">
      <t>ジカン</t>
    </rPh>
    <phoneticPr fontId="20"/>
  </si>
  <si>
    <t>退勤時間</t>
    <rPh sb="0" eb="2">
      <t>タイキン</t>
    </rPh>
    <rPh sb="2" eb="4">
      <t>ジカン</t>
    </rPh>
    <phoneticPr fontId="20"/>
  </si>
  <si>
    <t>保育従事職員勤務計（A）</t>
    <rPh sb="0" eb="2">
      <t>ホイク</t>
    </rPh>
    <rPh sb="2" eb="4">
      <t>ジュウジ</t>
    </rPh>
    <rPh sb="4" eb="6">
      <t>ショクイン</t>
    </rPh>
    <rPh sb="6" eb="8">
      <t>キンム</t>
    </rPh>
    <rPh sb="8" eb="9">
      <t>ケイ</t>
    </rPh>
    <phoneticPr fontId="20"/>
  </si>
  <si>
    <t>常勤かつ有資格数（B）</t>
    <rPh sb="0" eb="2">
      <t>ジョウキン</t>
    </rPh>
    <rPh sb="7" eb="8">
      <t>スウ</t>
    </rPh>
    <phoneticPr fontId="20"/>
  </si>
  <si>
    <t>保育士資格</t>
    <rPh sb="0" eb="3">
      <t>ホイクシ</t>
    </rPh>
    <rPh sb="3" eb="5">
      <t>シカク</t>
    </rPh>
    <phoneticPr fontId="20"/>
  </si>
  <si>
    <t>過不足状況（②－①）</t>
    <rPh sb="0" eb="3">
      <t>カフソク</t>
    </rPh>
    <rPh sb="3" eb="5">
      <t>ジョウキョウ</t>
    </rPh>
    <phoneticPr fontId="20"/>
  </si>
  <si>
    <t>過不足状況（④－③）</t>
    <rPh sb="0" eb="3">
      <t>カフソク</t>
    </rPh>
    <rPh sb="3" eb="5">
      <t>ジョウキョウ</t>
    </rPh>
    <phoneticPr fontId="20"/>
  </si>
  <si>
    <t>○必要な保育従事職員の配置</t>
    <rPh sb="1" eb="3">
      <t>ヒツヨウ</t>
    </rPh>
    <rPh sb="4" eb="6">
      <t>ホイク</t>
    </rPh>
    <rPh sb="6" eb="8">
      <t>ジュウジ</t>
    </rPh>
    <rPh sb="8" eb="10">
      <t>ショクイン</t>
    </rPh>
    <rPh sb="11" eb="13">
      <t>ハイチ</t>
    </rPh>
    <phoneticPr fontId="20"/>
  </si>
  <si>
    <t>上記表にて、不足が生じている時間帯はないですか？　　（ 　はい　・　いいえ　）</t>
    <rPh sb="0" eb="2">
      <t>ジョウキ</t>
    </rPh>
    <rPh sb="2" eb="3">
      <t>ヒョウ</t>
    </rPh>
    <rPh sb="6" eb="8">
      <t>フソク</t>
    </rPh>
    <rPh sb="9" eb="10">
      <t>ショウ</t>
    </rPh>
    <rPh sb="14" eb="17">
      <t>ジカンタイ</t>
    </rPh>
    <phoneticPr fontId="20"/>
  </si>
  <si>
    <t>○必要な常勤かつ有資格者職員の配置</t>
    <rPh sb="1" eb="3">
      <t>ヒツヨウ</t>
    </rPh>
    <rPh sb="4" eb="6">
      <t>ジョウキン</t>
    </rPh>
    <rPh sb="8" eb="12">
      <t>ユウシカクシャ</t>
    </rPh>
    <rPh sb="12" eb="14">
      <t>ショクイン</t>
    </rPh>
    <rPh sb="15" eb="17">
      <t>ハイチ</t>
    </rPh>
    <phoneticPr fontId="20"/>
  </si>
  <si>
    <t>（１）職員に不足が生じた原因</t>
    <rPh sb="3" eb="5">
      <t>ショクイン</t>
    </rPh>
    <rPh sb="6" eb="8">
      <t>フソク</t>
    </rPh>
    <rPh sb="9" eb="10">
      <t>ショウ</t>
    </rPh>
    <rPh sb="12" eb="14">
      <t>ゲンイン</t>
    </rPh>
    <phoneticPr fontId="20"/>
  </si>
  <si>
    <t>（２）職員が不足することを把握した年月日</t>
    <rPh sb="3" eb="5">
      <t>ショクイン</t>
    </rPh>
    <rPh sb="6" eb="8">
      <t>フソク</t>
    </rPh>
    <rPh sb="13" eb="15">
      <t>ハアク</t>
    </rPh>
    <rPh sb="17" eb="20">
      <t>ネンガッピ</t>
    </rPh>
    <phoneticPr fontId="20"/>
  </si>
  <si>
    <t>（３）（２）以降に行った改善策</t>
    <rPh sb="6" eb="8">
      <t>イコウ</t>
    </rPh>
    <rPh sb="9" eb="10">
      <t>オコナ</t>
    </rPh>
    <rPh sb="12" eb="15">
      <t>カイゼンサク</t>
    </rPh>
    <phoneticPr fontId="20"/>
  </si>
  <si>
    <t>（４）今後の見通し</t>
    <rPh sb="3" eb="5">
      <t>コンゴ</t>
    </rPh>
    <rPh sb="6" eb="8">
      <t>ミトオ</t>
    </rPh>
    <phoneticPr fontId="20"/>
  </si>
  <si>
    <t>常勤職員</t>
  </si>
  <si>
    <t>常勤以外</t>
  </si>
  <si>
    <t>有</t>
  </si>
  <si>
    <t>(A)必要従事職員数</t>
    <rPh sb="3" eb="5">
      <t>ヒツヨウ</t>
    </rPh>
    <rPh sb="5" eb="7">
      <t>ジュウジ</t>
    </rPh>
    <rPh sb="7" eb="10">
      <t>ショクインスウ</t>
    </rPh>
    <phoneticPr fontId="20"/>
  </si>
  <si>
    <t>０歳</t>
    <rPh sb="1" eb="2">
      <t>サイ</t>
    </rPh>
    <phoneticPr fontId="20"/>
  </si>
  <si>
    <t>上記表にて、不足が生じている時間帯はないですか？　　</t>
    <rPh sb="0" eb="2">
      <t>ジョウキ</t>
    </rPh>
    <rPh sb="2" eb="3">
      <t>ヒョウ</t>
    </rPh>
    <rPh sb="6" eb="8">
      <t>フソク</t>
    </rPh>
    <rPh sb="9" eb="10">
      <t>ショウ</t>
    </rPh>
    <rPh sb="14" eb="17">
      <t>ジカンタイ</t>
    </rPh>
    <phoneticPr fontId="20"/>
  </si>
  <si>
    <t>上記表にて、不足が生じている時間帯はないですか？　</t>
    <rPh sb="0" eb="2">
      <t>ジョウキ</t>
    </rPh>
    <rPh sb="2" eb="3">
      <t>ヒョウ</t>
    </rPh>
    <rPh sb="6" eb="8">
      <t>フソク</t>
    </rPh>
    <rPh sb="9" eb="10">
      <t>ショウ</t>
    </rPh>
    <rPh sb="14" eb="17">
      <t>ジカンタイ</t>
    </rPh>
    <phoneticPr fontId="20"/>
  </si>
  <si>
    <t>【都要綱抜粋】</t>
  </si>
  <si>
    <t>第７（１）保育従事職員配置基準</t>
  </si>
  <si>
    <t>イ　必要な保育従事職員の員数は、次の数とする。</t>
  </si>
  <si>
    <t>【都要綱緒抜粋】
第７（１）保育従事職員配置基準
エ　なお、開所時間中は保育資格を有する常勤職員を一人以上を含む２名以上の保育従事職員を確保しなければならない。</t>
    <rPh sb="1" eb="2">
      <t>ト</t>
    </rPh>
    <rPh sb="2" eb="4">
      <t>ヨウコウ</t>
    </rPh>
    <rPh sb="4" eb="5">
      <t>オ</t>
    </rPh>
    <rPh sb="5" eb="7">
      <t>バッスイ</t>
    </rPh>
    <phoneticPr fontId="20"/>
  </si>
  <si>
    <t>(B)常勤かつ有資格者</t>
    <rPh sb="3" eb="5">
      <t>ジョウキン</t>
    </rPh>
    <rPh sb="7" eb="8">
      <t>ユウ</t>
    </rPh>
    <rPh sb="8" eb="10">
      <t>シカク</t>
    </rPh>
    <rPh sb="10" eb="11">
      <t>シャ</t>
    </rPh>
    <phoneticPr fontId="20"/>
  </si>
  <si>
    <t>　認証保育所運営についてより一層の理解を深めるとともに、各施設で日常的に点検を行い、適正な事業運営に努め、保育の質の向上が図られるようご活用ください。</t>
    <rPh sb="1" eb="3">
      <t>ニンショウ</t>
    </rPh>
    <rPh sb="3" eb="5">
      <t>ホイク</t>
    </rPh>
    <rPh sb="5" eb="6">
      <t>ジョ</t>
    </rPh>
    <rPh sb="6" eb="8">
      <t>ウンエイ</t>
    </rPh>
    <rPh sb="14" eb="16">
      <t>イッソウ</t>
    </rPh>
    <rPh sb="17" eb="19">
      <t>リカイ</t>
    </rPh>
    <rPh sb="20" eb="21">
      <t>フカ</t>
    </rPh>
    <rPh sb="28" eb="29">
      <t>カク</t>
    </rPh>
    <phoneticPr fontId="20"/>
  </si>
  <si>
    <t>○</t>
    <phoneticPr fontId="20"/>
  </si>
  <si>
    <t>○</t>
    <phoneticPr fontId="20"/>
  </si>
  <si>
    <t>例示</t>
    <rPh sb="0" eb="2">
      <t>レイジ</t>
    </rPh>
    <phoneticPr fontId="20"/>
  </si>
  <si>
    <t>●●　△△</t>
    <phoneticPr fontId="20"/>
  </si>
  <si>
    <t>登園時刻</t>
    <rPh sb="0" eb="2">
      <t>トウエン</t>
    </rPh>
    <rPh sb="2" eb="4">
      <t>ジコク</t>
    </rPh>
    <phoneticPr fontId="20"/>
  </si>
  <si>
    <t>降園時刻</t>
    <rPh sb="0" eb="1">
      <t>オ</t>
    </rPh>
    <rPh sb="1" eb="2">
      <t>エン</t>
    </rPh>
    <rPh sb="2" eb="4">
      <t>ジコク</t>
    </rPh>
    <phoneticPr fontId="20"/>
  </si>
  <si>
    <t>在籍状況</t>
    <rPh sb="0" eb="2">
      <t>ザイセキ</t>
    </rPh>
    <rPh sb="2" eb="4">
      <t>ジョウキョウ</t>
    </rPh>
    <phoneticPr fontId="20"/>
  </si>
  <si>
    <t>～7時</t>
    <rPh sb="2" eb="3">
      <t>ジ</t>
    </rPh>
    <phoneticPr fontId="20"/>
  </si>
  <si>
    <t>歳児計</t>
  </si>
  <si>
    <t>歳以上児計</t>
    <rPh sb="1" eb="3">
      <t>イジョウ</t>
    </rPh>
    <phoneticPr fontId="20"/>
  </si>
  <si>
    <t>21～</t>
    <phoneticPr fontId="20"/>
  </si>
  <si>
    <t>歳児計</t>
    <phoneticPr fontId="20"/>
  </si>
  <si>
    <t>名前</t>
    <rPh sb="0" eb="2">
      <t>ナマエ</t>
    </rPh>
    <phoneticPr fontId="20"/>
  </si>
  <si>
    <t>年齢</t>
    <rPh sb="0" eb="2">
      <t>ネンレイ</t>
    </rPh>
    <phoneticPr fontId="20"/>
  </si>
  <si>
    <t>21～</t>
    <phoneticPr fontId="20"/>
  </si>
  <si>
    <t>歳児計</t>
    <phoneticPr fontId="20"/>
  </si>
  <si>
    <t>○○　××</t>
    <phoneticPr fontId="20"/>
  </si>
  <si>
    <t>※年齢はクラス年齢を記入してください</t>
    <rPh sb="1" eb="3">
      <t>ネンレイ</t>
    </rPh>
    <rPh sb="7" eb="9">
      <t>ネンレイ</t>
    </rPh>
    <rPh sb="10" eb="12">
      <t>キニュウ</t>
    </rPh>
    <phoneticPr fontId="20"/>
  </si>
  <si>
    <t>【記入の注意点】</t>
    <rPh sb="1" eb="3">
      <t>キニュウ</t>
    </rPh>
    <rPh sb="4" eb="7">
      <t>チュウイテン</t>
    </rPh>
    <phoneticPr fontId="20"/>
  </si>
  <si>
    <t>※２　保育従事職員については、保健師・助産師及び看護師資格も保育士資格としてみなすことができる。（認定こども園を除く）</t>
    <phoneticPr fontId="20"/>
  </si>
  <si>
    <t>保育士資格者数（C）（安心子ども基金使用施設のみ記入）</t>
    <rPh sb="0" eb="3">
      <t>ホイクシ</t>
    </rPh>
    <rPh sb="3" eb="5">
      <t>シカク</t>
    </rPh>
    <rPh sb="5" eb="6">
      <t>シャ</t>
    </rPh>
    <rPh sb="6" eb="7">
      <t>スウ</t>
    </rPh>
    <rPh sb="11" eb="13">
      <t>アンシン</t>
    </rPh>
    <rPh sb="13" eb="14">
      <t>コ</t>
    </rPh>
    <rPh sb="16" eb="18">
      <t>キキン</t>
    </rPh>
    <rPh sb="18" eb="20">
      <t>シヨウ</t>
    </rPh>
    <rPh sb="20" eb="22">
      <t>シセツ</t>
    </rPh>
    <rPh sb="24" eb="26">
      <t>キニュウ</t>
    </rPh>
    <phoneticPr fontId="20"/>
  </si>
  <si>
    <t>※１を参照し、各時間帯に在籍した児童数を記載</t>
    <rPh sb="3" eb="5">
      <t>サンショウ</t>
    </rPh>
    <rPh sb="7" eb="11">
      <t>カクジカンタイ</t>
    </rPh>
    <rPh sb="12" eb="14">
      <t>ザイセキ</t>
    </rPh>
    <rPh sb="16" eb="18">
      <t>ジドウ</t>
    </rPh>
    <rPh sb="18" eb="19">
      <t>スウ</t>
    </rPh>
    <rPh sb="20" eb="22">
      <t>キサイ</t>
    </rPh>
    <phoneticPr fontId="20"/>
  </si>
  <si>
    <t>※「いいえ」の場合は、直ちに改善を図るとともに、状況を別紙に記載してください。</t>
    <rPh sb="7" eb="9">
      <t>バアイ</t>
    </rPh>
    <rPh sb="11" eb="12">
      <t>タダ</t>
    </rPh>
    <rPh sb="14" eb="16">
      <t>カイゼン</t>
    </rPh>
    <rPh sb="17" eb="18">
      <t>ハカ</t>
    </rPh>
    <rPh sb="24" eb="26">
      <t>ジョウキョウ</t>
    </rPh>
    <rPh sb="27" eb="29">
      <t>ベッシ</t>
    </rPh>
    <rPh sb="30" eb="32">
      <t>キサイ</t>
    </rPh>
    <phoneticPr fontId="20"/>
  </si>
  <si>
    <t>●●　△△</t>
    <phoneticPr fontId="20"/>
  </si>
  <si>
    <t>○</t>
    <phoneticPr fontId="20"/>
  </si>
  <si>
    <t>※２　保育従事職員については、保健師・助産師及び看護師資格も保育士資格としてみなすことができる。（認定こども園を除く）</t>
    <phoneticPr fontId="20"/>
  </si>
  <si>
    <t>６.不足が生じた原因と改善状況</t>
    <rPh sb="2" eb="4">
      <t>フソク</t>
    </rPh>
    <rPh sb="5" eb="6">
      <t>ショウ</t>
    </rPh>
    <rPh sb="8" eb="10">
      <t>ゲンイン</t>
    </rPh>
    <rPh sb="11" eb="13">
      <t>カイゼン</t>
    </rPh>
    <rPh sb="13" eb="15">
      <t>ジョウキョウ</t>
    </rPh>
    <phoneticPr fontId="20"/>
  </si>
  <si>
    <t>※５の検証で、「いいえ」の場合は、直ちに改善を図るとともに、状況を下記に記載してください。</t>
    <rPh sb="3" eb="5">
      <t>ケンショウ</t>
    </rPh>
    <rPh sb="13" eb="15">
      <t>バアイ</t>
    </rPh>
    <rPh sb="17" eb="18">
      <t>タダ</t>
    </rPh>
    <rPh sb="20" eb="22">
      <t>カイゼン</t>
    </rPh>
    <rPh sb="23" eb="24">
      <t>ハカ</t>
    </rPh>
    <rPh sb="30" eb="32">
      <t>ジョウキョウ</t>
    </rPh>
    <rPh sb="33" eb="35">
      <t>カキ</t>
    </rPh>
    <rPh sb="36" eb="38">
      <t>キサイ</t>
    </rPh>
    <phoneticPr fontId="20"/>
  </si>
  <si>
    <t>※年齢はクラス年齢を入力してください</t>
    <rPh sb="1" eb="3">
      <t>ネンレイ</t>
    </rPh>
    <rPh sb="7" eb="9">
      <t>ネンレイ</t>
    </rPh>
    <rPh sb="10" eb="12">
      <t>ニュウリョク</t>
    </rPh>
    <phoneticPr fontId="20"/>
  </si>
  <si>
    <t>（C）保育士資格者数</t>
    <rPh sb="3" eb="5">
      <t>ホイク</t>
    </rPh>
    <rPh sb="5" eb="6">
      <t>シ</t>
    </rPh>
    <rPh sb="6" eb="8">
      <t>シカク</t>
    </rPh>
    <rPh sb="8" eb="9">
      <t>シャ</t>
    </rPh>
    <rPh sb="9" eb="10">
      <t>スウ</t>
    </rPh>
    <phoneticPr fontId="20"/>
  </si>
  <si>
    <t>　　　ただし、B型で定員２０人未満の施設の施設長に限って、年齢別保育従事職員を兼任している場合には、保育従事者として換算してよい。</t>
    <rPh sb="8" eb="9">
      <t>ガタ</t>
    </rPh>
    <rPh sb="25" eb="26">
      <t>カギ</t>
    </rPh>
    <rPh sb="50" eb="52">
      <t>ホイク</t>
    </rPh>
    <rPh sb="52" eb="55">
      <t>ジュウジシャ</t>
    </rPh>
    <rPh sb="58" eb="60">
      <t>カンサン</t>
    </rPh>
    <phoneticPr fontId="20"/>
  </si>
  <si>
    <t>※１　施設長は保育従事職員としては換算できません。</t>
    <rPh sb="3" eb="5">
      <t>シセツ</t>
    </rPh>
    <rPh sb="5" eb="6">
      <t>チョウ</t>
    </rPh>
    <rPh sb="7" eb="9">
      <t>ホイク</t>
    </rPh>
    <rPh sb="9" eb="11">
      <t>ジュウジ</t>
    </rPh>
    <rPh sb="11" eb="13">
      <t>ショクイン</t>
    </rPh>
    <rPh sb="17" eb="19">
      <t>カンサン</t>
    </rPh>
    <phoneticPr fontId="20"/>
  </si>
  <si>
    <t>過不足状況（⑥－⑤）</t>
    <rPh sb="0" eb="3">
      <t>カフソク</t>
    </rPh>
    <rPh sb="3" eb="5">
      <t>ジョウキョウ</t>
    </rPh>
    <phoneticPr fontId="20"/>
  </si>
  <si>
    <t>※⑤及び⑥は安心子ども基金を使用して開設している施設のみ記入</t>
    <rPh sb="2" eb="3">
      <t>オヨ</t>
    </rPh>
    <rPh sb="6" eb="8">
      <t>アンシン</t>
    </rPh>
    <rPh sb="8" eb="9">
      <t>コ</t>
    </rPh>
    <rPh sb="11" eb="13">
      <t>キキン</t>
    </rPh>
    <rPh sb="14" eb="16">
      <t>シヨウ</t>
    </rPh>
    <rPh sb="18" eb="20">
      <t>カイセツ</t>
    </rPh>
    <rPh sb="24" eb="26">
      <t>シセツ</t>
    </rPh>
    <rPh sb="28" eb="30">
      <t>キニュウ</t>
    </rPh>
    <phoneticPr fontId="20"/>
  </si>
  <si>
    <t>①必要な保育従事者数（３－A）</t>
    <rPh sb="1" eb="3">
      <t>ヒツヨウ</t>
    </rPh>
    <rPh sb="4" eb="6">
      <t>ホイク</t>
    </rPh>
    <rPh sb="6" eb="8">
      <t>ジュウジ</t>
    </rPh>
    <rPh sb="8" eb="9">
      <t>シャ</t>
    </rPh>
    <rPh sb="9" eb="10">
      <t>スウ</t>
    </rPh>
    <phoneticPr fontId="20"/>
  </si>
  <si>
    <t>②配置状況（４－A）</t>
    <rPh sb="1" eb="3">
      <t>ハイチ</t>
    </rPh>
    <rPh sb="3" eb="5">
      <t>ジョウキョウ</t>
    </rPh>
    <phoneticPr fontId="20"/>
  </si>
  <si>
    <t>③常勤かつ有資格者数（３－B）</t>
    <rPh sb="1" eb="3">
      <t>ジョウキン</t>
    </rPh>
    <rPh sb="5" eb="9">
      <t>ユウシカクシャ</t>
    </rPh>
    <rPh sb="9" eb="10">
      <t>スウ</t>
    </rPh>
    <phoneticPr fontId="20"/>
  </si>
  <si>
    <t>④配置状況（４－B）</t>
    <rPh sb="1" eb="3">
      <t>ハイチ</t>
    </rPh>
    <rPh sb="3" eb="5">
      <t>ジョウキョウ</t>
    </rPh>
    <phoneticPr fontId="20"/>
  </si>
  <si>
    <t>⑤１０割保育資格者数（３－C）</t>
    <rPh sb="3" eb="4">
      <t>ワ</t>
    </rPh>
    <rPh sb="4" eb="6">
      <t>ホイク</t>
    </rPh>
    <rPh sb="6" eb="9">
      <t>シカクシャ</t>
    </rPh>
    <rPh sb="9" eb="10">
      <t>スウ</t>
    </rPh>
    <phoneticPr fontId="20"/>
  </si>
  <si>
    <t>⑥配置状況（4－C）</t>
    <rPh sb="1" eb="3">
      <t>ハイチ</t>
    </rPh>
    <rPh sb="3" eb="5">
      <t>ジョウキョウ</t>
    </rPh>
    <phoneticPr fontId="20"/>
  </si>
  <si>
    <t>⑥配置状況（４－C）</t>
    <rPh sb="1" eb="3">
      <t>ハイチ</t>
    </rPh>
    <rPh sb="3" eb="5">
      <t>ジョウキョウ</t>
    </rPh>
    <phoneticPr fontId="20"/>
  </si>
  <si>
    <t>○必要な１０割保育士資格者職員の配置</t>
    <rPh sb="1" eb="3">
      <t>ヒツヨウ</t>
    </rPh>
    <rPh sb="6" eb="7">
      <t>ワリ</t>
    </rPh>
    <rPh sb="7" eb="10">
      <t>ホイクシ</t>
    </rPh>
    <rPh sb="10" eb="12">
      <t>シカク</t>
    </rPh>
    <rPh sb="12" eb="13">
      <t>シャ</t>
    </rPh>
    <rPh sb="13" eb="15">
      <t>ショクイン</t>
    </rPh>
    <rPh sb="16" eb="18">
      <t>ハイチ</t>
    </rPh>
    <phoneticPr fontId="20"/>
  </si>
  <si>
    <t>上記表にて不足が生じている時間帯はないですか？</t>
    <rPh sb="0" eb="2">
      <t>ジョウキ</t>
    </rPh>
    <rPh sb="2" eb="3">
      <t>ヒョウ</t>
    </rPh>
    <rPh sb="5" eb="7">
      <t>フソク</t>
    </rPh>
    <rPh sb="8" eb="9">
      <t>ショウ</t>
    </rPh>
    <rPh sb="13" eb="16">
      <t>ジカンタイ</t>
    </rPh>
    <phoneticPr fontId="20"/>
  </si>
  <si>
    <t>上記表にて不足が生じている時間帯はないですか？　  　（　　はい　・　いいえ　）</t>
    <rPh sb="0" eb="2">
      <t>ジョウキ</t>
    </rPh>
    <rPh sb="2" eb="3">
      <t>ヒョウ</t>
    </rPh>
    <rPh sb="5" eb="7">
      <t>フソク</t>
    </rPh>
    <rPh sb="8" eb="9">
      <t>ショウ</t>
    </rPh>
    <rPh sb="13" eb="16">
      <t>ジカンタイ</t>
    </rPh>
    <phoneticPr fontId="20"/>
  </si>
  <si>
    <t>はい</t>
  </si>
  <si>
    <t>●●　△△</t>
    <phoneticPr fontId="20"/>
  </si>
  <si>
    <t>５.必要な保育従事職員を配置していることの検証</t>
    <rPh sb="2" eb="4">
      <t>ヒツヨウ</t>
    </rPh>
    <rPh sb="5" eb="7">
      <t>ホイク</t>
    </rPh>
    <rPh sb="7" eb="9">
      <t>ジュウジ</t>
    </rPh>
    <rPh sb="9" eb="11">
      <t>ショクイン</t>
    </rPh>
    <rPh sb="12" eb="14">
      <t>ハイチ</t>
    </rPh>
    <rPh sb="21" eb="23">
      <t>ケンショウ</t>
    </rPh>
    <phoneticPr fontId="20"/>
  </si>
  <si>
    <t>（C）保育士有資格者数</t>
    <rPh sb="3" eb="5">
      <t>ホイク</t>
    </rPh>
    <rPh sb="5" eb="6">
      <t>シ</t>
    </rPh>
    <rPh sb="6" eb="7">
      <t>ユウ</t>
    </rPh>
    <rPh sb="7" eb="9">
      <t>シカク</t>
    </rPh>
    <rPh sb="9" eb="10">
      <t>シャ</t>
    </rPh>
    <rPh sb="10" eb="11">
      <t>スウ</t>
    </rPh>
    <phoneticPr fontId="20"/>
  </si>
  <si>
    <t>■⑤は安心こども基金を使用して開設をした施設のみ記載。（認可基準遵守）</t>
    <rPh sb="28" eb="30">
      <t>ニンカ</t>
    </rPh>
    <rPh sb="30" eb="32">
      <t>キジュン</t>
    </rPh>
    <rPh sb="32" eb="34">
      <t>ジュンシュ</t>
    </rPh>
    <phoneticPr fontId="20"/>
  </si>
  <si>
    <t>　※安心こども基金を活用して開設した認証保育所の職員配置について</t>
    <rPh sb="2" eb="4">
      <t>アンシン</t>
    </rPh>
    <rPh sb="7" eb="9">
      <t>キキン</t>
    </rPh>
    <rPh sb="10" eb="12">
      <t>カツヨウ</t>
    </rPh>
    <rPh sb="14" eb="16">
      <t>カイセツ</t>
    </rPh>
    <rPh sb="18" eb="20">
      <t>ニンショウ</t>
    </rPh>
    <rPh sb="20" eb="22">
      <t>ホイク</t>
    </rPh>
    <rPh sb="22" eb="23">
      <t>ジョ</t>
    </rPh>
    <rPh sb="24" eb="26">
      <t>ショクイン</t>
    </rPh>
    <rPh sb="26" eb="28">
      <t>ハイチ</t>
    </rPh>
    <phoneticPr fontId="20"/>
  </si>
  <si>
    <t>　　年齢別保育従事職員は、保育士有資格者を１０割とすること。</t>
    <rPh sb="2" eb="4">
      <t>ネンレイ</t>
    </rPh>
    <rPh sb="4" eb="5">
      <t>ベツ</t>
    </rPh>
    <rPh sb="5" eb="7">
      <t>ホイク</t>
    </rPh>
    <rPh sb="7" eb="9">
      <t>ジュウジ</t>
    </rPh>
    <rPh sb="9" eb="11">
      <t>ショクイン</t>
    </rPh>
    <rPh sb="13" eb="15">
      <t>ホイク</t>
    </rPh>
    <rPh sb="15" eb="16">
      <t>シ</t>
    </rPh>
    <rPh sb="16" eb="20">
      <t>ユウシカクシャ</t>
    </rPh>
    <rPh sb="23" eb="24">
      <t>ワリ</t>
    </rPh>
    <phoneticPr fontId="20"/>
  </si>
  <si>
    <t>　　開所時間中は保育士有資格者を最低２人以上配置する必要がある。そのうち一人以上は常勤職員とすること。</t>
    <rPh sb="2" eb="4">
      <t>カイショ</t>
    </rPh>
    <rPh sb="4" eb="7">
      <t>ジカンチュウ</t>
    </rPh>
    <rPh sb="8" eb="11">
      <t>ホイクシ</t>
    </rPh>
    <rPh sb="11" eb="15">
      <t>ユウシカクシャ</t>
    </rPh>
    <rPh sb="16" eb="18">
      <t>サイテイ</t>
    </rPh>
    <rPh sb="19" eb="20">
      <t>ニン</t>
    </rPh>
    <rPh sb="20" eb="22">
      <t>イジョウ</t>
    </rPh>
    <rPh sb="22" eb="24">
      <t>ハイチ</t>
    </rPh>
    <rPh sb="26" eb="28">
      <t>ヒツヨウ</t>
    </rPh>
    <rPh sb="36" eb="38">
      <t>ヒトリ</t>
    </rPh>
    <rPh sb="38" eb="40">
      <t>イジョウ</t>
    </rPh>
    <rPh sb="41" eb="43">
      <t>ジョウキン</t>
    </rPh>
    <rPh sb="43" eb="45">
      <t>ショクイン</t>
    </rPh>
    <phoneticPr fontId="20"/>
  </si>
  <si>
    <t>※⑤及び⑥は安心こども基金を活用して開設している施設のみ記入</t>
    <rPh sb="2" eb="3">
      <t>オヨ</t>
    </rPh>
    <rPh sb="6" eb="8">
      <t>アンシン</t>
    </rPh>
    <rPh sb="11" eb="13">
      <t>キキン</t>
    </rPh>
    <rPh sb="14" eb="16">
      <t>カツヨウ</t>
    </rPh>
    <rPh sb="18" eb="20">
      <t>カイセツ</t>
    </rPh>
    <rPh sb="24" eb="26">
      <t>シセツ</t>
    </rPh>
    <rPh sb="28" eb="30">
      <t>キニュウ</t>
    </rPh>
    <phoneticPr fontId="20"/>
  </si>
  <si>
    <t>※３　安心こども基金活用開設施設については、一人のみ保健師・助産師及び看護師資格も保育士資格としてみなすことができる。</t>
    <rPh sb="3" eb="5">
      <t>アンシン</t>
    </rPh>
    <rPh sb="8" eb="10">
      <t>キキン</t>
    </rPh>
    <rPh sb="10" eb="12">
      <t>カツヨウ</t>
    </rPh>
    <rPh sb="12" eb="14">
      <t>カイセツ</t>
    </rPh>
    <rPh sb="14" eb="16">
      <t>シセツ</t>
    </rPh>
    <rPh sb="22" eb="24">
      <t>ヒトリ</t>
    </rPh>
    <phoneticPr fontId="20"/>
  </si>
  <si>
    <t>※４　保育士資格者数については安心こども基金を活用して開設した施設のみ記入してください。</t>
    <rPh sb="3" eb="6">
      <t>ホイクシ</t>
    </rPh>
    <rPh sb="6" eb="9">
      <t>シカクシャ</t>
    </rPh>
    <rPh sb="9" eb="10">
      <t>スウ</t>
    </rPh>
    <rPh sb="15" eb="17">
      <t>アンシン</t>
    </rPh>
    <rPh sb="20" eb="22">
      <t>キキン</t>
    </rPh>
    <rPh sb="23" eb="25">
      <t>カツヨウ</t>
    </rPh>
    <rPh sb="27" eb="29">
      <t>カイセツ</t>
    </rPh>
    <rPh sb="31" eb="33">
      <t>シセツ</t>
    </rPh>
    <rPh sb="35" eb="37">
      <t>キニュウ</t>
    </rPh>
    <phoneticPr fontId="20"/>
  </si>
  <si>
    <t>　また、在籍児童が一人でもいる場合は、保育従事職員を２人配置すること。（うち、一人は常勤かつ保育士有資格者）</t>
    <rPh sb="4" eb="6">
      <t>ザイセキ</t>
    </rPh>
    <rPh sb="6" eb="8">
      <t>ジドウ</t>
    </rPh>
    <rPh sb="9" eb="11">
      <t>ヒトリ</t>
    </rPh>
    <rPh sb="15" eb="17">
      <t>バアイ</t>
    </rPh>
    <rPh sb="19" eb="21">
      <t>ホイク</t>
    </rPh>
    <rPh sb="21" eb="23">
      <t>ジュウジ</t>
    </rPh>
    <rPh sb="23" eb="25">
      <t>ショクイン</t>
    </rPh>
    <rPh sb="27" eb="28">
      <t>ニン</t>
    </rPh>
    <rPh sb="28" eb="30">
      <t>ハイチ</t>
    </rPh>
    <rPh sb="39" eb="41">
      <t>ヒトリ</t>
    </rPh>
    <rPh sb="42" eb="44">
      <t>ジョウキン</t>
    </rPh>
    <rPh sb="46" eb="49">
      <t>ホイクシ</t>
    </rPh>
    <rPh sb="49" eb="53">
      <t>ユウシカクシャ</t>
    </rPh>
    <phoneticPr fontId="20"/>
  </si>
  <si>
    <t>０歳児３人につき一人以上
１歳児及び２歳児６人につき一人以上
３歳児２０人につき一人以上
４歳以上児３０人につき一人以上　　　とする。
ただし、認定こども園の認定を受ける認証保育所においては、短時間利用児３５人につき一人以上とする。</t>
    <phoneticPr fontId="20"/>
  </si>
  <si>
    <r>
      <t>■①下記を参考に、年齢別必要職員数を算出（</t>
    </r>
    <r>
      <rPr>
        <u/>
        <sz val="16"/>
        <rFont val="ＭＳ Ｐゴシック"/>
        <family val="3"/>
        <charset val="128"/>
      </rPr>
      <t>小数点第１位まで計算する（第２位以下は切捨</t>
    </r>
    <r>
      <rPr>
        <sz val="16"/>
        <rFont val="ＭＳ Ｐゴシック"/>
        <family val="3"/>
        <charset val="128"/>
      </rPr>
      <t>））</t>
    </r>
    <rPh sb="2" eb="4">
      <t>カキ</t>
    </rPh>
    <rPh sb="5" eb="7">
      <t>サンコウ</t>
    </rPh>
    <rPh sb="9" eb="11">
      <t>ネンレイ</t>
    </rPh>
    <rPh sb="11" eb="12">
      <t>ベツ</t>
    </rPh>
    <rPh sb="12" eb="14">
      <t>ヒツヨウ</t>
    </rPh>
    <rPh sb="14" eb="17">
      <t>ショクインスウ</t>
    </rPh>
    <rPh sb="18" eb="20">
      <t>サンシュツ</t>
    </rPh>
    <rPh sb="21" eb="24">
      <t>ショウスウテン</t>
    </rPh>
    <rPh sb="24" eb="25">
      <t>ダイ</t>
    </rPh>
    <rPh sb="26" eb="27">
      <t>イ</t>
    </rPh>
    <rPh sb="29" eb="31">
      <t>ケイサン</t>
    </rPh>
    <rPh sb="34" eb="35">
      <t>ダイ</t>
    </rPh>
    <rPh sb="36" eb="37">
      <t>イ</t>
    </rPh>
    <rPh sb="37" eb="39">
      <t>イカ</t>
    </rPh>
    <rPh sb="40" eb="42">
      <t>キリス</t>
    </rPh>
    <phoneticPr fontId="20"/>
  </si>
  <si>
    <r>
      <t>■②①で算出した数の合計を記載（</t>
    </r>
    <r>
      <rPr>
        <u/>
        <sz val="16"/>
        <rFont val="ＭＳ Ｐゴシック"/>
        <family val="3"/>
        <charset val="128"/>
      </rPr>
      <t>小数点以下四捨五入</t>
    </r>
    <r>
      <rPr>
        <sz val="16"/>
        <rFont val="ＭＳ Ｐゴシック"/>
        <family val="3"/>
        <charset val="128"/>
      </rPr>
      <t>）</t>
    </r>
    <rPh sb="4" eb="6">
      <t>サンシュツ</t>
    </rPh>
    <rPh sb="8" eb="9">
      <t>カズ</t>
    </rPh>
    <rPh sb="10" eb="12">
      <t>ゴウケイ</t>
    </rPh>
    <rPh sb="13" eb="15">
      <t>キサイ</t>
    </rPh>
    <rPh sb="16" eb="19">
      <t>ショウスウテン</t>
    </rPh>
    <rPh sb="19" eb="21">
      <t>イカ</t>
    </rPh>
    <rPh sb="21" eb="25">
      <t>シシャゴニュウ</t>
    </rPh>
    <phoneticPr fontId="20"/>
  </si>
  <si>
    <r>
      <t>■④②で算出した数の６割（×０．６）の人数を記載（</t>
    </r>
    <r>
      <rPr>
        <u/>
        <sz val="16"/>
        <rFont val="ＭＳ Ｐゴシック"/>
        <family val="3"/>
        <charset val="128"/>
      </rPr>
      <t>小数点以下を切上げ</t>
    </r>
    <r>
      <rPr>
        <sz val="16"/>
        <rFont val="ＭＳ Ｐゴシック"/>
        <family val="3"/>
        <charset val="128"/>
      </rPr>
      <t>）</t>
    </r>
    <rPh sb="4" eb="6">
      <t>サンシュツ</t>
    </rPh>
    <rPh sb="8" eb="9">
      <t>カズ</t>
    </rPh>
    <rPh sb="11" eb="12">
      <t>ワリ</t>
    </rPh>
    <rPh sb="19" eb="21">
      <t>ニンズウ</t>
    </rPh>
    <rPh sb="22" eb="24">
      <t>キサイ</t>
    </rPh>
    <rPh sb="25" eb="28">
      <t>ショウスウテン</t>
    </rPh>
    <rPh sb="28" eb="30">
      <t>イカ</t>
    </rPh>
    <rPh sb="31" eb="32">
      <t>キ</t>
    </rPh>
    <rPh sb="32" eb="33">
      <t>ア</t>
    </rPh>
    <phoneticPr fontId="20"/>
  </si>
  <si>
    <t>■①下記を参考に、年齢別必要職員数を算出（小数点第１位まで計算する（第２位以下は切捨））</t>
    <rPh sb="2" eb="4">
      <t>カキ</t>
    </rPh>
    <rPh sb="5" eb="7">
      <t>サンコウ</t>
    </rPh>
    <rPh sb="9" eb="11">
      <t>ネンレイ</t>
    </rPh>
    <rPh sb="11" eb="12">
      <t>ベツ</t>
    </rPh>
    <rPh sb="12" eb="14">
      <t>ヒツヨウ</t>
    </rPh>
    <rPh sb="14" eb="17">
      <t>ショクインスウ</t>
    </rPh>
    <rPh sb="18" eb="20">
      <t>サンシュツ</t>
    </rPh>
    <rPh sb="21" eb="24">
      <t>ショウスウテン</t>
    </rPh>
    <rPh sb="24" eb="25">
      <t>ダイ</t>
    </rPh>
    <rPh sb="26" eb="27">
      <t>イ</t>
    </rPh>
    <rPh sb="29" eb="31">
      <t>ケイサン</t>
    </rPh>
    <rPh sb="34" eb="35">
      <t>ダイ</t>
    </rPh>
    <rPh sb="36" eb="37">
      <t>イ</t>
    </rPh>
    <rPh sb="37" eb="39">
      <t>イカ</t>
    </rPh>
    <rPh sb="40" eb="42">
      <t>キリス</t>
    </rPh>
    <phoneticPr fontId="20"/>
  </si>
  <si>
    <t>■②①で算出した数の合計を記載（小数点以下四捨五入）</t>
    <rPh sb="4" eb="6">
      <t>サンシュツ</t>
    </rPh>
    <rPh sb="8" eb="9">
      <t>カズ</t>
    </rPh>
    <rPh sb="10" eb="12">
      <t>ゴウケイ</t>
    </rPh>
    <rPh sb="13" eb="15">
      <t>キサイ</t>
    </rPh>
    <rPh sb="16" eb="19">
      <t>ショウスウテン</t>
    </rPh>
    <rPh sb="19" eb="21">
      <t>イカ</t>
    </rPh>
    <rPh sb="21" eb="25">
      <t>シシャゴニュウ</t>
    </rPh>
    <phoneticPr fontId="20"/>
  </si>
  <si>
    <t>■④②で算出した数の６割（×０．６）の人数を記載（小数点以下を切上げ）</t>
    <rPh sb="4" eb="6">
      <t>サンシュツ</t>
    </rPh>
    <rPh sb="8" eb="9">
      <t>カズ</t>
    </rPh>
    <rPh sb="11" eb="12">
      <t>ワリ</t>
    </rPh>
    <rPh sb="19" eb="21">
      <t>ニンズウ</t>
    </rPh>
    <rPh sb="22" eb="24">
      <t>キサイ</t>
    </rPh>
    <rPh sb="25" eb="28">
      <t>ショウスウテン</t>
    </rPh>
    <rPh sb="28" eb="30">
      <t>イカ</t>
    </rPh>
    <rPh sb="31" eb="32">
      <t>キ</t>
    </rPh>
    <rPh sb="32" eb="33">
      <t>ア</t>
    </rPh>
    <phoneticPr fontId="20"/>
  </si>
  <si>
    <t>　また、在籍児童が一人でもいる場合は、保育従事職員を２人配置すること。（うち、一人は常勤かつ保育士有資格者）</t>
    <phoneticPr fontId="20"/>
  </si>
  <si>
    <t>⑤１０割保育士資格者数（３－C）</t>
    <rPh sb="3" eb="4">
      <t>ワ</t>
    </rPh>
    <rPh sb="4" eb="6">
      <t>ホイク</t>
    </rPh>
    <rPh sb="6" eb="7">
      <t>シ</t>
    </rPh>
    <rPh sb="7" eb="10">
      <t>シカクシャ</t>
    </rPh>
    <rPh sb="10" eb="11">
      <t>スウ</t>
    </rPh>
    <phoneticPr fontId="20"/>
  </si>
  <si>
    <t>○必要な１０割保育士有資格者職員の配置（安心こども基金活用施設のみ記入）</t>
    <rPh sb="1" eb="3">
      <t>ヒツヨウ</t>
    </rPh>
    <rPh sb="6" eb="7">
      <t>ワリ</t>
    </rPh>
    <rPh sb="7" eb="10">
      <t>ホイクシ</t>
    </rPh>
    <rPh sb="10" eb="11">
      <t>ユウ</t>
    </rPh>
    <rPh sb="11" eb="13">
      <t>シカク</t>
    </rPh>
    <rPh sb="13" eb="14">
      <t>シャ</t>
    </rPh>
    <rPh sb="14" eb="16">
      <t>ショクイン</t>
    </rPh>
    <rPh sb="17" eb="19">
      <t>ハイチ</t>
    </rPh>
    <phoneticPr fontId="20"/>
  </si>
  <si>
    <t>(C)保育士有資格者数</t>
    <rPh sb="3" eb="5">
      <t>ホイク</t>
    </rPh>
    <rPh sb="5" eb="6">
      <t>シ</t>
    </rPh>
    <rPh sb="6" eb="7">
      <t>ユウ</t>
    </rPh>
    <rPh sb="7" eb="9">
      <t>シカク</t>
    </rPh>
    <rPh sb="9" eb="10">
      <t>シャ</t>
    </rPh>
    <rPh sb="10" eb="11">
      <t>スウ</t>
    </rPh>
    <phoneticPr fontId="20"/>
  </si>
  <si>
    <t>○</t>
    <phoneticPr fontId="20"/>
  </si>
  <si>
    <t>■③②で算出した数のうち、０及び１人になった時間帯は２人と記載、それ以外の数値は②の値をそのまま記載。</t>
    <rPh sb="4" eb="6">
      <t>サンシュツ</t>
    </rPh>
    <rPh sb="8" eb="9">
      <t>カズ</t>
    </rPh>
    <rPh sb="14" eb="15">
      <t>オヨ</t>
    </rPh>
    <rPh sb="17" eb="18">
      <t>ニン</t>
    </rPh>
    <rPh sb="22" eb="25">
      <t>ジカンタイ</t>
    </rPh>
    <rPh sb="27" eb="28">
      <t>ニン</t>
    </rPh>
    <rPh sb="29" eb="31">
      <t>キサイ</t>
    </rPh>
    <rPh sb="34" eb="36">
      <t>イガイ</t>
    </rPh>
    <rPh sb="37" eb="39">
      <t>スウチ</t>
    </rPh>
    <rPh sb="42" eb="43">
      <t>アタイ</t>
    </rPh>
    <rPh sb="48" eb="50">
      <t>キサイ</t>
    </rPh>
    <phoneticPr fontId="20"/>
  </si>
  <si>
    <r>
      <t>■③②で算出した数のうち、</t>
    </r>
    <r>
      <rPr>
        <u/>
        <sz val="14"/>
        <rFont val="ＭＳ Ｐゴシック"/>
        <family val="3"/>
        <charset val="128"/>
      </rPr>
      <t>０及び１人になった時間帯は２人と記載</t>
    </r>
    <r>
      <rPr>
        <sz val="14"/>
        <rFont val="ＭＳ Ｐゴシック"/>
        <family val="3"/>
        <charset val="128"/>
      </rPr>
      <t>、それ以外の数値は②の値をそのまま記載。</t>
    </r>
    <rPh sb="4" eb="6">
      <t>サンシュツ</t>
    </rPh>
    <rPh sb="8" eb="9">
      <t>カズ</t>
    </rPh>
    <rPh sb="14" eb="15">
      <t>オヨ</t>
    </rPh>
    <rPh sb="17" eb="18">
      <t>ニン</t>
    </rPh>
    <rPh sb="22" eb="25">
      <t>ジカンタイ</t>
    </rPh>
    <rPh sb="27" eb="28">
      <t>ニン</t>
    </rPh>
    <rPh sb="29" eb="31">
      <t>キサイ</t>
    </rPh>
    <rPh sb="34" eb="36">
      <t>イガイ</t>
    </rPh>
    <rPh sb="37" eb="39">
      <t>スウチ</t>
    </rPh>
    <rPh sb="42" eb="43">
      <t>アタイ</t>
    </rPh>
    <rPh sb="48" eb="50">
      <t>キサイ</t>
    </rPh>
    <phoneticPr fontId="20"/>
  </si>
  <si>
    <t>○</t>
    <phoneticPr fontId="20"/>
  </si>
  <si>
    <t>○</t>
    <phoneticPr fontId="20"/>
  </si>
  <si>
    <t>勤務時間帯</t>
    <rPh sb="0" eb="4">
      <t>キンムジカン</t>
    </rPh>
    <rPh sb="4" eb="5">
      <t>タイ</t>
    </rPh>
    <phoneticPr fontId="20"/>
  </si>
  <si>
    <t>３．平成２９年１２月１日現在の配置基準</t>
    <rPh sb="2" eb="4">
      <t>ヘイセイ</t>
    </rPh>
    <rPh sb="6" eb="7">
      <t>ネン</t>
    </rPh>
    <rPh sb="9" eb="10">
      <t>ガツ</t>
    </rPh>
    <rPh sb="11" eb="12">
      <t>ニチ</t>
    </rPh>
    <rPh sb="12" eb="14">
      <t>ゲンザイ</t>
    </rPh>
    <rPh sb="15" eb="17">
      <t>ハイチ</t>
    </rPh>
    <rPh sb="17" eb="19">
      <t>キジュン</t>
    </rPh>
    <phoneticPr fontId="20"/>
  </si>
  <si>
    <t>保育士資格者数（C）（公募要項にて規定のあった施設のみ記入）</t>
    <rPh sb="0" eb="3">
      <t>ホイクシ</t>
    </rPh>
    <rPh sb="3" eb="5">
      <t>シカク</t>
    </rPh>
    <rPh sb="5" eb="6">
      <t>シャ</t>
    </rPh>
    <rPh sb="6" eb="7">
      <t>スウ</t>
    </rPh>
    <rPh sb="11" eb="13">
      <t>コウボ</t>
    </rPh>
    <rPh sb="13" eb="15">
      <t>ヨウコウ</t>
    </rPh>
    <rPh sb="17" eb="19">
      <t>キテイ</t>
    </rPh>
    <rPh sb="23" eb="25">
      <t>シセツ</t>
    </rPh>
    <rPh sb="27" eb="29">
      <t>キニュウ</t>
    </rPh>
    <phoneticPr fontId="20"/>
  </si>
  <si>
    <t>※３　保育士資格者数については公募要項にて規定のあった施設のみ記入してください。</t>
    <rPh sb="3" eb="6">
      <t>ホイクシ</t>
    </rPh>
    <rPh sb="6" eb="9">
      <t>シカクシャ</t>
    </rPh>
    <rPh sb="9" eb="10">
      <t>スウ</t>
    </rPh>
    <rPh sb="15" eb="19">
      <t>コウボヨウコウ</t>
    </rPh>
    <rPh sb="27" eb="29">
      <t>シセツ</t>
    </rPh>
    <rPh sb="31" eb="33">
      <t>キニュウ</t>
    </rPh>
    <phoneticPr fontId="20"/>
  </si>
  <si>
    <t>○必要な１０割保育士資格者職員の配置（公募要項にて規定のあった施設のみ記入）</t>
    <rPh sb="1" eb="3">
      <t>ヒツヨウ</t>
    </rPh>
    <rPh sb="6" eb="7">
      <t>ワリ</t>
    </rPh>
    <rPh sb="7" eb="10">
      <t>ホイクシ</t>
    </rPh>
    <rPh sb="10" eb="12">
      <t>シカク</t>
    </rPh>
    <rPh sb="12" eb="13">
      <t>シャ</t>
    </rPh>
    <rPh sb="13" eb="15">
      <t>ショクイン</t>
    </rPh>
    <rPh sb="16" eb="18">
      <t>ハイチ</t>
    </rPh>
    <rPh sb="19" eb="31">
      <t>コウボ</t>
    </rPh>
    <rPh sb="31" eb="33">
      <t>シセツ</t>
    </rPh>
    <rPh sb="35" eb="37">
      <t>キニュウ</t>
    </rPh>
    <phoneticPr fontId="20"/>
  </si>
  <si>
    <t>■⑤は公募要項にて規定のあった施設のみ記載。（認可基準遵守）</t>
    <rPh sb="3" eb="15">
      <t>コウボヨウコウ</t>
    </rPh>
    <rPh sb="23" eb="25">
      <t>ニンカ</t>
    </rPh>
    <rPh sb="25" eb="27">
      <t>キジュン</t>
    </rPh>
    <rPh sb="27" eb="29">
      <t>ジュンシュ</t>
    </rPh>
    <phoneticPr fontId="20"/>
  </si>
  <si>
    <t>※３　保育士資格者数については公募要項にて規定のあった施設のみ記入してください。</t>
    <rPh sb="3" eb="6">
      <t>ホイクシ</t>
    </rPh>
    <rPh sb="6" eb="9">
      <t>シカクシャ</t>
    </rPh>
    <rPh sb="9" eb="10">
      <t>スウ</t>
    </rPh>
    <rPh sb="15" eb="27">
      <t>コウボ</t>
    </rPh>
    <rPh sb="27" eb="29">
      <t>シセツ</t>
    </rPh>
    <rPh sb="31" eb="33">
      <t>キニュウ</t>
    </rPh>
    <phoneticPr fontId="20"/>
  </si>
  <si>
    <t>【問合せ先】世田谷区保育担当部保育認定・調整課認可外保育施設担当
　　　　　　　　電話０３－５４３２－２３２４　FAX０３－５４３２－３０１８</t>
    <rPh sb="1" eb="3">
      <t>トイアワ</t>
    </rPh>
    <rPh sb="4" eb="5">
      <t>サキ</t>
    </rPh>
    <rPh sb="6" eb="10">
      <t>セタガヤク</t>
    </rPh>
    <rPh sb="10" eb="12">
      <t>ホイク</t>
    </rPh>
    <rPh sb="12" eb="14">
      <t>タントウ</t>
    </rPh>
    <rPh sb="14" eb="15">
      <t>ワカベ</t>
    </rPh>
    <rPh sb="15" eb="17">
      <t>ホイク</t>
    </rPh>
    <rPh sb="17" eb="20">
      <t>ニンテイ</t>
    </rPh>
    <rPh sb="20" eb="23">
      <t>チョウセイカ</t>
    </rPh>
    <rPh sb="23" eb="32">
      <t>ニンカガイ</t>
    </rPh>
    <rPh sb="41" eb="43">
      <t>デンワ</t>
    </rPh>
    <phoneticPr fontId="20"/>
  </si>
  <si>
    <r>
      <t>　</t>
    </r>
    <r>
      <rPr>
        <sz val="12"/>
        <color rgb="FFFF0000"/>
        <rFont val="ＭＳ Ｐゴシック"/>
        <family val="3"/>
        <charset val="128"/>
      </rPr>
      <t>令和４年●月●●日</t>
    </r>
    <r>
      <rPr>
        <sz val="12"/>
        <rFont val="ＭＳ Ｐゴシック"/>
        <family val="3"/>
        <charset val="128"/>
      </rPr>
      <t>の実績に基づいて、職員配置点検票を作成し、登園児童数に対する職員の配置状況を確認してください。不足があった場合は、速やかに改善を図るとともに、別紙により状況を報告してください。
　必要職員数については、東京都認証保育所事業実施要綱（以下都要綱）及び、毎月提出いただいている職員名簿等を参考にし、算出してください。　</t>
    </r>
    <rPh sb="1" eb="3">
      <t>レイワ</t>
    </rPh>
    <rPh sb="4" eb="5">
      <t>ネン</t>
    </rPh>
    <rPh sb="6" eb="7">
      <t>ガツ</t>
    </rPh>
    <rPh sb="19" eb="23">
      <t>ショクインハイチ</t>
    </rPh>
    <rPh sb="23" eb="25">
      <t>テンケン</t>
    </rPh>
    <rPh sb="25" eb="26">
      <t>ヒョウ</t>
    </rPh>
    <rPh sb="57" eb="59">
      <t>フソク</t>
    </rPh>
    <rPh sb="63" eb="65">
      <t>バアイ</t>
    </rPh>
    <rPh sb="67" eb="68">
      <t>スミ</t>
    </rPh>
    <rPh sb="71" eb="73">
      <t>カイゼン</t>
    </rPh>
    <rPh sb="74" eb="75">
      <t>ハカ</t>
    </rPh>
    <rPh sb="81" eb="83">
      <t>ベッシ</t>
    </rPh>
    <rPh sb="86" eb="88">
      <t>ジョウキョウ</t>
    </rPh>
    <rPh sb="89" eb="91">
      <t>ホウコク</t>
    </rPh>
    <rPh sb="100" eb="102">
      <t>ヒツヨウ</t>
    </rPh>
    <rPh sb="102" eb="105">
      <t>ショクインスウ</t>
    </rPh>
    <rPh sb="111" eb="113">
      <t>トウキョウ</t>
    </rPh>
    <rPh sb="113" eb="114">
      <t>ト</t>
    </rPh>
    <rPh sb="114" eb="116">
      <t>ニンショウ</t>
    </rPh>
    <rPh sb="116" eb="118">
      <t>ホイク</t>
    </rPh>
    <rPh sb="118" eb="119">
      <t>ジョ</t>
    </rPh>
    <rPh sb="119" eb="121">
      <t>ジギョウ</t>
    </rPh>
    <rPh sb="121" eb="123">
      <t>ジッシ</t>
    </rPh>
    <rPh sb="123" eb="125">
      <t>ヨウコウ</t>
    </rPh>
    <rPh sb="126" eb="128">
      <t>イカ</t>
    </rPh>
    <rPh sb="128" eb="129">
      <t>ト</t>
    </rPh>
    <rPh sb="129" eb="131">
      <t>ヨウコウ</t>
    </rPh>
    <rPh sb="132" eb="133">
      <t>オヨ</t>
    </rPh>
    <rPh sb="135" eb="137">
      <t>マイツキ</t>
    </rPh>
    <rPh sb="137" eb="139">
      <t>テイシュツ</t>
    </rPh>
    <rPh sb="146" eb="148">
      <t>ショクイン</t>
    </rPh>
    <rPh sb="148" eb="150">
      <t>メイボ</t>
    </rPh>
    <rPh sb="150" eb="151">
      <t>トウ</t>
    </rPh>
    <rPh sb="152" eb="154">
      <t>サンコウ</t>
    </rPh>
    <rPh sb="157" eb="159">
      <t>サンシュツ</t>
    </rPh>
    <phoneticPr fontId="20"/>
  </si>
  <si>
    <r>
      <t>１．</t>
    </r>
    <r>
      <rPr>
        <sz val="11"/>
        <color rgb="FFFF0000"/>
        <rFont val="ＭＳ Ｐゴシック"/>
        <family val="3"/>
        <charset val="128"/>
      </rPr>
      <t>令和●年●月●●日</t>
    </r>
    <r>
      <rPr>
        <sz val="11"/>
        <rFont val="ＭＳ Ｐゴシック"/>
        <family val="3"/>
        <charset val="128"/>
      </rPr>
      <t>現在の児童在籍状況</t>
    </r>
    <rPh sb="2" eb="4">
      <t>レイワ</t>
    </rPh>
    <phoneticPr fontId="20"/>
  </si>
  <si>
    <r>
      <t>２．</t>
    </r>
    <r>
      <rPr>
        <sz val="11"/>
        <color rgb="FFFF0000"/>
        <rFont val="ＭＳ Ｐゴシック"/>
        <family val="3"/>
        <charset val="128"/>
      </rPr>
      <t>令和●年●月●●日</t>
    </r>
    <r>
      <rPr>
        <sz val="11"/>
        <rFont val="ＭＳ Ｐゴシック"/>
        <family val="3"/>
        <charset val="128"/>
      </rPr>
      <t>現在の児童在籍状況（集計）</t>
    </r>
    <rPh sb="2" eb="4">
      <t>レイワ</t>
    </rPh>
    <rPh sb="5" eb="6">
      <t>ネン</t>
    </rPh>
    <rPh sb="7" eb="8">
      <t>ガツ</t>
    </rPh>
    <rPh sb="10" eb="11">
      <t>ニチ</t>
    </rPh>
    <rPh sb="11" eb="13">
      <t>ゲンザイ</t>
    </rPh>
    <rPh sb="14" eb="16">
      <t>ジドウ</t>
    </rPh>
    <rPh sb="16" eb="18">
      <t>ザイセキ</t>
    </rPh>
    <rPh sb="18" eb="20">
      <t>ジョウキョウ</t>
    </rPh>
    <rPh sb="21" eb="23">
      <t>シュウケイ</t>
    </rPh>
    <phoneticPr fontId="20"/>
  </si>
  <si>
    <r>
      <t>４．</t>
    </r>
    <r>
      <rPr>
        <sz val="11"/>
        <color rgb="FFFF0000"/>
        <rFont val="ＭＳ Ｐゴシック"/>
        <family val="3"/>
        <charset val="128"/>
      </rPr>
      <t>令和●年●月●●日</t>
    </r>
    <r>
      <rPr>
        <sz val="11"/>
        <rFont val="ＭＳ Ｐゴシック"/>
        <family val="3"/>
        <charset val="128"/>
      </rPr>
      <t>現在の保育従事職員配置状況</t>
    </r>
    <rPh sb="2" eb="4">
      <t>レイワ</t>
    </rPh>
    <rPh sb="5" eb="6">
      <t>ネン</t>
    </rPh>
    <rPh sb="7" eb="8">
      <t>ガツ</t>
    </rPh>
    <rPh sb="10" eb="11">
      <t>ニチ</t>
    </rPh>
    <rPh sb="11" eb="13">
      <t>ゲンザイ</t>
    </rPh>
    <rPh sb="14" eb="16">
      <t>ホイク</t>
    </rPh>
    <rPh sb="16" eb="18">
      <t>ジュウジ</t>
    </rPh>
    <rPh sb="18" eb="20">
      <t>ショクイン</t>
    </rPh>
    <rPh sb="20" eb="22">
      <t>ハイチ</t>
    </rPh>
    <rPh sb="22" eb="24">
      <t>ジョウキョウ</t>
    </rPh>
    <phoneticPr fontId="20"/>
  </si>
  <si>
    <t>１．令和●年●月●●日現在の児童在籍状況</t>
    <rPh sb="2" eb="4">
      <t>レイワ</t>
    </rPh>
    <phoneticPr fontId="20"/>
  </si>
  <si>
    <t>２．令和●年●月●●日現在の児童在籍状況（集計）</t>
    <rPh sb="2" eb="4">
      <t>レイワ</t>
    </rPh>
    <rPh sb="5" eb="6">
      <t>ネン</t>
    </rPh>
    <rPh sb="7" eb="8">
      <t>ツキ</t>
    </rPh>
    <rPh sb="10" eb="13">
      <t>ニチゲンザイ</t>
    </rPh>
    <rPh sb="14" eb="16">
      <t>ジドウ</t>
    </rPh>
    <rPh sb="16" eb="18">
      <t>ザイセキ</t>
    </rPh>
    <rPh sb="18" eb="20">
      <t>ジョウキョウ</t>
    </rPh>
    <rPh sb="21" eb="23">
      <t>シュウケイ</t>
    </rPh>
    <phoneticPr fontId="20"/>
  </si>
  <si>
    <t>４．令和●年●月●●日現在の児童在籍状況</t>
    <rPh sb="2" eb="4">
      <t>レイワ</t>
    </rPh>
    <rPh sb="5" eb="6">
      <t>ネン</t>
    </rPh>
    <rPh sb="7" eb="8">
      <t>ツキ</t>
    </rPh>
    <rPh sb="10" eb="13">
      <t>ニチゲンザイ</t>
    </rPh>
    <rPh sb="14" eb="16">
      <t>ジドウ</t>
    </rPh>
    <rPh sb="16" eb="18">
      <t>ザイセキ</t>
    </rPh>
    <rPh sb="18" eb="20">
      <t>ジョウキョウ</t>
    </rPh>
    <phoneticPr fontId="20"/>
  </si>
  <si>
    <r>
      <t xml:space="preserve">【都要綱抜粋】
第７（１）保育従事職員配置基準
イ　必要な保育従事職員の員数は、次の数とする。
０歳児３人につき一人以上、１歳児及び２歳児６人につき一人以上３歳児２０人につき一人以上、４歳以上児３０人につき一人以上とする。
</t>
    </r>
    <r>
      <rPr>
        <sz val="12"/>
        <color rgb="FFFF0000"/>
        <rFont val="ＭＳ Ｐゴシック"/>
        <family val="3"/>
        <charset val="128"/>
      </rPr>
      <t>ただし、在籍数により算定した総所要保育従事職員数が定員数により算定した総所要保育従事職員数に満たない場合には、以下の要件を満たす場合に限り、在籍数により算定することができる。
（ア）定員数により算定した総所要保育従事職員数を配置する体制を予め整えること。な お、その内６割以上は常勤有資格者として常時配置すること。
（イ）利用者から利用申込があった場合に、利用開始希望日に合わせて職員の配置基準を満たした上で、定員数までは保育を提供し、職員不足を理由に保育の提供を断らないこと。
（ウ）毎月の利用者からの申込状況を記録すること。</t>
    </r>
    <r>
      <rPr>
        <sz val="12"/>
        <rFont val="ＭＳ Ｐゴシック"/>
        <family val="3"/>
        <charset val="128"/>
      </rPr>
      <t xml:space="preserve">
</t>
    </r>
    <rPh sb="1" eb="2">
      <t>ト</t>
    </rPh>
    <rPh sb="2" eb="4">
      <t>ヨウコウ</t>
    </rPh>
    <rPh sb="4" eb="6">
      <t>バッスイ</t>
    </rPh>
    <rPh sb="9" eb="10">
      <t>ダイ</t>
    </rPh>
    <phoneticPr fontId="20"/>
  </si>
  <si>
    <r>
      <t>３．</t>
    </r>
    <r>
      <rPr>
        <sz val="11"/>
        <color rgb="FFFF0000"/>
        <rFont val="ＭＳ Ｐゴシック"/>
        <family val="3"/>
        <charset val="128"/>
      </rPr>
      <t>令和●年●月●●日</t>
    </r>
    <r>
      <rPr>
        <sz val="11"/>
        <rFont val="ＭＳ Ｐゴシック"/>
        <family val="3"/>
        <charset val="128"/>
      </rPr>
      <t>現在の配置基準</t>
    </r>
    <rPh sb="2" eb="4">
      <t>レイワ</t>
    </rPh>
    <rPh sb="5" eb="6">
      <t>ネン</t>
    </rPh>
    <rPh sb="7" eb="8">
      <t>ツキ</t>
    </rPh>
    <rPh sb="10" eb="13">
      <t>ニチゲンザイ</t>
    </rPh>
    <rPh sb="11" eb="13">
      <t>ゲンザイ</t>
    </rPh>
    <rPh sb="14" eb="16">
      <t>ハイチ</t>
    </rPh>
    <rPh sb="16" eb="18">
      <t>キジュン</t>
    </rPh>
    <phoneticPr fontId="20"/>
  </si>
  <si>
    <t xml:space="preserve">０歳児３人につき一人以上
１歳児及び２歳児６人につき一人以上
３歳児２０人につき一人以上
４歳以上児３０人につき一人以上　　　とする。
ただし、在籍数により算定した総所要保育従事職員数が定員数により算定した総所要保育従事職員数に満たない場合には、以下の要件を満たす場合に限り、在籍数により算定することができる。
（ア）定員数により算定した総所要保育従事職員数を配置する体制を予め整えること。なお、その内６割以上は常勤有資格者として常時配置すること。
（イ）利用者から利用申込があった場合に、利用開始希望日に合わせて職員の配置基準を満たした上で、定員数までは保育を提供し、職員不足を理由に保育の提供を断らないこと。
（ウ）毎月の利用者からの申込状況を記録すること。
</t>
    <phoneticPr fontId="20"/>
  </si>
  <si>
    <t>定員または在籍数</t>
    <rPh sb="0" eb="2">
      <t>テイイン</t>
    </rPh>
    <rPh sb="5" eb="7">
      <t>ザイセキ</t>
    </rPh>
    <rPh sb="7" eb="8">
      <t>スウ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</si>
</sst>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 "/>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4"/>
      <name val="ＭＳ Ｐ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sz val="9"/>
      <name val="ＭＳ Ｐゴシック"/>
      <family val="3"/>
      <charset val="128"/>
    </font>
    <font>
      <sz val="10"/>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9"/>
      <name val="HG丸ｺﾞｼｯｸM-PRO"/>
      <family val="3"/>
      <charset val="128"/>
    </font>
    <font>
      <b/>
      <sz val="9"/>
      <name val="HG丸ｺﾞｼｯｸM-PRO"/>
      <family val="3"/>
      <charset val="128"/>
    </font>
    <font>
      <b/>
      <sz val="16"/>
      <name val="ＭＳ Ｐゴシック"/>
      <family val="3"/>
      <charset val="128"/>
    </font>
    <font>
      <sz val="8"/>
      <name val="HG丸ｺﾞｼｯｸM-PRO"/>
      <family val="3"/>
      <charset val="128"/>
    </font>
    <font>
      <sz val="11"/>
      <name val="HG丸ｺﾞｼｯｸM-PRO"/>
      <family val="3"/>
      <charset val="128"/>
    </font>
    <font>
      <sz val="16"/>
      <name val="ＭＳ Ｐゴシック"/>
      <family val="3"/>
      <charset val="128"/>
    </font>
    <font>
      <u/>
      <sz val="16"/>
      <name val="ＭＳ Ｐゴシック"/>
      <family val="3"/>
      <charset val="128"/>
    </font>
    <font>
      <u/>
      <sz val="14"/>
      <name val="ＭＳ Ｐゴシック"/>
      <family val="3"/>
      <charset val="128"/>
    </font>
    <font>
      <b/>
      <sz val="9"/>
      <color indexed="81"/>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HG丸ｺﾞｼｯｸM-PRO"/>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hair">
        <color indexed="64"/>
      </top>
      <bottom style="medium">
        <color indexed="64"/>
      </bottom>
      <diagonal/>
    </border>
    <border>
      <left/>
      <right/>
      <top style="double">
        <color indexed="64"/>
      </top>
      <bottom/>
      <diagonal/>
    </border>
    <border>
      <left style="hair">
        <color indexed="64"/>
      </left>
      <right style="hair">
        <color indexed="64"/>
      </right>
      <top style="double">
        <color indexed="64"/>
      </top>
      <bottom style="hair">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bottom style="hair">
        <color indexed="64"/>
      </bottom>
      <diagonal/>
    </border>
    <border>
      <left style="thin">
        <color indexed="64"/>
      </left>
      <right/>
      <top/>
      <bottom style="medium">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medium">
        <color indexed="64"/>
      </top>
      <bottom/>
      <diagonal/>
    </border>
    <border>
      <left style="hair">
        <color indexed="64"/>
      </left>
      <right/>
      <top style="medium">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19">
    <xf numFmtId="0" fontId="0" fillId="0" borderId="0" xfId="0">
      <alignment vertical="center"/>
    </xf>
    <xf numFmtId="0" fontId="0" fillId="0" borderId="0" xfId="0" applyAlignment="1">
      <alignment horizontal="right"/>
    </xf>
    <xf numFmtId="0" fontId="22" fillId="0" borderId="10" xfId="0" applyFont="1" applyBorder="1" applyAlignment="1">
      <alignment horizontal="distributed" vertical="center" wrapText="1" indent="1"/>
    </xf>
    <xf numFmtId="0" fontId="22" fillId="0" borderId="11" xfId="0" applyFont="1" applyBorder="1" applyAlignment="1">
      <alignment horizontal="center" vertical="center" wrapText="1"/>
    </xf>
    <xf numFmtId="0" fontId="22" fillId="0" borderId="12" xfId="0" applyFont="1" applyBorder="1" applyAlignment="1">
      <alignment horizontal="distributed" vertical="center" wrapText="1" indent="1"/>
    </xf>
    <xf numFmtId="0" fontId="0" fillId="0" borderId="13" xfId="0" applyBorder="1" applyAlignment="1">
      <alignment vertical="center" wrapText="1"/>
    </xf>
    <xf numFmtId="0" fontId="22" fillId="0" borderId="14" xfId="0" applyFont="1" applyBorder="1" applyAlignment="1">
      <alignment horizontal="distributed" vertical="center" wrapText="1" indent="1"/>
    </xf>
    <xf numFmtId="0" fontId="0" fillId="0" borderId="15" xfId="0" applyBorder="1" applyAlignment="1">
      <alignment vertical="center" wrapText="1"/>
    </xf>
    <xf numFmtId="0" fontId="0" fillId="0" borderId="0" xfId="0" applyBorder="1" applyAlignment="1">
      <alignment vertical="center" wrapText="1"/>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lignment vertical="center"/>
    </xf>
    <xf numFmtId="0" fontId="0" fillId="0" borderId="18" xfId="0" applyBorder="1">
      <alignment vertical="center"/>
    </xf>
    <xf numFmtId="0" fontId="0" fillId="0" borderId="13"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4" fillId="0" borderId="0" xfId="0" applyFont="1">
      <alignment vertical="center"/>
    </xf>
    <xf numFmtId="0" fontId="0" fillId="0" borderId="0" xfId="0" applyFill="1" applyBorder="1" applyAlignment="1">
      <alignment horizontal="lef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pplyAlignment="1">
      <alignment horizontal="center" vertical="center"/>
    </xf>
    <xf numFmtId="0" fontId="25" fillId="0" borderId="29"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lignment vertical="center"/>
    </xf>
    <xf numFmtId="0" fontId="28" fillId="0" borderId="21" xfId="0" applyFont="1" applyBorder="1">
      <alignment vertical="center"/>
    </xf>
    <xf numFmtId="0" fontId="28" fillId="0" borderId="19" xfId="0" applyFont="1" applyBorder="1">
      <alignmen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0" fillId="0" borderId="36" xfId="0" applyBorder="1">
      <alignment vertical="center"/>
    </xf>
    <xf numFmtId="0" fontId="0" fillId="0" borderId="37" xfId="0" applyBorder="1">
      <alignment vertical="center"/>
    </xf>
    <xf numFmtId="0" fontId="32" fillId="0" borderId="0" xfId="0" applyFont="1">
      <alignment vertical="center"/>
    </xf>
    <xf numFmtId="0" fontId="0" fillId="0" borderId="0" xfId="0" applyAlignment="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33" fillId="24" borderId="26" xfId="0" applyFont="1" applyFill="1" applyBorder="1" applyAlignment="1">
      <alignment vertical="center" shrinkToFit="1"/>
    </xf>
    <xf numFmtId="0" fontId="33" fillId="24" borderId="27" xfId="0" applyFont="1" applyFill="1" applyBorder="1" applyAlignment="1">
      <alignment vertical="center" shrinkToFit="1"/>
    </xf>
    <xf numFmtId="0" fontId="33" fillId="24" borderId="38" xfId="0" applyFont="1" applyFill="1" applyBorder="1" applyAlignment="1">
      <alignment vertical="center" shrinkToFit="1"/>
    </xf>
    <xf numFmtId="0" fontId="0" fillId="0" borderId="39" xfId="0" applyBorder="1">
      <alignment vertical="center"/>
    </xf>
    <xf numFmtId="0" fontId="33" fillId="0" borderId="26" xfId="0" applyFont="1" applyFill="1" applyBorder="1" applyAlignment="1">
      <alignment vertical="center" shrinkToFit="1"/>
    </xf>
    <xf numFmtId="0" fontId="33" fillId="0" borderId="27" xfId="0" applyFont="1" applyFill="1" applyBorder="1" applyAlignment="1">
      <alignment vertical="center" shrinkToFit="1"/>
    </xf>
    <xf numFmtId="0" fontId="33" fillId="0" borderId="38" xfId="0" applyFont="1" applyFill="1" applyBorder="1" applyAlignment="1">
      <alignment vertical="center" shrinkToFit="1"/>
    </xf>
    <xf numFmtId="0" fontId="34" fillId="0" borderId="16" xfId="0" applyFont="1" applyBorder="1" applyAlignment="1">
      <alignment horizontal="right" vertical="center"/>
    </xf>
    <xf numFmtId="0" fontId="34" fillId="0" borderId="40" xfId="0" applyFont="1" applyBorder="1" applyAlignment="1">
      <alignment horizontal="left" vertical="center"/>
    </xf>
    <xf numFmtId="0" fontId="34" fillId="0" borderId="21" xfId="0" applyFont="1" applyBorder="1" applyAlignment="1">
      <alignment horizontal="center" vertical="center"/>
    </xf>
    <xf numFmtId="0" fontId="34" fillId="0" borderId="19" xfId="0" applyFont="1" applyBorder="1" applyAlignment="1">
      <alignment horizontal="center" vertical="center"/>
    </xf>
    <xf numFmtId="0" fontId="34" fillId="0" borderId="27" xfId="0" applyFont="1" applyBorder="1">
      <alignment vertical="center"/>
    </xf>
    <xf numFmtId="0" fontId="34" fillId="0" borderId="27" xfId="0" applyFont="1" applyFill="1" applyBorder="1" applyAlignment="1">
      <alignment horizontal="center" vertical="center"/>
    </xf>
    <xf numFmtId="0" fontId="34" fillId="0" borderId="19" xfId="0" applyFont="1" applyBorder="1" applyAlignment="1">
      <alignment horizontal="center" vertical="center" shrinkToFit="1"/>
    </xf>
    <xf numFmtId="0" fontId="0" fillId="0" borderId="11" xfId="0" applyBorder="1">
      <alignment vertical="center"/>
    </xf>
    <xf numFmtId="0" fontId="0" fillId="25" borderId="17" xfId="0" applyFill="1" applyBorder="1" applyAlignment="1">
      <alignment horizontal="center" vertical="center"/>
    </xf>
    <xf numFmtId="0" fontId="0" fillId="25" borderId="34" xfId="0" applyFill="1" applyBorder="1" applyAlignment="1">
      <alignment horizontal="center" vertical="center"/>
    </xf>
    <xf numFmtId="0" fontId="0" fillId="25" borderId="19" xfId="0" applyFill="1" applyBorder="1" applyAlignment="1">
      <alignment horizontal="center" vertical="center"/>
    </xf>
    <xf numFmtId="0" fontId="0" fillId="25" borderId="29" xfId="0" applyFill="1" applyBorder="1">
      <alignment vertical="center"/>
    </xf>
    <xf numFmtId="0" fontId="25" fillId="25" borderId="29" xfId="0" applyFont="1" applyFill="1" applyBorder="1" applyAlignment="1">
      <alignment horizontal="center" vertical="center" wrapText="1"/>
    </xf>
    <xf numFmtId="0" fontId="33" fillId="0" borderId="41" xfId="0" applyFont="1" applyFill="1" applyBorder="1" applyAlignment="1">
      <alignment vertical="center" shrinkToFit="1"/>
    </xf>
    <xf numFmtId="0" fontId="34" fillId="0" borderId="0" xfId="0" applyFont="1" applyBorder="1">
      <alignment vertical="center"/>
    </xf>
    <xf numFmtId="0" fontId="29" fillId="0" borderId="0" xfId="0" applyFont="1" applyBorder="1">
      <alignment vertical="center"/>
    </xf>
    <xf numFmtId="0" fontId="6" fillId="0" borderId="0" xfId="0" applyFont="1" applyFill="1" applyBorder="1" applyAlignment="1">
      <alignment horizontal="left" vertical="center"/>
    </xf>
    <xf numFmtId="0" fontId="6" fillId="0" borderId="0" xfId="0" applyFont="1" applyBorder="1">
      <alignment vertical="center"/>
    </xf>
    <xf numFmtId="20" fontId="0" fillId="25" borderId="19" xfId="0" applyNumberFormat="1" applyFill="1" applyBorder="1">
      <alignment vertical="center"/>
    </xf>
    <xf numFmtId="0" fontId="0" fillId="25" borderId="34" xfId="0" applyFill="1" applyBorder="1">
      <alignment vertical="center"/>
    </xf>
    <xf numFmtId="0" fontId="23" fillId="0" borderId="19" xfId="0" applyFont="1" applyBorder="1" applyAlignment="1">
      <alignment horizontal="center" vertical="center"/>
    </xf>
    <xf numFmtId="0" fontId="0" fillId="0" borderId="34" xfId="0" applyFill="1" applyBorder="1" applyAlignment="1">
      <alignment horizontal="center" vertical="center"/>
    </xf>
    <xf numFmtId="20" fontId="0" fillId="0" borderId="29" xfId="0" applyNumberFormat="1" applyBorder="1">
      <alignment vertical="center"/>
    </xf>
    <xf numFmtId="0" fontId="0" fillId="0" borderId="42" xfId="0" applyBorder="1" applyAlignment="1">
      <alignment horizontal="center" vertical="center"/>
    </xf>
    <xf numFmtId="0" fontId="34" fillId="0" borderId="43" xfId="0" applyFont="1" applyBorder="1" applyAlignment="1">
      <alignment horizontal="center" vertical="center"/>
    </xf>
    <xf numFmtId="0" fontId="34" fillId="0" borderId="34" xfId="0" applyFont="1" applyBorder="1" applyAlignment="1">
      <alignment horizontal="center" vertical="center"/>
    </xf>
    <xf numFmtId="0" fontId="34" fillId="0" borderId="26" xfId="0" applyFont="1" applyFill="1" applyBorder="1" applyAlignment="1">
      <alignment horizontal="center" vertical="center"/>
    </xf>
    <xf numFmtId="0" fontId="0" fillId="0" borderId="44" xfId="0" applyBorder="1">
      <alignment vertical="center"/>
    </xf>
    <xf numFmtId="0" fontId="0" fillId="0" borderId="45" xfId="0" applyBorder="1">
      <alignment vertical="center"/>
    </xf>
    <xf numFmtId="0" fontId="33" fillId="0" borderId="46" xfId="0" applyFont="1" applyFill="1" applyBorder="1" applyAlignment="1">
      <alignment vertical="center" shrinkToFit="1"/>
    </xf>
    <xf numFmtId="0" fontId="33" fillId="0" borderId="47" xfId="0" applyFont="1" applyFill="1" applyBorder="1">
      <alignment vertical="center"/>
    </xf>
    <xf numFmtId="0" fontId="33" fillId="0" borderId="48" xfId="0" applyFont="1" applyFill="1" applyBorder="1" applyAlignment="1">
      <alignment vertical="center" shrinkToFit="1"/>
    </xf>
    <xf numFmtId="0" fontId="33" fillId="0" borderId="49" xfId="0" applyFont="1" applyFill="1" applyBorder="1" applyAlignment="1">
      <alignment horizontal="center" vertical="center" shrinkToFit="1"/>
    </xf>
    <xf numFmtId="176" fontId="33" fillId="0" borderId="50" xfId="0" applyNumberFormat="1" applyFont="1" applyFill="1" applyBorder="1" applyAlignment="1">
      <alignment horizontal="center" vertical="center" shrinkToFit="1"/>
    </xf>
    <xf numFmtId="176" fontId="33" fillId="0" borderId="51" xfId="0" applyNumberFormat="1" applyFont="1" applyFill="1" applyBorder="1" applyAlignment="1">
      <alignment horizontal="center" vertical="center" shrinkToFit="1"/>
    </xf>
    <xf numFmtId="0" fontId="33" fillId="0" borderId="47" xfId="0" applyFont="1" applyFill="1" applyBorder="1" applyAlignment="1">
      <alignment vertical="center" shrinkToFit="1"/>
    </xf>
    <xf numFmtId="0" fontId="33" fillId="0" borderId="52" xfId="0" applyFont="1" applyFill="1" applyBorder="1" applyAlignment="1">
      <alignment vertical="center" shrinkToFit="1"/>
    </xf>
    <xf numFmtId="176" fontId="33" fillId="0" borderId="53" xfId="0" applyNumberFormat="1" applyFont="1" applyFill="1" applyBorder="1" applyAlignment="1">
      <alignment horizontal="center" vertical="center" shrinkToFit="1"/>
    </xf>
    <xf numFmtId="0" fontId="33" fillId="0" borderId="54"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33" fillId="0" borderId="57" xfId="0" applyFont="1" applyFill="1" applyBorder="1" applyAlignment="1">
      <alignment vertical="center" shrinkToFit="1"/>
    </xf>
    <xf numFmtId="0" fontId="33" fillId="0" borderId="58" xfId="0" applyFont="1" applyFill="1" applyBorder="1" applyAlignment="1">
      <alignment vertical="center" shrinkToFit="1"/>
    </xf>
    <xf numFmtId="0" fontId="33" fillId="0" borderId="53" xfId="0" applyFont="1" applyFill="1" applyBorder="1" applyAlignment="1">
      <alignment vertical="center"/>
    </xf>
    <xf numFmtId="0" fontId="33" fillId="0" borderId="59" xfId="0" applyFont="1" applyFill="1" applyBorder="1" applyAlignment="1">
      <alignment vertical="center"/>
    </xf>
    <xf numFmtId="0" fontId="33" fillId="0" borderId="60" xfId="0" applyFont="1" applyFill="1" applyBorder="1" applyAlignment="1">
      <alignment vertical="center"/>
    </xf>
    <xf numFmtId="0" fontId="33" fillId="0" borderId="61" xfId="0" applyFont="1" applyFill="1" applyBorder="1" applyAlignment="1">
      <alignment vertical="center"/>
    </xf>
    <xf numFmtId="0" fontId="33" fillId="0" borderId="62" xfId="0" applyFont="1" applyFill="1" applyBorder="1" applyAlignment="1">
      <alignment vertical="center"/>
    </xf>
    <xf numFmtId="0" fontId="33" fillId="0" borderId="63" xfId="0" applyFont="1" applyFill="1" applyBorder="1" applyAlignment="1">
      <alignment vertical="center"/>
    </xf>
    <xf numFmtId="0" fontId="33" fillId="0" borderId="64" xfId="0" applyFont="1" applyFill="1" applyBorder="1" applyAlignment="1">
      <alignment vertical="center" shrinkToFit="1"/>
    </xf>
    <xf numFmtId="0" fontId="33" fillId="0" borderId="65" xfId="0" applyFont="1" applyFill="1" applyBorder="1" applyAlignment="1">
      <alignment vertical="center" shrinkToFit="1"/>
    </xf>
    <xf numFmtId="0" fontId="33" fillId="0" borderId="17" xfId="0" applyFont="1" applyFill="1" applyBorder="1" applyAlignment="1">
      <alignment vertical="center"/>
    </xf>
    <xf numFmtId="0" fontId="33" fillId="0" borderId="66" xfId="0" applyFont="1" applyFill="1" applyBorder="1" applyAlignment="1">
      <alignment vertical="center"/>
    </xf>
    <xf numFmtId="0" fontId="33" fillId="0" borderId="42" xfId="0" applyFont="1" applyFill="1" applyBorder="1" applyAlignment="1">
      <alignment vertical="center"/>
    </xf>
    <xf numFmtId="0" fontId="33" fillId="0" borderId="0" xfId="0" applyFont="1" applyFill="1">
      <alignment vertical="center"/>
    </xf>
    <xf numFmtId="0" fontId="33" fillId="0" borderId="62" xfId="0" applyFont="1" applyFill="1" applyBorder="1" applyAlignment="1">
      <alignment vertical="center" shrinkToFit="1"/>
    </xf>
    <xf numFmtId="0" fontId="33" fillId="0" borderId="0" xfId="0" applyFont="1" applyFill="1" applyAlignment="1">
      <alignment horizontal="center" vertical="center"/>
    </xf>
    <xf numFmtId="0" fontId="33" fillId="0" borderId="67" xfId="0" applyFont="1" applyFill="1" applyBorder="1" applyAlignment="1">
      <alignment vertical="center" shrinkToFit="1"/>
    </xf>
    <xf numFmtId="0" fontId="33" fillId="0" borderId="49" xfId="0" applyFont="1" applyFill="1" applyBorder="1" applyAlignment="1">
      <alignment vertical="center" shrinkToFit="1"/>
    </xf>
    <xf numFmtId="0" fontId="33" fillId="0" borderId="68" xfId="0" applyFont="1" applyFill="1" applyBorder="1" applyAlignment="1">
      <alignment vertical="center" shrinkToFit="1"/>
    </xf>
    <xf numFmtId="0" fontId="33" fillId="0" borderId="69" xfId="0" applyFont="1" applyFill="1" applyBorder="1" applyAlignment="1">
      <alignment vertical="center" shrinkToFit="1"/>
    </xf>
    <xf numFmtId="0" fontId="33" fillId="0" borderId="70" xfId="0" applyFont="1" applyFill="1" applyBorder="1" applyAlignment="1">
      <alignment vertical="center" shrinkToFit="1"/>
    </xf>
    <xf numFmtId="0" fontId="33" fillId="0" borderId="71" xfId="0" applyFont="1" applyFill="1" applyBorder="1" applyAlignment="1">
      <alignment vertical="center" shrinkToFit="1"/>
    </xf>
    <xf numFmtId="0" fontId="33" fillId="0" borderId="72" xfId="0" applyFont="1" applyFill="1" applyBorder="1" applyAlignment="1">
      <alignment vertical="center" shrinkToFit="1"/>
    </xf>
    <xf numFmtId="0" fontId="33" fillId="0" borderId="73" xfId="0" applyFont="1" applyFill="1" applyBorder="1" applyAlignment="1">
      <alignment vertical="center" shrinkToFit="1"/>
    </xf>
    <xf numFmtId="0" fontId="0" fillId="0" borderId="74" xfId="0" applyBorder="1">
      <alignment vertical="center"/>
    </xf>
    <xf numFmtId="0" fontId="0" fillId="0" borderId="0" xfId="0" applyBorder="1" applyAlignment="1">
      <alignment horizontal="center" vertical="center"/>
    </xf>
    <xf numFmtId="0" fontId="30" fillId="0" borderId="0" xfId="0" applyFont="1" applyBorder="1" applyAlignment="1">
      <alignment horizontal="right" vertical="center" shrinkToFit="1"/>
    </xf>
    <xf numFmtId="0" fontId="0" fillId="0" borderId="75" xfId="0" applyBorder="1">
      <alignment vertical="center"/>
    </xf>
    <xf numFmtId="0" fontId="0" fillId="0" borderId="0" xfId="0" applyBorder="1" applyAlignment="1">
      <alignment horizontal="left" vertical="center"/>
    </xf>
    <xf numFmtId="0" fontId="0" fillId="0" borderId="43" xfId="0" applyBorder="1" applyAlignment="1">
      <alignment horizontal="center" vertical="center"/>
    </xf>
    <xf numFmtId="20" fontId="0" fillId="0" borderId="34" xfId="0" applyNumberFormat="1" applyBorder="1">
      <alignment vertical="center"/>
    </xf>
    <xf numFmtId="0" fontId="0" fillId="0" borderId="34" xfId="0" applyBorder="1">
      <alignment vertical="center"/>
    </xf>
    <xf numFmtId="0" fontId="0" fillId="0" borderId="0" xfId="0" applyBorder="1" applyAlignment="1">
      <alignment vertical="center"/>
    </xf>
    <xf numFmtId="0" fontId="0" fillId="0" borderId="76" xfId="0" applyBorder="1">
      <alignment vertical="center"/>
    </xf>
    <xf numFmtId="0" fontId="34" fillId="0" borderId="34" xfId="0" applyFont="1" applyBorder="1" applyAlignment="1">
      <alignment horizontal="center" vertical="center" shrinkToFit="1"/>
    </xf>
    <xf numFmtId="0" fontId="0" fillId="0" borderId="77" xfId="0" applyBorder="1" applyAlignment="1">
      <alignment horizontal="center" vertical="center"/>
    </xf>
    <xf numFmtId="0" fontId="0" fillId="25" borderId="33" xfId="0" applyFill="1" applyBorder="1" applyAlignment="1">
      <alignment horizontal="center" vertical="center"/>
    </xf>
    <xf numFmtId="0" fontId="0" fillId="25" borderId="43" xfId="0" applyFill="1" applyBorder="1" applyAlignment="1">
      <alignment horizontal="center" vertical="center"/>
    </xf>
    <xf numFmtId="0" fontId="33" fillId="0" borderId="48" xfId="0" applyFont="1" applyFill="1" applyBorder="1">
      <alignment vertical="center"/>
    </xf>
    <xf numFmtId="0" fontId="0" fillId="25" borderId="78" xfId="0" applyFill="1" applyBorder="1" applyAlignment="1">
      <alignment horizontal="center" vertical="center"/>
    </xf>
    <xf numFmtId="176" fontId="33" fillId="25" borderId="22" xfId="0" applyNumberFormat="1" applyFont="1" applyFill="1" applyBorder="1" applyAlignment="1">
      <alignment horizontal="center" vertical="center" shrinkToFit="1"/>
    </xf>
    <xf numFmtId="176" fontId="33" fillId="25" borderId="76" xfId="0" applyNumberFormat="1" applyFont="1" applyFill="1" applyBorder="1" applyAlignment="1">
      <alignment horizontal="center" vertical="center" shrinkToFit="1"/>
    </xf>
    <xf numFmtId="176" fontId="33" fillId="25" borderId="19" xfId="0" applyNumberFormat="1" applyFont="1" applyFill="1" applyBorder="1" applyAlignment="1">
      <alignment horizontal="center" vertical="center" shrinkToFit="1"/>
    </xf>
    <xf numFmtId="176" fontId="33" fillId="25" borderId="78" xfId="0" applyNumberFormat="1" applyFont="1" applyFill="1" applyBorder="1" applyAlignment="1">
      <alignment horizontal="center" vertical="center" shrinkToFit="1"/>
    </xf>
    <xf numFmtId="0" fontId="0" fillId="25" borderId="41" xfId="0" applyFill="1" applyBorder="1">
      <alignment vertical="center"/>
    </xf>
    <xf numFmtId="0" fontId="6" fillId="25" borderId="79" xfId="0" applyFont="1" applyFill="1" applyBorder="1" applyAlignment="1">
      <alignment vertical="center"/>
    </xf>
    <xf numFmtId="0" fontId="6" fillId="25" borderId="41" xfId="0" applyFont="1" applyFill="1" applyBorder="1">
      <alignment vertical="center"/>
    </xf>
    <xf numFmtId="0" fontId="25" fillId="0" borderId="19" xfId="0" applyFont="1" applyBorder="1" applyAlignment="1">
      <alignment horizontal="center" vertical="center" wrapText="1"/>
    </xf>
    <xf numFmtId="0" fontId="25" fillId="25" borderId="19" xfId="0" applyFont="1" applyFill="1" applyBorder="1" applyAlignment="1">
      <alignment horizontal="center" vertical="center" wrapText="1"/>
    </xf>
    <xf numFmtId="0" fontId="33" fillId="0" borderId="80" xfId="0" applyFont="1" applyFill="1" applyBorder="1" applyAlignment="1">
      <alignment vertical="center" shrinkToFit="1"/>
    </xf>
    <xf numFmtId="0" fontId="33" fillId="0" borderId="81" xfId="0" applyFont="1" applyFill="1" applyBorder="1" applyAlignment="1">
      <alignment vertical="center" shrinkToFit="1"/>
    </xf>
    <xf numFmtId="0" fontId="33" fillId="0" borderId="52" xfId="0" applyFont="1" applyFill="1" applyBorder="1">
      <alignment vertical="center"/>
    </xf>
    <xf numFmtId="0" fontId="33" fillId="0" borderId="49" xfId="0" applyFont="1" applyFill="1" applyBorder="1">
      <alignment vertical="center"/>
    </xf>
    <xf numFmtId="0" fontId="33" fillId="0" borderId="0" xfId="0" applyFont="1" applyFill="1" applyBorder="1" applyAlignment="1">
      <alignment vertical="center" shrinkToFit="1"/>
    </xf>
    <xf numFmtId="0" fontId="34" fillId="0" borderId="66" xfId="0" applyFont="1" applyBorder="1" applyAlignment="1">
      <alignment horizontal="center" vertical="center"/>
    </xf>
    <xf numFmtId="0" fontId="11" fillId="0" borderId="0" xfId="0" applyFont="1">
      <alignment vertical="center"/>
    </xf>
    <xf numFmtId="0" fontId="22" fillId="0" borderId="0" xfId="0" applyFont="1">
      <alignment vertical="center"/>
    </xf>
    <xf numFmtId="0" fontId="35" fillId="0" borderId="0" xfId="0" applyFont="1">
      <alignment vertical="center"/>
    </xf>
    <xf numFmtId="0" fontId="35" fillId="0" borderId="0" xfId="0" applyFont="1" applyBorder="1" applyAlignment="1">
      <alignment horizontal="left" vertical="center" wrapText="1"/>
    </xf>
    <xf numFmtId="0" fontId="0" fillId="0" borderId="66" xfId="0" applyBorder="1">
      <alignment vertical="center"/>
    </xf>
    <xf numFmtId="20" fontId="0" fillId="25" borderId="29" xfId="0" applyNumberFormat="1" applyFill="1" applyBorder="1">
      <alignment vertical="center"/>
    </xf>
    <xf numFmtId="20" fontId="0" fillId="25" borderId="34" xfId="0" applyNumberFormat="1" applyFill="1" applyBorder="1">
      <alignment vertical="center"/>
    </xf>
    <xf numFmtId="0" fontId="33" fillId="0" borderId="82" xfId="0" applyFont="1" applyFill="1" applyBorder="1" applyAlignment="1">
      <alignment vertical="center" shrinkToFit="1"/>
    </xf>
    <xf numFmtId="0" fontId="33" fillId="0" borderId="83" xfId="0" applyFont="1" applyFill="1" applyBorder="1" applyAlignment="1">
      <alignment vertical="center" shrinkToFit="1"/>
    </xf>
    <xf numFmtId="0" fontId="33" fillId="0" borderId="84" xfId="0" applyFont="1" applyFill="1" applyBorder="1" applyAlignment="1">
      <alignment vertical="center" shrinkToFit="1"/>
    </xf>
    <xf numFmtId="0" fontId="0" fillId="0" borderId="33" xfId="0" applyBorder="1">
      <alignment vertical="center"/>
    </xf>
    <xf numFmtId="0" fontId="0" fillId="0" borderId="85" xfId="0" applyBorder="1">
      <alignment vertical="center"/>
    </xf>
    <xf numFmtId="0" fontId="33" fillId="0" borderId="66" xfId="0" applyFont="1" applyFill="1" applyBorder="1" applyAlignment="1">
      <alignment vertical="center" shrinkToFit="1"/>
    </xf>
    <xf numFmtId="0" fontId="34" fillId="25" borderId="19" xfId="0" applyFont="1" applyFill="1" applyBorder="1" applyAlignment="1">
      <alignment horizontal="center" vertical="center"/>
    </xf>
    <xf numFmtId="0" fontId="0" fillId="0" borderId="86" xfId="0" applyBorder="1" applyAlignment="1">
      <alignment horizontal="center" vertical="center"/>
    </xf>
    <xf numFmtId="0" fontId="0" fillId="25" borderId="87" xfId="0" applyFill="1" applyBorder="1" applyAlignment="1">
      <alignment vertical="center"/>
    </xf>
    <xf numFmtId="0" fontId="0" fillId="0" borderId="53" xfId="0" applyBorder="1">
      <alignment vertical="center"/>
    </xf>
    <xf numFmtId="0" fontId="0" fillId="25" borderId="53" xfId="0" applyFill="1" applyBorder="1">
      <alignment vertical="center"/>
    </xf>
    <xf numFmtId="0" fontId="0" fillId="25" borderId="61" xfId="0" applyFill="1" applyBorder="1">
      <alignment vertical="center"/>
    </xf>
    <xf numFmtId="0" fontId="0" fillId="25" borderId="88" xfId="0" applyFill="1" applyBorder="1" applyAlignment="1">
      <alignment vertical="center"/>
    </xf>
    <xf numFmtId="0" fontId="0" fillId="0" borderId="89" xfId="0" applyBorder="1">
      <alignment vertical="center"/>
    </xf>
    <xf numFmtId="0" fontId="0" fillId="25" borderId="89" xfId="0" applyFill="1" applyBorder="1">
      <alignment vertical="center"/>
    </xf>
    <xf numFmtId="0" fontId="0" fillId="25" borderId="90" xfId="0" applyFill="1" applyBorder="1">
      <alignment vertical="center"/>
    </xf>
    <xf numFmtId="0" fontId="0" fillId="25" borderId="91" xfId="0" applyFill="1" applyBorder="1" applyAlignment="1">
      <alignment vertical="center"/>
    </xf>
    <xf numFmtId="0" fontId="0" fillId="0" borderId="52" xfId="0" applyBorder="1">
      <alignment vertical="center"/>
    </xf>
    <xf numFmtId="0" fontId="0" fillId="25" borderId="52" xfId="0" applyFill="1" applyBorder="1">
      <alignment vertical="center"/>
    </xf>
    <xf numFmtId="0" fontId="0" fillId="25" borderId="92" xfId="0" applyFill="1" applyBorder="1">
      <alignment vertical="center"/>
    </xf>
    <xf numFmtId="0" fontId="0" fillId="25" borderId="59" xfId="0" applyFill="1" applyBorder="1">
      <alignment vertical="center"/>
    </xf>
    <xf numFmtId="0" fontId="6" fillId="25" borderId="93" xfId="0" applyFont="1" applyFill="1" applyBorder="1" applyAlignment="1">
      <alignment vertical="center"/>
    </xf>
    <xf numFmtId="0" fontId="6" fillId="25" borderId="59" xfId="0" applyFont="1" applyFill="1" applyBorder="1">
      <alignment vertical="center"/>
    </xf>
    <xf numFmtId="0" fontId="6" fillId="25" borderId="53" xfId="0" applyFont="1" applyFill="1" applyBorder="1">
      <alignment vertical="center"/>
    </xf>
    <xf numFmtId="0" fontId="0" fillId="0" borderId="94" xfId="0" applyBorder="1" applyAlignment="1">
      <alignment horizontal="center" vertical="center"/>
    </xf>
    <xf numFmtId="0" fontId="6" fillId="25" borderId="95" xfId="0" applyFont="1" applyFill="1" applyBorder="1" applyAlignment="1">
      <alignment vertical="center"/>
    </xf>
    <xf numFmtId="0" fontId="6" fillId="25" borderId="89" xfId="0" applyFont="1" applyFill="1" applyBorder="1">
      <alignment vertical="center"/>
    </xf>
    <xf numFmtId="0" fontId="6" fillId="25" borderId="96" xfId="0" applyFont="1" applyFill="1" applyBorder="1" applyAlignment="1">
      <alignment vertical="center"/>
    </xf>
    <xf numFmtId="0" fontId="6" fillId="25" borderId="52" xfId="0" applyFont="1" applyFill="1" applyBorder="1">
      <alignment vertical="center"/>
    </xf>
    <xf numFmtId="0" fontId="0" fillId="0" borderId="97" xfId="0" applyBorder="1" applyAlignment="1">
      <alignment horizontal="center" vertical="center"/>
    </xf>
    <xf numFmtId="0" fontId="0" fillId="25" borderId="98" xfId="0" applyFill="1" applyBorder="1" applyAlignment="1">
      <alignment vertical="center"/>
    </xf>
    <xf numFmtId="0" fontId="0" fillId="25" borderId="71" xfId="0" applyFill="1" applyBorder="1">
      <alignment vertical="center"/>
    </xf>
    <xf numFmtId="0" fontId="0" fillId="25" borderId="99" xfId="0" applyFill="1" applyBorder="1" applyAlignment="1">
      <alignment vertical="center"/>
    </xf>
    <xf numFmtId="0" fontId="0" fillId="25" borderId="100" xfId="0" applyFill="1" applyBorder="1">
      <alignment vertical="center"/>
    </xf>
    <xf numFmtId="0" fontId="6" fillId="25" borderId="101" xfId="0" applyFont="1" applyFill="1" applyBorder="1" applyAlignment="1">
      <alignment vertical="center"/>
    </xf>
    <xf numFmtId="0" fontId="6" fillId="25" borderId="100" xfId="0" applyFont="1" applyFill="1" applyBorder="1">
      <alignment vertical="center"/>
    </xf>
    <xf numFmtId="0" fontId="0" fillId="25" borderId="102" xfId="0" applyFill="1" applyBorder="1">
      <alignment vertical="center"/>
    </xf>
    <xf numFmtId="0" fontId="0" fillId="25" borderId="103" xfId="0" applyFill="1" applyBorder="1" applyAlignment="1">
      <alignment vertical="center"/>
    </xf>
    <xf numFmtId="0" fontId="0" fillId="25" borderId="60" xfId="0" applyFill="1" applyBorder="1">
      <alignment vertical="center"/>
    </xf>
    <xf numFmtId="0" fontId="6" fillId="25" borderId="104" xfId="0" applyFont="1" applyFill="1" applyBorder="1" applyAlignment="1">
      <alignment vertical="center"/>
    </xf>
    <xf numFmtId="0" fontId="6" fillId="25" borderId="60" xfId="0" applyFont="1" applyFill="1" applyBorder="1">
      <alignment vertical="center"/>
    </xf>
    <xf numFmtId="0" fontId="0" fillId="25" borderId="63" xfId="0" applyFill="1" applyBorder="1">
      <alignment vertical="center"/>
    </xf>
    <xf numFmtId="0" fontId="0" fillId="0" borderId="87" xfId="0" applyBorder="1" applyAlignment="1">
      <alignment vertical="center"/>
    </xf>
    <xf numFmtId="0" fontId="0" fillId="0" borderId="61" xfId="0" applyBorder="1">
      <alignment vertical="center"/>
    </xf>
    <xf numFmtId="0" fontId="0" fillId="0" borderId="98" xfId="0" applyBorder="1" applyAlignment="1">
      <alignment vertical="center"/>
    </xf>
    <xf numFmtId="0" fontId="0" fillId="0" borderId="41" xfId="0" applyBorder="1">
      <alignment vertical="center"/>
    </xf>
    <xf numFmtId="0" fontId="0" fillId="0" borderId="71" xfId="0" applyBorder="1">
      <alignment vertical="center"/>
    </xf>
    <xf numFmtId="0" fontId="0" fillId="0" borderId="88" xfId="0" applyBorder="1" applyAlignment="1">
      <alignment vertical="center"/>
    </xf>
    <xf numFmtId="0" fontId="0" fillId="0" borderId="99" xfId="0" applyBorder="1" applyAlignment="1">
      <alignment vertical="center"/>
    </xf>
    <xf numFmtId="0" fontId="0" fillId="0" borderId="100" xfId="0" applyBorder="1">
      <alignment vertical="center"/>
    </xf>
    <xf numFmtId="0" fontId="0" fillId="0" borderId="90" xfId="0" applyBorder="1">
      <alignment vertical="center"/>
    </xf>
    <xf numFmtId="0" fontId="0" fillId="0" borderId="102" xfId="0" applyBorder="1">
      <alignment vertical="center"/>
    </xf>
    <xf numFmtId="0" fontId="0" fillId="0" borderId="91" xfId="0" applyBorder="1" applyAlignment="1">
      <alignment vertical="center"/>
    </xf>
    <xf numFmtId="0" fontId="0" fillId="0" borderId="92" xfId="0" applyBorder="1">
      <alignment vertical="center"/>
    </xf>
    <xf numFmtId="0" fontId="0" fillId="0" borderId="103" xfId="0" applyBorder="1" applyAlignment="1">
      <alignment vertical="center"/>
    </xf>
    <xf numFmtId="0" fontId="0" fillId="0" borderId="60" xfId="0" applyBorder="1">
      <alignment vertical="center"/>
    </xf>
    <xf numFmtId="0" fontId="0" fillId="0" borderId="63" xfId="0" applyBorder="1">
      <alignment vertical="center"/>
    </xf>
    <xf numFmtId="0" fontId="0" fillId="0" borderId="105" xfId="0" applyBorder="1">
      <alignment vertical="center"/>
    </xf>
    <xf numFmtId="0" fontId="0" fillId="0" borderId="83" xfId="0" applyBorder="1">
      <alignment vertical="center"/>
    </xf>
    <xf numFmtId="0" fontId="0" fillId="0" borderId="43" xfId="0" applyBorder="1">
      <alignment vertical="center"/>
    </xf>
    <xf numFmtId="0" fontId="0" fillId="0" borderId="106" xfId="0" applyBorder="1">
      <alignment vertical="center"/>
    </xf>
    <xf numFmtId="0" fontId="0" fillId="0" borderId="15"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34" fillId="0" borderId="42" xfId="0" applyFont="1" applyBorder="1" applyAlignment="1">
      <alignment vertical="center"/>
    </xf>
    <xf numFmtId="0" fontId="0" fillId="0" borderId="110" xfId="0" applyBorder="1">
      <alignment vertical="center"/>
    </xf>
    <xf numFmtId="0" fontId="0" fillId="0" borderId="111" xfId="0" applyBorder="1">
      <alignment vertical="center"/>
    </xf>
    <xf numFmtId="0" fontId="34" fillId="0" borderId="86"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33" fillId="0" borderId="114" xfId="0" applyFont="1" applyFill="1" applyBorder="1" applyAlignment="1">
      <alignment vertical="center" shrinkToFit="1"/>
    </xf>
    <xf numFmtId="0" fontId="33" fillId="0" borderId="115" xfId="0" applyFont="1" applyFill="1" applyBorder="1" applyAlignment="1">
      <alignment vertical="center" shrinkToFit="1"/>
    </xf>
    <xf numFmtId="0" fontId="34" fillId="0" borderId="116" xfId="0" applyFont="1" applyBorder="1" applyAlignment="1">
      <alignment vertical="center"/>
    </xf>
    <xf numFmtId="0" fontId="0" fillId="0" borderId="117" xfId="0" applyBorder="1" applyAlignment="1">
      <alignment horizontal="center" vertical="center"/>
    </xf>
    <xf numFmtId="0" fontId="0" fillId="25" borderId="118" xfId="0" applyFill="1" applyBorder="1" applyAlignment="1">
      <alignment vertical="center"/>
    </xf>
    <xf numFmtId="0" fontId="0" fillId="0" borderId="51" xfId="0" applyBorder="1">
      <alignment vertical="center"/>
    </xf>
    <xf numFmtId="0" fontId="0" fillId="25" borderId="51" xfId="0" applyFill="1" applyBorder="1">
      <alignment vertical="center"/>
    </xf>
    <xf numFmtId="0" fontId="0" fillId="25" borderId="119" xfId="0" applyFill="1" applyBorder="1">
      <alignment vertical="center"/>
    </xf>
    <xf numFmtId="0" fontId="0" fillId="0" borderId="120" xfId="0" applyBorder="1" applyAlignment="1">
      <alignment vertical="center"/>
    </xf>
    <xf numFmtId="0" fontId="0" fillId="0" borderId="76" xfId="0" applyBorder="1" applyAlignment="1">
      <alignment vertical="center"/>
    </xf>
    <xf numFmtId="0" fontId="0" fillId="0" borderId="121" xfId="0" applyBorder="1" applyAlignment="1">
      <alignment vertical="center"/>
    </xf>
    <xf numFmtId="0" fontId="0" fillId="0" borderId="32" xfId="0" applyBorder="1" applyAlignment="1">
      <alignment vertical="center"/>
    </xf>
    <xf numFmtId="0" fontId="34" fillId="0" borderId="38" xfId="0" applyFont="1" applyBorder="1" applyAlignment="1">
      <alignment vertical="center"/>
    </xf>
    <xf numFmtId="0" fontId="0" fillId="0" borderId="86" xfId="0" applyBorder="1" applyAlignment="1">
      <alignment vertical="center"/>
    </xf>
    <xf numFmtId="0" fontId="0" fillId="0" borderId="94" xfId="0" applyBorder="1" applyAlignment="1">
      <alignment vertical="center"/>
    </xf>
    <xf numFmtId="0" fontId="0" fillId="0" borderId="28" xfId="0" applyBorder="1" applyAlignment="1">
      <alignment vertical="center"/>
    </xf>
    <xf numFmtId="0" fontId="34" fillId="27" borderId="21" xfId="0" applyFont="1" applyFill="1" applyBorder="1" applyAlignment="1">
      <alignment horizontal="center" vertical="center"/>
    </xf>
    <xf numFmtId="0" fontId="33" fillId="27" borderId="48" xfId="0" applyFont="1" applyFill="1" applyBorder="1" applyAlignment="1">
      <alignment vertical="center" shrinkToFit="1"/>
    </xf>
    <xf numFmtId="0" fontId="33" fillId="27" borderId="49" xfId="0" applyFont="1" applyFill="1" applyBorder="1" applyAlignment="1">
      <alignment horizontal="center" vertical="center" shrinkToFit="1"/>
    </xf>
    <xf numFmtId="176" fontId="33" fillId="27" borderId="50" xfId="0" applyNumberFormat="1" applyFont="1" applyFill="1" applyBorder="1" applyAlignment="1">
      <alignment horizontal="center" vertical="center" shrinkToFit="1"/>
    </xf>
    <xf numFmtId="176" fontId="33" fillId="27" borderId="51" xfId="0" applyNumberFormat="1" applyFont="1" applyFill="1" applyBorder="1" applyAlignment="1">
      <alignment horizontal="center" vertical="center" shrinkToFit="1"/>
    </xf>
    <xf numFmtId="0" fontId="33" fillId="27" borderId="47" xfId="0" applyFont="1" applyFill="1" applyBorder="1" applyAlignment="1">
      <alignment vertical="center" shrinkToFit="1"/>
    </xf>
    <xf numFmtId="0" fontId="33" fillId="27" borderId="52" xfId="0" applyFont="1" applyFill="1" applyBorder="1" applyAlignment="1">
      <alignment vertical="center" shrinkToFit="1"/>
    </xf>
    <xf numFmtId="0" fontId="33" fillId="27" borderId="49" xfId="0" applyFont="1" applyFill="1" applyBorder="1" applyAlignment="1">
      <alignment vertical="center" shrinkToFit="1"/>
    </xf>
    <xf numFmtId="176" fontId="33" fillId="27" borderId="53" xfId="0" applyNumberFormat="1" applyFont="1" applyFill="1" applyBorder="1" applyAlignment="1">
      <alignment horizontal="center" vertical="center" shrinkToFit="1"/>
    </xf>
    <xf numFmtId="0" fontId="33" fillId="27" borderId="59" xfId="0" applyFont="1" applyFill="1" applyBorder="1" applyAlignment="1">
      <alignment vertical="center" shrinkToFit="1"/>
    </xf>
    <xf numFmtId="0" fontId="22" fillId="0" borderId="42" xfId="0" applyFont="1" applyBorder="1" applyAlignment="1">
      <alignment horizontal="center" vertical="center" wrapText="1"/>
    </xf>
    <xf numFmtId="0" fontId="22" fillId="0" borderId="116" xfId="0" applyFont="1" applyBorder="1" applyAlignment="1">
      <alignment horizontal="center" vertical="center" wrapText="1"/>
    </xf>
    <xf numFmtId="0" fontId="23" fillId="0" borderId="66" xfId="0" applyFont="1" applyBorder="1" applyAlignment="1">
      <alignment vertical="top" wrapText="1"/>
    </xf>
    <xf numFmtId="0" fontId="23" fillId="0" borderId="77" xfId="0" applyFont="1" applyBorder="1" applyAlignment="1">
      <alignment vertical="top" wrapText="1"/>
    </xf>
    <xf numFmtId="0" fontId="21" fillId="26" borderId="17" xfId="0" applyFont="1" applyFill="1" applyBorder="1" applyAlignment="1">
      <alignment horizontal="center" vertical="center" wrapText="1"/>
    </xf>
    <xf numFmtId="0" fontId="21" fillId="26" borderId="122" xfId="0" applyFont="1" applyFill="1" applyBorder="1" applyAlignment="1">
      <alignment horizontal="center" vertical="center" wrapText="1"/>
    </xf>
    <xf numFmtId="0" fontId="22" fillId="0" borderId="66" xfId="0" applyFont="1" applyBorder="1" applyAlignment="1">
      <alignment horizontal="left" vertical="center" wrapText="1"/>
    </xf>
    <xf numFmtId="0" fontId="22" fillId="0" borderId="77" xfId="0" applyFont="1" applyBorder="1" applyAlignment="1">
      <alignment horizontal="left" vertical="center" wrapText="1"/>
    </xf>
    <xf numFmtId="0" fontId="23" fillId="0" borderId="66" xfId="0" applyFont="1" applyBorder="1" applyAlignment="1">
      <alignment horizontal="left" vertical="center" wrapText="1" indent="1"/>
    </xf>
    <xf numFmtId="0" fontId="23" fillId="0" borderId="77" xfId="0" applyFont="1" applyBorder="1" applyAlignment="1">
      <alignment horizontal="left" vertical="center" wrapText="1" indent="1"/>
    </xf>
    <xf numFmtId="0" fontId="22" fillId="0" borderId="17" xfId="0" applyFont="1" applyBorder="1" applyAlignment="1">
      <alignment horizontal="left" vertical="center" wrapText="1"/>
    </xf>
    <xf numFmtId="0" fontId="22" fillId="0" borderId="122" xfId="0" applyFont="1" applyBorder="1" applyAlignment="1">
      <alignment horizontal="left" vertical="center" wrapText="1"/>
    </xf>
    <xf numFmtId="0" fontId="21" fillId="26" borderId="42" xfId="0" applyFont="1" applyFill="1" applyBorder="1" applyAlignment="1">
      <alignment horizontal="center" vertical="top" wrapText="1"/>
    </xf>
    <xf numFmtId="0" fontId="0" fillId="26" borderId="116" xfId="0" applyFill="1" applyBorder="1">
      <alignment vertical="center"/>
    </xf>
    <xf numFmtId="0" fontId="23" fillId="0" borderId="66" xfId="0" applyFont="1" applyBorder="1" applyAlignment="1">
      <alignment horizontal="left" vertical="top" wrapText="1"/>
    </xf>
    <xf numFmtId="0" fontId="23" fillId="0" borderId="77" xfId="0" applyFont="1" applyBorder="1" applyAlignment="1">
      <alignment horizontal="left" vertical="top" wrapText="1"/>
    </xf>
    <xf numFmtId="0" fontId="33" fillId="0" borderId="127" xfId="0" applyFont="1" applyFill="1" applyBorder="1" applyAlignment="1">
      <alignment horizontal="center" vertical="center"/>
    </xf>
    <xf numFmtId="0" fontId="33" fillId="0" borderId="128"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116" xfId="0" applyFont="1" applyFill="1" applyBorder="1" applyAlignment="1">
      <alignment horizontal="center" vertical="center"/>
    </xf>
    <xf numFmtId="0" fontId="33" fillId="0" borderId="123" xfId="0" applyNumberFormat="1" applyFont="1" applyFill="1" applyBorder="1" applyAlignment="1">
      <alignment horizontal="center" vertical="center" shrinkToFit="1"/>
    </xf>
    <xf numFmtId="0" fontId="33" fillId="0" borderId="129" xfId="0" applyFont="1" applyFill="1" applyBorder="1" applyAlignment="1">
      <alignment horizontal="center" vertical="center" textRotation="255" shrinkToFit="1"/>
    </xf>
    <xf numFmtId="0" fontId="33" fillId="0" borderId="117" xfId="0" applyFont="1" applyFill="1" applyBorder="1" applyAlignment="1">
      <alignment horizontal="center" vertical="center" textRotation="255" shrinkToFit="1"/>
    </xf>
    <xf numFmtId="0" fontId="33" fillId="0" borderId="113" xfId="0" applyFont="1" applyFill="1" applyBorder="1" applyAlignment="1">
      <alignment horizontal="center" vertical="center" textRotation="255" shrinkToFit="1"/>
    </xf>
    <xf numFmtId="0" fontId="33" fillId="0" borderId="87" xfId="0" applyFont="1" applyFill="1" applyBorder="1" applyAlignment="1">
      <alignment horizontal="center" vertical="center" shrinkToFit="1"/>
    </xf>
    <xf numFmtId="0" fontId="33" fillId="0" borderId="130" xfId="0" applyFont="1" applyFill="1" applyBorder="1" applyAlignment="1">
      <alignment horizontal="center" vertical="center" shrinkToFit="1"/>
    </xf>
    <xf numFmtId="0" fontId="33" fillId="0" borderId="103" xfId="0" applyFont="1" applyFill="1" applyBorder="1" applyAlignment="1">
      <alignment horizontal="center" vertical="center" shrinkToFit="1"/>
    </xf>
    <xf numFmtId="0" fontId="33" fillId="0" borderId="123" xfId="0" applyFont="1" applyFill="1" applyBorder="1" applyAlignment="1">
      <alignment horizontal="center" vertical="center" shrinkToFit="1"/>
    </xf>
    <xf numFmtId="0" fontId="33" fillId="0" borderId="124" xfId="0" applyFont="1" applyFill="1" applyBorder="1" applyAlignment="1">
      <alignment horizontal="center" vertical="center" textRotation="255" shrinkToFit="1"/>
    </xf>
    <xf numFmtId="0" fontId="33" fillId="0" borderId="125" xfId="0" applyFont="1" applyFill="1" applyBorder="1" applyAlignment="1">
      <alignment horizontal="center" vertical="center" textRotation="255" shrinkToFit="1"/>
    </xf>
    <xf numFmtId="0" fontId="33" fillId="0" borderId="112" xfId="0" applyFont="1" applyFill="1" applyBorder="1" applyAlignment="1">
      <alignment horizontal="center" vertical="center" textRotation="255" shrinkToFit="1"/>
    </xf>
    <xf numFmtId="0" fontId="33" fillId="0" borderId="126" xfId="0" applyNumberFormat="1" applyFont="1" applyFill="1" applyBorder="1" applyAlignment="1">
      <alignment horizontal="center" vertical="center" shrinkToFit="1"/>
    </xf>
    <xf numFmtId="0" fontId="33" fillId="0" borderId="122" xfId="0" applyFont="1" applyFill="1" applyBorder="1" applyAlignment="1">
      <alignment horizontal="center" vertical="center"/>
    </xf>
    <xf numFmtId="0" fontId="33" fillId="0" borderId="131" xfId="0" applyFont="1" applyFill="1" applyBorder="1" applyAlignment="1">
      <alignment horizontal="center" vertical="center" textRotation="255"/>
    </xf>
    <xf numFmtId="0" fontId="33" fillId="0" borderId="81" xfId="0" applyFont="1" applyFill="1" applyBorder="1" applyAlignment="1">
      <alignment horizontal="center" vertical="center" textRotation="255"/>
    </xf>
    <xf numFmtId="0" fontId="33" fillId="0" borderId="67" xfId="0" applyFont="1" applyFill="1" applyBorder="1" applyAlignment="1">
      <alignment horizontal="center" vertical="center" textRotation="255"/>
    </xf>
    <xf numFmtId="0" fontId="33" fillId="0" borderId="132" xfId="0" applyFont="1" applyFill="1" applyBorder="1" applyAlignment="1">
      <alignment horizontal="center" vertical="center" shrinkToFit="1"/>
    </xf>
    <xf numFmtId="0" fontId="34" fillId="0" borderId="133" xfId="0" applyFont="1" applyBorder="1" applyAlignment="1">
      <alignment horizontal="center" vertical="center"/>
    </xf>
    <xf numFmtId="0" fontId="34" fillId="0" borderId="134" xfId="0" applyFont="1" applyBorder="1" applyAlignment="1">
      <alignment horizontal="center" vertical="center"/>
    </xf>
    <xf numFmtId="0" fontId="34" fillId="0" borderId="135" xfId="0" applyFont="1" applyBorder="1" applyAlignment="1">
      <alignment horizontal="center" vertical="center"/>
    </xf>
    <xf numFmtId="0" fontId="34" fillId="0" borderId="17"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116" xfId="0" applyFont="1" applyFill="1" applyBorder="1" applyAlignment="1">
      <alignment horizontal="center" vertical="center"/>
    </xf>
    <xf numFmtId="0" fontId="34" fillId="0" borderId="34" xfId="0" applyFont="1" applyBorder="1" applyAlignment="1">
      <alignment horizontal="right" vertical="center"/>
    </xf>
    <xf numFmtId="0" fontId="34" fillId="0" borderId="22" xfId="0" applyFont="1" applyBorder="1" applyAlignment="1">
      <alignment horizontal="right" vertical="center"/>
    </xf>
    <xf numFmtId="0" fontId="34" fillId="0" borderId="110" xfId="0" applyFont="1" applyBorder="1" applyAlignment="1">
      <alignment horizontal="right" vertical="center"/>
    </xf>
    <xf numFmtId="0" fontId="34" fillId="0" borderId="136" xfId="0" applyFont="1" applyBorder="1" applyAlignment="1">
      <alignment horizontal="right" vertical="center"/>
    </xf>
    <xf numFmtId="0" fontId="35" fillId="0" borderId="17" xfId="0" applyFont="1" applyBorder="1" applyAlignment="1">
      <alignment horizontal="left" vertical="center" wrapText="1"/>
    </xf>
    <xf numFmtId="0" fontId="35" fillId="0" borderId="135" xfId="0" applyFont="1" applyBorder="1" applyAlignment="1">
      <alignment horizontal="left" vertical="center" wrapText="1"/>
    </xf>
    <xf numFmtId="0" fontId="35" fillId="0" borderId="122" xfId="0" applyFont="1" applyBorder="1" applyAlignment="1">
      <alignment horizontal="left" vertical="center" wrapText="1"/>
    </xf>
    <xf numFmtId="0" fontId="35" fillId="0" borderId="66" xfId="0" applyFont="1" applyBorder="1" applyAlignment="1">
      <alignment horizontal="left" vertical="center" wrapText="1"/>
    </xf>
    <xf numFmtId="0" fontId="35" fillId="0" borderId="0" xfId="0" applyFont="1" applyBorder="1" applyAlignment="1">
      <alignment horizontal="left" vertical="center" wrapText="1"/>
    </xf>
    <xf numFmtId="0" fontId="35" fillId="0" borderId="77" xfId="0" applyFont="1" applyBorder="1" applyAlignment="1">
      <alignment horizontal="left" vertical="center" wrapText="1"/>
    </xf>
    <xf numFmtId="0" fontId="35" fillId="0" borderId="42" xfId="0" applyFont="1" applyBorder="1" applyAlignment="1">
      <alignment horizontal="left" vertical="center" wrapText="1"/>
    </xf>
    <xf numFmtId="0" fontId="35" fillId="0" borderId="86" xfId="0" applyFont="1" applyBorder="1" applyAlignment="1">
      <alignment horizontal="left" vertical="center" wrapText="1"/>
    </xf>
    <xf numFmtId="0" fontId="35" fillId="0" borderId="116" xfId="0" applyFont="1" applyBorder="1" applyAlignment="1">
      <alignment horizontal="left" vertical="center" wrapText="1"/>
    </xf>
    <xf numFmtId="0" fontId="26" fillId="0" borderId="26" xfId="0" applyFont="1" applyBorder="1" applyAlignment="1">
      <alignment horizontal="right" vertical="center"/>
    </xf>
    <xf numFmtId="0" fontId="26" fillId="0" borderId="138" xfId="0" applyFont="1" applyBorder="1" applyAlignment="1">
      <alignment horizontal="right" vertical="center"/>
    </xf>
    <xf numFmtId="0" fontId="35" fillId="0" borderId="26" xfId="0" applyFont="1" applyBorder="1" applyAlignment="1">
      <alignment horizontal="left" vertical="center" wrapText="1"/>
    </xf>
    <xf numFmtId="0" fontId="35" fillId="0" borderId="84" xfId="0" applyFont="1" applyBorder="1" applyAlignment="1">
      <alignment horizontal="left" vertical="center" wrapText="1"/>
    </xf>
    <xf numFmtId="0" fontId="35" fillId="0" borderId="138" xfId="0" applyFont="1" applyBorder="1" applyAlignment="1">
      <alignment horizontal="left" vertical="center" wrapText="1"/>
    </xf>
    <xf numFmtId="0" fontId="30" fillId="0" borderId="26" xfId="0" applyFont="1" applyBorder="1" applyAlignment="1">
      <alignment horizontal="right" vertical="center" shrinkToFit="1"/>
    </xf>
    <xf numFmtId="0" fontId="30" fillId="0" borderId="138" xfId="0" applyFont="1" applyBorder="1" applyAlignment="1">
      <alignment horizontal="right" vertical="center" shrinkToFit="1"/>
    </xf>
    <xf numFmtId="0" fontId="34" fillId="0" borderId="26" xfId="0" applyFont="1" applyBorder="1" applyAlignment="1">
      <alignment horizontal="right" vertical="center"/>
    </xf>
    <xf numFmtId="0" fontId="34" fillId="0" borderId="138" xfId="0" applyFont="1" applyBorder="1" applyAlignment="1">
      <alignment horizontal="right" vertical="center"/>
    </xf>
    <xf numFmtId="0" fontId="34" fillId="0" borderId="43" xfId="0" applyFont="1" applyBorder="1" applyAlignment="1">
      <alignment horizontal="right" vertical="center"/>
    </xf>
    <xf numFmtId="0" fontId="34" fillId="0" borderId="137" xfId="0" applyFont="1" applyBorder="1" applyAlignment="1">
      <alignment horizontal="right" vertical="center"/>
    </xf>
    <xf numFmtId="0" fontId="34" fillId="0" borderId="17" xfId="0" applyFont="1" applyBorder="1" applyAlignment="1">
      <alignment horizontal="center" vertical="center"/>
    </xf>
    <xf numFmtId="0" fontId="0" fillId="0" borderId="0" xfId="0" applyAlignment="1">
      <alignment horizontal="left" vertical="center" shrinkToFit="1"/>
    </xf>
    <xf numFmtId="0" fontId="0" fillId="0" borderId="26" xfId="0" applyBorder="1" applyAlignment="1">
      <alignment horizontal="center" vertical="center"/>
    </xf>
    <xf numFmtId="0" fontId="0" fillId="0" borderId="84" xfId="0" applyBorder="1" applyAlignment="1">
      <alignment horizontal="center" vertical="center"/>
    </xf>
    <xf numFmtId="0" fontId="0" fillId="0" borderId="138"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25" fillId="0" borderId="16"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0" fillId="0" borderId="135" xfId="0" applyBorder="1" applyAlignment="1">
      <alignment horizontal="center" vertical="center"/>
    </xf>
    <xf numFmtId="0" fontId="0" fillId="0" borderId="122" xfId="0" applyBorder="1" applyAlignment="1">
      <alignment horizontal="center" vertical="center"/>
    </xf>
    <xf numFmtId="0" fontId="0" fillId="0" borderId="17" xfId="0" applyBorder="1" applyAlignment="1">
      <alignment horizontal="center" vertical="center"/>
    </xf>
    <xf numFmtId="0" fontId="0" fillId="27" borderId="26" xfId="0" applyFill="1" applyBorder="1" applyAlignment="1">
      <alignment horizontal="center" vertical="center"/>
    </xf>
    <xf numFmtId="0" fontId="0" fillId="27" borderId="84" xfId="0" applyFill="1" applyBorder="1" applyAlignment="1">
      <alignment horizontal="center" vertical="center"/>
    </xf>
    <xf numFmtId="0" fontId="0" fillId="27" borderId="138" xfId="0" applyFill="1" applyBorder="1" applyAlignment="1">
      <alignment horizontal="center" vertical="center"/>
    </xf>
    <xf numFmtId="0" fontId="30" fillId="0" borderId="143" xfId="0" applyFont="1" applyFill="1" applyBorder="1" applyAlignment="1">
      <alignment horizontal="right" vertical="center"/>
    </xf>
    <xf numFmtId="0" fontId="30" fillId="0" borderId="37" xfId="0" applyFont="1" applyFill="1" applyBorder="1" applyAlignment="1">
      <alignment horizontal="right" vertical="center"/>
    </xf>
    <xf numFmtId="0" fontId="30" fillId="0" borderId="30" xfId="0" applyFont="1" applyFill="1" applyBorder="1" applyAlignment="1">
      <alignment horizontal="right" vertical="center"/>
    </xf>
    <xf numFmtId="0" fontId="31" fillId="0" borderId="25" xfId="0" applyFont="1" applyFill="1" applyBorder="1" applyAlignment="1">
      <alignment horizontal="right" vertical="center"/>
    </xf>
    <xf numFmtId="0" fontId="31" fillId="0" borderId="23" xfId="0" applyFont="1" applyFill="1" applyBorder="1" applyAlignment="1">
      <alignment horizontal="right" vertical="center"/>
    </xf>
    <xf numFmtId="0" fontId="31" fillId="0" borderId="24" xfId="0" applyFont="1" applyFill="1" applyBorder="1" applyAlignment="1">
      <alignment horizontal="right" vertical="center"/>
    </xf>
    <xf numFmtId="0" fontId="30" fillId="0" borderId="142" xfId="0" applyFont="1" applyFill="1" applyBorder="1" applyAlignment="1">
      <alignment horizontal="right" vertical="center"/>
    </xf>
    <xf numFmtId="0" fontId="30" fillId="0" borderId="36" xfId="0" applyFont="1" applyFill="1" applyBorder="1" applyAlignment="1">
      <alignment horizontal="right" vertical="center"/>
    </xf>
    <xf numFmtId="0" fontId="30" fillId="0" borderId="32" xfId="0" applyFont="1" applyFill="1" applyBorder="1" applyAlignment="1">
      <alignment horizontal="right" vertical="center"/>
    </xf>
    <xf numFmtId="0" fontId="30" fillId="0" borderId="14" xfId="0" applyFont="1" applyFill="1" applyBorder="1" applyAlignment="1">
      <alignment horizontal="right" vertical="center"/>
    </xf>
    <xf numFmtId="0" fontId="30" fillId="0" borderId="139" xfId="0" applyFont="1" applyFill="1" applyBorder="1" applyAlignment="1">
      <alignment horizontal="right" vertical="center"/>
    </xf>
    <xf numFmtId="0" fontId="30" fillId="0" borderId="15" xfId="0" applyFont="1" applyFill="1" applyBorder="1" applyAlignment="1">
      <alignment horizontal="right" vertical="center"/>
    </xf>
    <xf numFmtId="0" fontId="31" fillId="0" borderId="112" xfId="0" applyFont="1" applyFill="1" applyBorder="1" applyAlignment="1">
      <alignment horizontal="right" vertical="center"/>
    </xf>
    <xf numFmtId="0" fontId="31" fillId="0" borderId="140" xfId="0" applyFont="1" applyFill="1" applyBorder="1" applyAlignment="1">
      <alignment horizontal="right" vertical="center"/>
    </xf>
    <xf numFmtId="0" fontId="31" fillId="0" borderId="113" xfId="0" applyFont="1" applyFill="1" applyBorder="1" applyAlignment="1">
      <alignment horizontal="right" vertical="center"/>
    </xf>
    <xf numFmtId="0" fontId="30" fillId="0" borderId="12" xfId="0" applyFont="1" applyFill="1" applyBorder="1" applyAlignment="1">
      <alignment horizontal="right" vertical="center"/>
    </xf>
    <xf numFmtId="0" fontId="30" fillId="0" borderId="18" xfId="0" applyFont="1" applyFill="1" applyBorder="1" applyAlignment="1">
      <alignment horizontal="right" vertical="center"/>
    </xf>
    <xf numFmtId="0" fontId="30" fillId="0" borderId="13" xfId="0" applyFont="1" applyFill="1" applyBorder="1" applyAlignment="1">
      <alignment horizontal="right" vertical="center"/>
    </xf>
    <xf numFmtId="0" fontId="0" fillId="0" borderId="141" xfId="0" applyBorder="1" applyAlignment="1">
      <alignment horizontal="center" vertical="center"/>
    </xf>
    <xf numFmtId="0" fontId="0" fillId="0" borderId="120" xfId="0" applyBorder="1" applyAlignment="1">
      <alignment horizontal="center" vertical="center"/>
    </xf>
    <xf numFmtId="0" fontId="0" fillId="0" borderId="76" xfId="0" applyBorder="1" applyAlignment="1">
      <alignment horizontal="center" vertical="center"/>
    </xf>
    <xf numFmtId="0" fontId="0" fillId="25" borderId="109" xfId="0" applyFill="1" applyBorder="1" applyAlignment="1">
      <alignment horizontal="left" vertical="center" shrinkToFit="1"/>
    </xf>
    <xf numFmtId="0" fontId="0" fillId="25" borderId="144" xfId="0" applyFill="1" applyBorder="1" applyAlignment="1">
      <alignment horizontal="left" vertical="center" shrinkToFit="1"/>
    </xf>
    <xf numFmtId="0" fontId="0" fillId="25" borderId="31" xfId="0" applyFill="1" applyBorder="1" applyAlignment="1">
      <alignment horizontal="left" vertical="center" shrinkToFit="1"/>
    </xf>
    <xf numFmtId="0" fontId="0" fillId="25" borderId="145" xfId="0" applyFill="1" applyBorder="1" applyAlignment="1">
      <alignment horizontal="left" vertical="center" shrinkToFit="1"/>
    </xf>
    <xf numFmtId="0" fontId="0" fillId="25" borderId="0" xfId="0" applyFill="1" applyBorder="1" applyAlignment="1">
      <alignment horizontal="left" vertical="center" shrinkToFit="1"/>
    </xf>
    <xf numFmtId="0" fontId="0" fillId="25" borderId="146" xfId="0" applyFill="1" applyBorder="1" applyAlignment="1">
      <alignment horizontal="left" vertical="center" shrinkToFit="1"/>
    </xf>
    <xf numFmtId="0" fontId="0" fillId="25" borderId="121" xfId="0" applyFill="1" applyBorder="1" applyAlignment="1">
      <alignment horizontal="left" vertical="center" shrinkToFit="1"/>
    </xf>
    <xf numFmtId="0" fontId="0" fillId="25" borderId="120" xfId="0" applyFill="1" applyBorder="1" applyAlignment="1">
      <alignment horizontal="left" vertical="center" shrinkToFit="1"/>
    </xf>
    <xf numFmtId="0" fontId="0" fillId="25" borderId="28" xfId="0" applyFill="1" applyBorder="1" applyAlignment="1">
      <alignment horizontal="left" vertical="center" shrinkToFit="1"/>
    </xf>
    <xf numFmtId="0" fontId="0" fillId="25" borderId="109" xfId="0" applyFill="1" applyBorder="1" applyAlignment="1">
      <alignment horizontal="left" vertical="center"/>
    </xf>
    <xf numFmtId="0" fontId="0" fillId="25" borderId="144" xfId="0" applyFill="1" applyBorder="1" applyAlignment="1">
      <alignment horizontal="left" vertical="center"/>
    </xf>
    <xf numFmtId="0" fontId="0" fillId="25" borderId="31" xfId="0" applyFill="1" applyBorder="1" applyAlignment="1">
      <alignment horizontal="left" vertical="center"/>
    </xf>
    <xf numFmtId="0" fontId="0" fillId="25" borderId="145" xfId="0" applyFill="1" applyBorder="1" applyAlignment="1">
      <alignment horizontal="left" vertical="center"/>
    </xf>
    <xf numFmtId="0" fontId="0" fillId="25" borderId="0" xfId="0" applyFill="1" applyBorder="1" applyAlignment="1">
      <alignment horizontal="left" vertical="center"/>
    </xf>
    <xf numFmtId="0" fontId="0" fillId="25" borderId="146" xfId="0" applyFill="1" applyBorder="1" applyAlignment="1">
      <alignment horizontal="left" vertical="center"/>
    </xf>
    <xf numFmtId="0" fontId="0" fillId="25" borderId="121" xfId="0" applyFill="1" applyBorder="1" applyAlignment="1">
      <alignment horizontal="left" vertical="center"/>
    </xf>
    <xf numFmtId="0" fontId="0" fillId="25" borderId="120" xfId="0" applyFill="1" applyBorder="1" applyAlignment="1">
      <alignment horizontal="left" vertical="center"/>
    </xf>
    <xf numFmtId="0" fontId="0" fillId="25" borderId="28" xfId="0" applyFill="1" applyBorder="1" applyAlignment="1">
      <alignment horizontal="left" vertical="center"/>
    </xf>
    <xf numFmtId="0" fontId="0" fillId="0" borderId="18" xfId="0" applyBorder="1" applyAlignment="1">
      <alignment horizontal="left" vertical="center"/>
    </xf>
    <xf numFmtId="0" fontId="0" fillId="0" borderId="109" xfId="0" applyBorder="1" applyAlignment="1">
      <alignment horizontal="left" vertical="center" shrinkToFit="1"/>
    </xf>
    <xf numFmtId="0" fontId="0" fillId="0" borderId="144" xfId="0" applyBorder="1" applyAlignment="1">
      <alignment horizontal="left" vertical="center" shrinkToFit="1"/>
    </xf>
    <xf numFmtId="0" fontId="0" fillId="0" borderId="31" xfId="0" applyBorder="1" applyAlignment="1">
      <alignment horizontal="left" vertical="center" shrinkToFit="1"/>
    </xf>
    <xf numFmtId="0" fontId="0" fillId="0" borderId="145" xfId="0" applyBorder="1" applyAlignment="1">
      <alignment horizontal="left" vertical="center" shrinkToFit="1"/>
    </xf>
    <xf numFmtId="0" fontId="0" fillId="0" borderId="0" xfId="0" applyBorder="1" applyAlignment="1">
      <alignment horizontal="left" vertical="center" shrinkToFit="1"/>
    </xf>
    <xf numFmtId="0" fontId="0" fillId="0" borderId="146" xfId="0" applyBorder="1" applyAlignment="1">
      <alignment horizontal="left" vertical="center" shrinkToFit="1"/>
    </xf>
    <xf numFmtId="0" fontId="0" fillId="0" borderId="121" xfId="0" applyBorder="1" applyAlignment="1">
      <alignment horizontal="left" vertical="center" shrinkToFit="1"/>
    </xf>
    <xf numFmtId="0" fontId="0" fillId="0" borderId="120" xfId="0" applyBorder="1" applyAlignment="1">
      <alignment horizontal="left" vertical="center" shrinkToFit="1"/>
    </xf>
    <xf numFmtId="0" fontId="0" fillId="0" borderId="28" xfId="0" applyBorder="1" applyAlignment="1">
      <alignment horizontal="left" vertical="center" shrinkToFit="1"/>
    </xf>
    <xf numFmtId="0" fontId="0" fillId="0" borderId="86" xfId="0" applyBorder="1" applyAlignment="1">
      <alignment horizontal="center" vertical="center"/>
    </xf>
    <xf numFmtId="0" fontId="34" fillId="0" borderId="122" xfId="0" applyFont="1" applyBorder="1" applyAlignment="1">
      <alignment horizontal="center" vertical="center"/>
    </xf>
    <xf numFmtId="0" fontId="30" fillId="0" borderId="43" xfId="0" applyFont="1" applyFill="1" applyBorder="1" applyAlignment="1">
      <alignment horizontal="right" vertical="center" shrinkToFit="1"/>
    </xf>
    <xf numFmtId="0" fontId="30" fillId="0" borderId="33" xfId="0" applyFont="1" applyFill="1" applyBorder="1" applyAlignment="1">
      <alignment horizontal="right" vertical="center" shrinkToFit="1"/>
    </xf>
    <xf numFmtId="0" fontId="30" fillId="0" borderId="137" xfId="0" applyFont="1" applyFill="1" applyBorder="1" applyAlignment="1">
      <alignment horizontal="right" vertical="center" shrinkToFit="1"/>
    </xf>
    <xf numFmtId="177" fontId="0" fillId="0" borderId="147" xfId="0" applyNumberFormat="1" applyBorder="1" applyAlignment="1">
      <alignment horizontal="center" vertical="center"/>
    </xf>
    <xf numFmtId="177" fontId="0" fillId="0" borderId="148" xfId="0" applyNumberFormat="1" applyBorder="1" applyAlignment="1">
      <alignment horizontal="center" vertical="center"/>
    </xf>
    <xf numFmtId="0" fontId="0" fillId="0" borderId="109" xfId="0" applyBorder="1" applyAlignment="1">
      <alignment horizontal="center" vertical="center" shrinkToFit="1"/>
    </xf>
    <xf numFmtId="0" fontId="0" fillId="0" borderId="144" xfId="0" applyBorder="1" applyAlignment="1">
      <alignment horizontal="center" vertical="center" shrinkToFit="1"/>
    </xf>
    <xf numFmtId="0" fontId="0" fillId="0" borderId="31" xfId="0" applyBorder="1" applyAlignment="1">
      <alignment horizontal="center" vertical="center" shrinkToFit="1"/>
    </xf>
    <xf numFmtId="0" fontId="0" fillId="0" borderId="145" xfId="0" applyBorder="1" applyAlignment="1">
      <alignment horizontal="center" vertical="center" shrinkToFit="1"/>
    </xf>
    <xf numFmtId="0" fontId="0" fillId="0" borderId="0" xfId="0" applyBorder="1" applyAlignment="1">
      <alignment horizontal="center" vertical="center" shrinkToFit="1"/>
    </xf>
    <xf numFmtId="0" fontId="0" fillId="0" borderId="146" xfId="0" applyBorder="1" applyAlignment="1">
      <alignment horizontal="center" vertical="center" shrinkToFit="1"/>
    </xf>
    <xf numFmtId="0" fontId="0" fillId="0" borderId="121" xfId="0" applyBorder="1" applyAlignment="1">
      <alignment horizontal="center" vertical="center" shrinkToFit="1"/>
    </xf>
    <xf numFmtId="0" fontId="0" fillId="0" borderId="120" xfId="0" applyBorder="1" applyAlignment="1">
      <alignment horizontal="center" vertical="center" shrinkToFit="1"/>
    </xf>
    <xf numFmtId="0" fontId="0" fillId="0" borderId="28" xfId="0" applyBorder="1" applyAlignment="1">
      <alignment horizontal="center" vertical="center" shrinkToFit="1"/>
    </xf>
    <xf numFmtId="0" fontId="0" fillId="0" borderId="109" xfId="0" applyBorder="1" applyAlignment="1">
      <alignment horizontal="center" vertical="center"/>
    </xf>
    <xf numFmtId="0" fontId="0" fillId="0" borderId="144" xfId="0" applyBorder="1" applyAlignment="1">
      <alignment horizontal="center" vertical="center"/>
    </xf>
    <xf numFmtId="0" fontId="0" fillId="0" borderId="31" xfId="0" applyBorder="1" applyAlignment="1">
      <alignment horizontal="center" vertical="center"/>
    </xf>
    <xf numFmtId="0" fontId="0" fillId="0" borderId="145" xfId="0" applyBorder="1" applyAlignment="1">
      <alignment horizontal="center" vertical="center"/>
    </xf>
    <xf numFmtId="0" fontId="0" fillId="0" borderId="0" xfId="0" applyBorder="1" applyAlignment="1">
      <alignment horizontal="center" vertical="center"/>
    </xf>
    <xf numFmtId="0" fontId="0" fillId="0" borderId="146" xfId="0" applyBorder="1" applyAlignment="1">
      <alignment horizontal="center" vertical="center"/>
    </xf>
    <xf numFmtId="0" fontId="0" fillId="0" borderId="121" xfId="0" applyBorder="1" applyAlignment="1">
      <alignment horizontal="center" vertical="center"/>
    </xf>
    <xf numFmtId="0" fontId="0" fillId="0" borderId="28" xfId="0" applyBorder="1" applyAlignment="1">
      <alignment horizontal="center" vertical="center"/>
    </xf>
    <xf numFmtId="0" fontId="41" fillId="0" borderId="16" xfId="0" applyFont="1" applyBorder="1" applyAlignment="1">
      <alignment horizontal="center" vertical="center"/>
    </xf>
    <xf numFmtId="0" fontId="41" fillId="0" borderId="38"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485775</xdr:colOff>
      <xdr:row>0</xdr:row>
      <xdr:rowOff>219075</xdr:rowOff>
    </xdr:from>
    <xdr:to>
      <xdr:col>6</xdr:col>
      <xdr:colOff>409575</xdr:colOff>
      <xdr:row>0</xdr:row>
      <xdr:rowOff>533400</xdr:rowOff>
    </xdr:to>
    <xdr:sp macro="" textlink="">
      <xdr:nvSpPr>
        <xdr:cNvPr id="1025" name="Rectangle 1"/>
        <xdr:cNvSpPr>
          <a:spLocks noChangeArrowheads="1"/>
        </xdr:cNvSpPr>
      </xdr:nvSpPr>
      <xdr:spPr bwMode="auto">
        <a:xfrm>
          <a:off x="7400925" y="219075"/>
          <a:ext cx="1295400" cy="314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ゴシック"/>
              <a:ea typeface="ＭＳ ゴシック"/>
            </a:rPr>
            <a:t>（様式１-２）</a:t>
          </a:r>
          <a:endParaRPr lang="ja-JP" altLang="en-US" sz="1400" b="0" i="0" u="none" strike="noStrike" baseline="0">
            <a:solidFill>
              <a:srgbClr val="000000"/>
            </a:solidFill>
            <a:latin typeface="Times New Roman"/>
            <a:ea typeface="ＭＳ ゴシック"/>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73</xdr:row>
      <xdr:rowOff>85725</xdr:rowOff>
    </xdr:from>
    <xdr:to>
      <xdr:col>10</xdr:col>
      <xdr:colOff>133350</xdr:colOff>
      <xdr:row>83</xdr:row>
      <xdr:rowOff>66675</xdr:rowOff>
    </xdr:to>
    <xdr:sp macro="" textlink="">
      <xdr:nvSpPr>
        <xdr:cNvPr id="10244" name="Text Box 4"/>
        <xdr:cNvSpPr txBox="1">
          <a:spLocks noChangeArrowheads="1"/>
        </xdr:cNvSpPr>
      </xdr:nvSpPr>
      <xdr:spPr bwMode="auto">
        <a:xfrm>
          <a:off x="57150" y="12792075"/>
          <a:ext cx="3448050"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■在籍時間軸の考え方■</a:t>
          </a:r>
          <a:endParaRPr lang="ja-JP" altLang="ja-JP">
            <a:effectLst/>
          </a:endParaRPr>
        </a:p>
        <a:p>
          <a:pPr rtl="0"/>
          <a:r>
            <a:rPr lang="ja-JP" altLang="ja-JP" sz="1100" b="0" i="0" baseline="0">
              <a:effectLst/>
              <a:latin typeface="+mn-lt"/>
              <a:ea typeface="+mn-ea"/>
              <a:cs typeface="+mn-cs"/>
            </a:rPr>
            <a:t>数字の下の線がその時刻にあたる。</a:t>
          </a:r>
          <a:endParaRPr lang="ja-JP" altLang="ja-JP">
            <a:effectLst/>
          </a:endParaRPr>
        </a:p>
        <a:p>
          <a:pPr rtl="0"/>
          <a:r>
            <a:rPr lang="ja-JP" altLang="ja-JP" sz="1100" b="0" i="0" baseline="0">
              <a:effectLst/>
              <a:latin typeface="+mn-lt"/>
              <a:ea typeface="+mn-ea"/>
              <a:cs typeface="+mn-cs"/>
            </a:rPr>
            <a:t>30分刻みで記入</a:t>
          </a:r>
          <a:endParaRPr lang="ja-JP" altLang="ja-JP">
            <a:effectLst/>
          </a:endParaRPr>
        </a:p>
        <a:p>
          <a:pPr rtl="0"/>
          <a:r>
            <a:rPr lang="ja-JP" altLang="ja-JP" sz="1100" b="0" i="0" baseline="0">
              <a:effectLst/>
              <a:latin typeface="+mn-lt"/>
              <a:ea typeface="+mn-ea"/>
              <a:cs typeface="+mn-cs"/>
            </a:rPr>
            <a:t>≪出勤の際≫</a:t>
          </a:r>
          <a:endParaRPr lang="ja-JP" altLang="ja-JP">
            <a:effectLst/>
          </a:endParaRPr>
        </a:p>
        <a:p>
          <a:pPr rtl="0"/>
          <a:r>
            <a:rPr lang="ja-JP" altLang="ja-JP" sz="1100" b="0" i="0" baseline="0">
              <a:effectLst/>
              <a:latin typeface="+mn-lt"/>
              <a:ea typeface="+mn-ea"/>
              <a:cs typeface="+mn-cs"/>
            </a:rPr>
            <a:t>00～</a:t>
          </a:r>
          <a:r>
            <a:rPr lang="en-US" altLang="ja-JP" sz="1100" b="0" i="0" baseline="0">
              <a:effectLst/>
              <a:latin typeface="+mn-lt"/>
              <a:ea typeface="+mn-ea"/>
              <a:cs typeface="+mn-cs"/>
            </a:rPr>
            <a:t>29</a:t>
          </a:r>
          <a:r>
            <a:rPr lang="ja-JP" altLang="ja-JP" sz="1100" b="0" i="0" baseline="0">
              <a:effectLst/>
              <a:latin typeface="+mn-lt"/>
              <a:ea typeface="+mn-ea"/>
              <a:cs typeface="+mn-cs"/>
            </a:rPr>
            <a:t>分・・・</a:t>
          </a:r>
          <a:r>
            <a:rPr lang="en-US" altLang="ja-JP" sz="1100" b="0" i="0" baseline="0">
              <a:effectLst/>
              <a:latin typeface="+mn-lt"/>
              <a:ea typeface="+mn-ea"/>
              <a:cs typeface="+mn-cs"/>
            </a:rPr>
            <a:t>00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30</a:t>
          </a:r>
          <a:r>
            <a:rPr lang="ja-JP" altLang="ja-JP" sz="1100" b="0" i="0" baseline="0">
              <a:effectLst/>
              <a:latin typeface="+mn-lt"/>
              <a:ea typeface="+mn-ea"/>
              <a:cs typeface="+mn-cs"/>
            </a:rPr>
            <a:t>～</a:t>
          </a:r>
          <a:r>
            <a:rPr lang="en-US" altLang="ja-JP" sz="1100" b="0" i="0" baseline="0">
              <a:effectLst/>
              <a:latin typeface="+mn-lt"/>
              <a:ea typeface="+mn-ea"/>
              <a:cs typeface="+mn-cs"/>
            </a:rPr>
            <a:t>59</a:t>
          </a:r>
          <a:r>
            <a:rPr lang="ja-JP" altLang="ja-JP" sz="1100" b="0" i="0" baseline="0">
              <a:effectLst/>
              <a:latin typeface="+mn-lt"/>
              <a:ea typeface="+mn-ea"/>
              <a:cs typeface="+mn-cs"/>
            </a:rPr>
            <a:t>分・・・30分の時刻線に含む</a:t>
          </a:r>
          <a:endParaRPr lang="ja-JP" altLang="ja-JP">
            <a:effectLst/>
          </a:endParaRPr>
        </a:p>
        <a:p>
          <a:pPr rtl="0"/>
          <a:r>
            <a:rPr lang="ja-JP" altLang="ja-JP" sz="1100" b="0" i="0" baseline="0">
              <a:effectLst/>
              <a:latin typeface="+mn-lt"/>
              <a:ea typeface="+mn-ea"/>
              <a:cs typeface="+mn-cs"/>
            </a:rPr>
            <a:t>≪退勤の際≫</a:t>
          </a:r>
          <a:endParaRPr lang="ja-JP" altLang="ja-JP">
            <a:effectLst/>
          </a:endParaRPr>
        </a:p>
        <a:p>
          <a:pPr rtl="0"/>
          <a:r>
            <a:rPr lang="en-US" altLang="ja-JP" sz="1100" b="0" i="0" baseline="0">
              <a:effectLst/>
              <a:latin typeface="+mn-lt"/>
              <a:ea typeface="+mn-ea"/>
              <a:cs typeface="+mn-cs"/>
            </a:rPr>
            <a:t>01</a:t>
          </a:r>
          <a:r>
            <a:rPr lang="ja-JP" altLang="ja-JP" sz="1100" b="0" i="0" baseline="0">
              <a:effectLst/>
              <a:latin typeface="+mn-lt"/>
              <a:ea typeface="+mn-ea"/>
              <a:cs typeface="+mn-cs"/>
            </a:rPr>
            <a:t>～</a:t>
          </a:r>
          <a:r>
            <a:rPr lang="en-US" altLang="ja-JP" sz="1100" b="0" i="0" baseline="0">
              <a:effectLst/>
              <a:latin typeface="+mn-lt"/>
              <a:ea typeface="+mn-ea"/>
              <a:cs typeface="+mn-cs"/>
            </a:rPr>
            <a:t>30</a:t>
          </a:r>
          <a:r>
            <a:rPr lang="ja-JP" altLang="ja-JP" sz="1100" b="0" i="0" baseline="0">
              <a:effectLst/>
              <a:latin typeface="+mn-lt"/>
              <a:ea typeface="+mn-ea"/>
              <a:cs typeface="+mn-cs"/>
            </a:rPr>
            <a:t>分・・・</a:t>
          </a:r>
          <a:r>
            <a:rPr lang="en-US" altLang="ja-JP" sz="1100" b="0" i="0" baseline="0">
              <a:effectLst/>
              <a:latin typeface="+mn-lt"/>
              <a:ea typeface="+mn-ea"/>
              <a:cs typeface="+mn-cs"/>
            </a:rPr>
            <a:t>30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31</a:t>
          </a:r>
          <a:r>
            <a:rPr lang="ja-JP" altLang="ja-JP" sz="1100" b="0" i="0" baseline="0">
              <a:effectLst/>
              <a:latin typeface="+mn-lt"/>
              <a:ea typeface="+mn-ea"/>
              <a:cs typeface="+mn-cs"/>
            </a:rPr>
            <a:t>～</a:t>
          </a:r>
          <a:r>
            <a:rPr lang="en-US" altLang="ja-JP" sz="1100" b="0" i="0" baseline="0">
              <a:effectLst/>
              <a:latin typeface="+mn-lt"/>
              <a:ea typeface="+mn-ea"/>
              <a:cs typeface="+mn-cs"/>
            </a:rPr>
            <a:t>00</a:t>
          </a:r>
          <a:r>
            <a:rPr lang="ja-JP" altLang="ja-JP" sz="1100" b="0" i="0" baseline="0">
              <a:effectLst/>
              <a:latin typeface="+mn-lt"/>
              <a:ea typeface="+mn-ea"/>
              <a:cs typeface="+mn-cs"/>
            </a:rPr>
            <a:t>分・・・</a:t>
          </a:r>
          <a:r>
            <a:rPr lang="en-US" altLang="ja-JP" sz="1100" b="0" i="0" baseline="0">
              <a:effectLst/>
              <a:latin typeface="+mn-lt"/>
              <a:ea typeface="+mn-ea"/>
              <a:cs typeface="+mn-cs"/>
            </a:rPr>
            <a:t>0</a:t>
          </a:r>
          <a:r>
            <a:rPr lang="ja-JP" altLang="ja-JP" sz="1100" b="0" i="0" baseline="0">
              <a:effectLst/>
              <a:latin typeface="+mn-lt"/>
              <a:ea typeface="+mn-ea"/>
              <a:cs typeface="+mn-cs"/>
            </a:rPr>
            <a:t>0分の時刻線に含む</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209550</xdr:colOff>
      <xdr:row>73</xdr:row>
      <xdr:rowOff>133350</xdr:rowOff>
    </xdr:from>
    <xdr:to>
      <xdr:col>22</xdr:col>
      <xdr:colOff>142875</xdr:colOff>
      <xdr:row>75</xdr:row>
      <xdr:rowOff>133350</xdr:rowOff>
    </xdr:to>
    <xdr:sp macro="" textlink="">
      <xdr:nvSpPr>
        <xdr:cNvPr id="10245" name="AutoShape 5"/>
        <xdr:cNvSpPr>
          <a:spLocks noChangeArrowheads="1"/>
        </xdr:cNvSpPr>
      </xdr:nvSpPr>
      <xdr:spPr bwMode="auto">
        <a:xfrm>
          <a:off x="5105400" y="12839700"/>
          <a:ext cx="2066925" cy="342900"/>
        </a:xfrm>
        <a:prstGeom prst="wedgeRectCallout">
          <a:avLst>
            <a:gd name="adj1" fmla="val 21431"/>
            <a:gd name="adj2" fmla="val -147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在籍児童の年齢別合計を記入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2</xdr:row>
      <xdr:rowOff>0</xdr:rowOff>
    </xdr:from>
    <xdr:to>
      <xdr:col>2</xdr:col>
      <xdr:colOff>0</xdr:colOff>
      <xdr:row>4</xdr:row>
      <xdr:rowOff>0</xdr:rowOff>
    </xdr:to>
    <xdr:sp macro="" textlink="">
      <xdr:nvSpPr>
        <xdr:cNvPr id="2300" name="Line 1"/>
        <xdr:cNvSpPr>
          <a:spLocks noChangeShapeType="1"/>
        </xdr:cNvSpPr>
      </xdr:nvSpPr>
      <xdr:spPr bwMode="auto">
        <a:xfrm>
          <a:off x="704850" y="514350"/>
          <a:ext cx="771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447675</xdr:colOff>
      <xdr:row>15</xdr:row>
      <xdr:rowOff>85725</xdr:rowOff>
    </xdr:from>
    <xdr:to>
      <xdr:col>0</xdr:col>
      <xdr:colOff>666750</xdr:colOff>
      <xdr:row>18</xdr:row>
      <xdr:rowOff>219075</xdr:rowOff>
    </xdr:to>
    <xdr:sp macro="" textlink="">
      <xdr:nvSpPr>
        <xdr:cNvPr id="2301" name="AutoShape 8"/>
        <xdr:cNvSpPr>
          <a:spLocks/>
        </xdr:cNvSpPr>
      </xdr:nvSpPr>
      <xdr:spPr bwMode="auto">
        <a:xfrm>
          <a:off x="447675" y="3848100"/>
          <a:ext cx="219075" cy="1076325"/>
        </a:xfrm>
        <a:prstGeom prst="leftBrace">
          <a:avLst>
            <a:gd name="adj1" fmla="val 409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xdr:colOff>
      <xdr:row>16</xdr:row>
      <xdr:rowOff>285750</xdr:rowOff>
    </xdr:from>
    <xdr:to>
      <xdr:col>0</xdr:col>
      <xdr:colOff>295275</xdr:colOff>
      <xdr:row>17</xdr:row>
      <xdr:rowOff>200025</xdr:rowOff>
    </xdr:to>
    <xdr:sp macro="" textlink="">
      <xdr:nvSpPr>
        <xdr:cNvPr id="2057" name="Oval 9"/>
        <xdr:cNvSpPr>
          <a:spLocks noChangeArrowheads="1"/>
        </xdr:cNvSpPr>
      </xdr:nvSpPr>
      <xdr:spPr bwMode="auto">
        <a:xfrm>
          <a:off x="85725" y="441007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１</a:t>
          </a:r>
        </a:p>
      </xdr:txBody>
    </xdr:sp>
    <xdr:clientData/>
  </xdr:twoCellAnchor>
  <xdr:twoCellAnchor>
    <xdr:from>
      <xdr:col>1</xdr:col>
      <xdr:colOff>200025</xdr:colOff>
      <xdr:row>19</xdr:row>
      <xdr:rowOff>38100</xdr:rowOff>
    </xdr:from>
    <xdr:to>
      <xdr:col>1</xdr:col>
      <xdr:colOff>409575</xdr:colOff>
      <xdr:row>19</xdr:row>
      <xdr:rowOff>266700</xdr:rowOff>
    </xdr:to>
    <xdr:sp macro="" textlink="">
      <xdr:nvSpPr>
        <xdr:cNvPr id="2059" name="Oval 11"/>
        <xdr:cNvSpPr>
          <a:spLocks noChangeArrowheads="1"/>
        </xdr:cNvSpPr>
      </xdr:nvSpPr>
      <xdr:spPr bwMode="auto">
        <a:xfrm>
          <a:off x="885825" y="510540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２</a:t>
          </a:r>
        </a:p>
      </xdr:txBody>
    </xdr:sp>
    <xdr:clientData/>
  </xdr:twoCellAnchor>
  <xdr:twoCellAnchor>
    <xdr:from>
      <xdr:col>0</xdr:col>
      <xdr:colOff>38100</xdr:colOff>
      <xdr:row>20</xdr:row>
      <xdr:rowOff>19050</xdr:rowOff>
    </xdr:from>
    <xdr:to>
      <xdr:col>0</xdr:col>
      <xdr:colOff>247650</xdr:colOff>
      <xdr:row>20</xdr:row>
      <xdr:rowOff>247650</xdr:rowOff>
    </xdr:to>
    <xdr:sp macro="" textlink="">
      <xdr:nvSpPr>
        <xdr:cNvPr id="2060" name="Oval 12"/>
        <xdr:cNvSpPr>
          <a:spLocks noChangeArrowheads="1"/>
        </xdr:cNvSpPr>
      </xdr:nvSpPr>
      <xdr:spPr bwMode="auto">
        <a:xfrm>
          <a:off x="38100" y="540067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３</a:t>
          </a:r>
        </a:p>
      </xdr:txBody>
    </xdr:sp>
    <xdr:clientData/>
  </xdr:twoCellAnchor>
  <xdr:twoCellAnchor>
    <xdr:from>
      <xdr:col>0</xdr:col>
      <xdr:colOff>28575</xdr:colOff>
      <xdr:row>21</xdr:row>
      <xdr:rowOff>38100</xdr:rowOff>
    </xdr:from>
    <xdr:to>
      <xdr:col>0</xdr:col>
      <xdr:colOff>238125</xdr:colOff>
      <xdr:row>21</xdr:row>
      <xdr:rowOff>266700</xdr:rowOff>
    </xdr:to>
    <xdr:sp macro="" textlink="">
      <xdr:nvSpPr>
        <xdr:cNvPr id="2061" name="Oval 13"/>
        <xdr:cNvSpPr>
          <a:spLocks noChangeArrowheads="1"/>
        </xdr:cNvSpPr>
      </xdr:nvSpPr>
      <xdr:spPr bwMode="auto">
        <a:xfrm>
          <a:off x="28575" y="573405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4</a:t>
          </a:r>
          <a:endParaRPr lang="ja-JP" altLang="en-US"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twoCellAnchor>
    <xdr:from>
      <xdr:col>0</xdr:col>
      <xdr:colOff>28575</xdr:colOff>
      <xdr:row>22</xdr:row>
      <xdr:rowOff>38100</xdr:rowOff>
    </xdr:from>
    <xdr:to>
      <xdr:col>0</xdr:col>
      <xdr:colOff>238125</xdr:colOff>
      <xdr:row>22</xdr:row>
      <xdr:rowOff>266700</xdr:rowOff>
    </xdr:to>
    <xdr:sp macro="" textlink="">
      <xdr:nvSpPr>
        <xdr:cNvPr id="2063" name="Oval 15"/>
        <xdr:cNvSpPr>
          <a:spLocks noChangeArrowheads="1"/>
        </xdr:cNvSpPr>
      </xdr:nvSpPr>
      <xdr:spPr bwMode="auto">
        <a:xfrm>
          <a:off x="28575" y="604837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５</a:t>
          </a: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twoCellAnchor>
    <xdr:from>
      <xdr:col>2</xdr:col>
      <xdr:colOff>85725</xdr:colOff>
      <xdr:row>23</xdr:row>
      <xdr:rowOff>85725</xdr:rowOff>
    </xdr:from>
    <xdr:to>
      <xdr:col>29</xdr:col>
      <xdr:colOff>19050</xdr:colOff>
      <xdr:row>24</xdr:row>
      <xdr:rowOff>409575</xdr:rowOff>
    </xdr:to>
    <xdr:sp macro="" textlink="">
      <xdr:nvSpPr>
        <xdr:cNvPr id="2064" name="Rectangle 16"/>
        <xdr:cNvSpPr>
          <a:spLocks noChangeArrowheads="1"/>
        </xdr:cNvSpPr>
      </xdr:nvSpPr>
      <xdr:spPr bwMode="auto">
        <a:xfrm>
          <a:off x="1562100" y="6391275"/>
          <a:ext cx="8162925" cy="619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※注※在籍児童が一人以上おり、かつ②計の欄が０及び１の場合は、③（A）の欄に２と記載してください。（開所時間中は２名以上の保育従事職員を確保しなければならない）</a:t>
          </a:r>
        </a:p>
      </xdr:txBody>
    </xdr:sp>
    <xdr:clientData/>
  </xdr:twoCellAnchor>
  <xdr:twoCellAnchor>
    <xdr:from>
      <xdr:col>1</xdr:col>
      <xdr:colOff>733425</xdr:colOff>
      <xdr:row>20</xdr:row>
      <xdr:rowOff>209550</xdr:rowOff>
    </xdr:from>
    <xdr:to>
      <xdr:col>2</xdr:col>
      <xdr:colOff>85725</xdr:colOff>
      <xdr:row>23</xdr:row>
      <xdr:rowOff>104775</xdr:rowOff>
    </xdr:to>
    <xdr:sp macro="" textlink="">
      <xdr:nvSpPr>
        <xdr:cNvPr id="2308" name="Line 17"/>
        <xdr:cNvSpPr>
          <a:spLocks noChangeShapeType="1"/>
        </xdr:cNvSpPr>
      </xdr:nvSpPr>
      <xdr:spPr bwMode="auto">
        <a:xfrm flipH="1" flipV="1">
          <a:off x="1419225" y="5543550"/>
          <a:ext cx="142875"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200025</xdr:colOff>
      <xdr:row>0</xdr:row>
      <xdr:rowOff>28575</xdr:rowOff>
    </xdr:from>
    <xdr:to>
      <xdr:col>18</xdr:col>
      <xdr:colOff>219075</xdr:colOff>
      <xdr:row>0</xdr:row>
      <xdr:rowOff>333375</xdr:rowOff>
    </xdr:to>
    <xdr:sp macro="" textlink="">
      <xdr:nvSpPr>
        <xdr:cNvPr id="3084" name="AutoShape 12"/>
        <xdr:cNvSpPr>
          <a:spLocks noChangeArrowheads="1"/>
        </xdr:cNvSpPr>
      </xdr:nvSpPr>
      <xdr:spPr bwMode="auto">
        <a:xfrm>
          <a:off x="3771900" y="28575"/>
          <a:ext cx="3152775" cy="304800"/>
        </a:xfrm>
        <a:prstGeom prst="wedgeRectCallout">
          <a:avLst>
            <a:gd name="adj1" fmla="val 30889"/>
            <a:gd name="adj2" fmla="val 1463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勤務時間の欄に○を記載</a:t>
          </a:r>
        </a:p>
      </xdr:txBody>
    </xdr:sp>
    <xdr:clientData/>
  </xdr:twoCellAnchor>
  <xdr:twoCellAnchor>
    <xdr:from>
      <xdr:col>0</xdr:col>
      <xdr:colOff>114300</xdr:colOff>
      <xdr:row>32</xdr:row>
      <xdr:rowOff>114300</xdr:rowOff>
    </xdr:from>
    <xdr:to>
      <xdr:col>4</xdr:col>
      <xdr:colOff>400050</xdr:colOff>
      <xdr:row>39</xdr:row>
      <xdr:rowOff>95250</xdr:rowOff>
    </xdr:to>
    <xdr:sp macro="" textlink="">
      <xdr:nvSpPr>
        <xdr:cNvPr id="3087" name="Text Box 15"/>
        <xdr:cNvSpPr txBox="1">
          <a:spLocks noChangeArrowheads="1"/>
        </xdr:cNvSpPr>
      </xdr:nvSpPr>
      <xdr:spPr bwMode="auto">
        <a:xfrm>
          <a:off x="114300" y="11201400"/>
          <a:ext cx="3448050"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■在籍時間軸の考え方■</a:t>
          </a:r>
          <a:endParaRPr lang="ja-JP" altLang="ja-JP">
            <a:effectLst/>
          </a:endParaRPr>
        </a:p>
        <a:p>
          <a:pPr rtl="0"/>
          <a:r>
            <a:rPr lang="ja-JP" altLang="ja-JP" sz="1100" b="0" i="0" baseline="0">
              <a:effectLst/>
              <a:latin typeface="+mn-lt"/>
              <a:ea typeface="+mn-ea"/>
              <a:cs typeface="+mn-cs"/>
            </a:rPr>
            <a:t>数字の下の線がその時刻にあたる。</a:t>
          </a:r>
          <a:endParaRPr lang="ja-JP" altLang="ja-JP">
            <a:effectLst/>
          </a:endParaRPr>
        </a:p>
        <a:p>
          <a:pPr rtl="0"/>
          <a:r>
            <a:rPr lang="ja-JP" altLang="ja-JP" sz="1100" b="0" i="0" baseline="0">
              <a:effectLst/>
              <a:latin typeface="+mn-lt"/>
              <a:ea typeface="+mn-ea"/>
              <a:cs typeface="+mn-cs"/>
            </a:rPr>
            <a:t>30分刻みで記入</a:t>
          </a:r>
          <a:endParaRPr lang="ja-JP" altLang="ja-JP">
            <a:effectLst/>
          </a:endParaRPr>
        </a:p>
        <a:p>
          <a:pPr rtl="0"/>
          <a:r>
            <a:rPr lang="ja-JP" altLang="ja-JP" sz="1100" b="0" i="0" baseline="0">
              <a:effectLst/>
              <a:latin typeface="+mn-lt"/>
              <a:ea typeface="+mn-ea"/>
              <a:cs typeface="+mn-cs"/>
            </a:rPr>
            <a:t>≪出勤の際≫</a:t>
          </a:r>
          <a:endParaRPr lang="ja-JP" altLang="ja-JP">
            <a:effectLst/>
          </a:endParaRPr>
        </a:p>
        <a:p>
          <a:pPr rtl="0"/>
          <a:r>
            <a:rPr lang="ja-JP" altLang="ja-JP" sz="1100" b="0" i="0" baseline="0">
              <a:effectLst/>
              <a:latin typeface="+mn-lt"/>
              <a:ea typeface="+mn-ea"/>
              <a:cs typeface="+mn-cs"/>
            </a:rPr>
            <a:t>00～</a:t>
          </a:r>
          <a:r>
            <a:rPr lang="en-US" altLang="ja-JP" sz="1100" b="0" i="0" baseline="0">
              <a:effectLst/>
              <a:latin typeface="+mn-lt"/>
              <a:ea typeface="+mn-ea"/>
              <a:cs typeface="+mn-cs"/>
            </a:rPr>
            <a:t>29</a:t>
          </a:r>
          <a:r>
            <a:rPr lang="ja-JP" altLang="ja-JP" sz="1100" b="0" i="0" baseline="0">
              <a:effectLst/>
              <a:latin typeface="+mn-lt"/>
              <a:ea typeface="+mn-ea"/>
              <a:cs typeface="+mn-cs"/>
            </a:rPr>
            <a:t>分・・・</a:t>
          </a:r>
          <a:r>
            <a:rPr lang="en-US" altLang="ja-JP" sz="1100" b="0" i="0" baseline="0">
              <a:effectLst/>
              <a:latin typeface="+mn-lt"/>
              <a:ea typeface="+mn-ea"/>
              <a:cs typeface="+mn-cs"/>
            </a:rPr>
            <a:t>00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30</a:t>
          </a:r>
          <a:r>
            <a:rPr lang="ja-JP" altLang="ja-JP" sz="1100" b="0" i="0" baseline="0">
              <a:effectLst/>
              <a:latin typeface="+mn-lt"/>
              <a:ea typeface="+mn-ea"/>
              <a:cs typeface="+mn-cs"/>
            </a:rPr>
            <a:t>～</a:t>
          </a:r>
          <a:r>
            <a:rPr lang="en-US" altLang="ja-JP" sz="1100" b="0" i="0" baseline="0">
              <a:effectLst/>
              <a:latin typeface="+mn-lt"/>
              <a:ea typeface="+mn-ea"/>
              <a:cs typeface="+mn-cs"/>
            </a:rPr>
            <a:t>59</a:t>
          </a:r>
          <a:r>
            <a:rPr lang="ja-JP" altLang="ja-JP" sz="1100" b="0" i="0" baseline="0">
              <a:effectLst/>
              <a:latin typeface="+mn-lt"/>
              <a:ea typeface="+mn-ea"/>
              <a:cs typeface="+mn-cs"/>
            </a:rPr>
            <a:t>分・・・30分の時刻線に含む</a:t>
          </a:r>
          <a:endParaRPr lang="ja-JP" altLang="ja-JP">
            <a:effectLst/>
          </a:endParaRPr>
        </a:p>
        <a:p>
          <a:pPr rtl="0"/>
          <a:r>
            <a:rPr lang="ja-JP" altLang="ja-JP" sz="1100" b="0" i="0" baseline="0">
              <a:effectLst/>
              <a:latin typeface="+mn-lt"/>
              <a:ea typeface="+mn-ea"/>
              <a:cs typeface="+mn-cs"/>
            </a:rPr>
            <a:t>≪退勤の際≫</a:t>
          </a:r>
          <a:endParaRPr lang="ja-JP" altLang="ja-JP">
            <a:effectLst/>
          </a:endParaRPr>
        </a:p>
        <a:p>
          <a:pPr rtl="0"/>
          <a:r>
            <a:rPr lang="en-US" altLang="ja-JP" sz="1100" b="0" i="0" baseline="0">
              <a:effectLst/>
              <a:latin typeface="+mn-lt"/>
              <a:ea typeface="+mn-ea"/>
              <a:cs typeface="+mn-cs"/>
            </a:rPr>
            <a:t>01</a:t>
          </a:r>
          <a:r>
            <a:rPr lang="ja-JP" altLang="ja-JP" sz="1100" b="0" i="0" baseline="0">
              <a:effectLst/>
              <a:latin typeface="+mn-lt"/>
              <a:ea typeface="+mn-ea"/>
              <a:cs typeface="+mn-cs"/>
            </a:rPr>
            <a:t>～</a:t>
          </a:r>
          <a:r>
            <a:rPr lang="en-US" altLang="ja-JP" sz="1100" b="0" i="0" baseline="0">
              <a:effectLst/>
              <a:latin typeface="+mn-lt"/>
              <a:ea typeface="+mn-ea"/>
              <a:cs typeface="+mn-cs"/>
            </a:rPr>
            <a:t>30</a:t>
          </a:r>
          <a:r>
            <a:rPr lang="ja-JP" altLang="ja-JP" sz="1100" b="0" i="0" baseline="0">
              <a:effectLst/>
              <a:latin typeface="+mn-lt"/>
              <a:ea typeface="+mn-ea"/>
              <a:cs typeface="+mn-cs"/>
            </a:rPr>
            <a:t>分・・・</a:t>
          </a:r>
          <a:r>
            <a:rPr lang="en-US" altLang="ja-JP" sz="1100" b="0" i="0" baseline="0">
              <a:effectLst/>
              <a:latin typeface="+mn-lt"/>
              <a:ea typeface="+mn-ea"/>
              <a:cs typeface="+mn-cs"/>
            </a:rPr>
            <a:t>30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31</a:t>
          </a:r>
          <a:r>
            <a:rPr lang="ja-JP" altLang="ja-JP" sz="1100" b="0" i="0" baseline="0">
              <a:effectLst/>
              <a:latin typeface="+mn-lt"/>
              <a:ea typeface="+mn-ea"/>
              <a:cs typeface="+mn-cs"/>
            </a:rPr>
            <a:t>～</a:t>
          </a:r>
          <a:r>
            <a:rPr lang="en-US" altLang="ja-JP" sz="1100" b="0" i="0" baseline="0">
              <a:effectLst/>
              <a:latin typeface="+mn-lt"/>
              <a:ea typeface="+mn-ea"/>
              <a:cs typeface="+mn-cs"/>
            </a:rPr>
            <a:t>00</a:t>
          </a:r>
          <a:r>
            <a:rPr lang="ja-JP" altLang="ja-JP" sz="1100" b="0" i="0" baseline="0">
              <a:effectLst/>
              <a:latin typeface="+mn-lt"/>
              <a:ea typeface="+mn-ea"/>
              <a:cs typeface="+mn-cs"/>
            </a:rPr>
            <a:t>分・・・</a:t>
          </a:r>
          <a:r>
            <a:rPr lang="en-US" altLang="ja-JP" sz="1100" b="0" i="0" baseline="0">
              <a:effectLst/>
              <a:latin typeface="+mn-lt"/>
              <a:ea typeface="+mn-ea"/>
              <a:cs typeface="+mn-cs"/>
            </a:rPr>
            <a:t>0</a:t>
          </a:r>
          <a:r>
            <a:rPr lang="ja-JP" altLang="ja-JP" sz="1100" b="0" i="0" baseline="0">
              <a:effectLst/>
              <a:latin typeface="+mn-lt"/>
              <a:ea typeface="+mn-ea"/>
              <a:cs typeface="+mn-cs"/>
            </a:rPr>
            <a:t>0分の時刻線に含む</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76</xdr:row>
      <xdr:rowOff>85725</xdr:rowOff>
    </xdr:from>
    <xdr:to>
      <xdr:col>10</xdr:col>
      <xdr:colOff>133350</xdr:colOff>
      <xdr:row>86</xdr:row>
      <xdr:rowOff>152400</xdr:rowOff>
    </xdr:to>
    <xdr:sp macro="" textlink="">
      <xdr:nvSpPr>
        <xdr:cNvPr id="22529" name="Text Box 1"/>
        <xdr:cNvSpPr txBox="1">
          <a:spLocks noChangeArrowheads="1"/>
        </xdr:cNvSpPr>
      </xdr:nvSpPr>
      <xdr:spPr bwMode="auto">
        <a:xfrm>
          <a:off x="57150" y="13268325"/>
          <a:ext cx="3448050" cy="1781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j-ea"/>
              <a:ea typeface="+mj-ea"/>
              <a:cs typeface="+mn-cs"/>
            </a:rPr>
            <a:t>■在籍時間軸の考え方■</a:t>
          </a:r>
          <a:endParaRPr lang="ja-JP" altLang="ja-JP">
            <a:effectLst/>
            <a:latin typeface="+mj-ea"/>
            <a:ea typeface="+mj-ea"/>
          </a:endParaRPr>
        </a:p>
        <a:p>
          <a:pPr rtl="0"/>
          <a:r>
            <a:rPr lang="ja-JP" altLang="ja-JP" sz="1100" b="0" i="0" baseline="0">
              <a:effectLst/>
              <a:latin typeface="+mj-ea"/>
              <a:ea typeface="+mj-ea"/>
              <a:cs typeface="+mn-cs"/>
            </a:rPr>
            <a:t>数字の下の線がその時刻にあたる。</a:t>
          </a:r>
          <a:endParaRPr lang="ja-JP" altLang="ja-JP">
            <a:effectLst/>
            <a:latin typeface="+mj-ea"/>
            <a:ea typeface="+mj-ea"/>
          </a:endParaRPr>
        </a:p>
        <a:p>
          <a:pPr rtl="0"/>
          <a:r>
            <a:rPr lang="ja-JP" altLang="ja-JP" sz="1100" b="0" i="0" baseline="0">
              <a:effectLst/>
              <a:latin typeface="+mj-ea"/>
              <a:ea typeface="+mj-ea"/>
              <a:cs typeface="+mn-cs"/>
            </a:rPr>
            <a:t>30分刻みで記入</a:t>
          </a:r>
          <a:endParaRPr lang="ja-JP" altLang="ja-JP">
            <a:effectLst/>
            <a:latin typeface="+mj-ea"/>
            <a:ea typeface="+mj-ea"/>
          </a:endParaRPr>
        </a:p>
        <a:p>
          <a:pPr rtl="0">
            <a:lnSpc>
              <a:spcPts val="1300"/>
            </a:lnSpc>
          </a:pPr>
          <a:r>
            <a:rPr lang="ja-JP" altLang="ja-JP" sz="1100" b="0" i="0" baseline="0">
              <a:effectLst/>
              <a:latin typeface="+mj-ea"/>
              <a:ea typeface="+mj-ea"/>
              <a:cs typeface="+mn-cs"/>
            </a:rPr>
            <a:t>≪出勤の際≫</a:t>
          </a:r>
          <a:endParaRPr lang="ja-JP" altLang="ja-JP">
            <a:effectLst/>
            <a:latin typeface="+mj-ea"/>
            <a:ea typeface="+mj-ea"/>
          </a:endParaRPr>
        </a:p>
        <a:p>
          <a:pPr rtl="0"/>
          <a:r>
            <a:rPr lang="ja-JP" altLang="ja-JP" sz="1100" b="0" i="0" baseline="0">
              <a:effectLst/>
              <a:latin typeface="+mj-ea"/>
              <a:ea typeface="+mj-ea"/>
              <a:cs typeface="+mn-cs"/>
            </a:rPr>
            <a:t>00～</a:t>
          </a:r>
          <a:r>
            <a:rPr lang="en-US" altLang="ja-JP" sz="1100" b="0" i="0" baseline="0">
              <a:effectLst/>
              <a:latin typeface="+mj-ea"/>
              <a:ea typeface="+mj-ea"/>
              <a:cs typeface="+mn-cs"/>
            </a:rPr>
            <a:t>29</a:t>
          </a:r>
          <a:r>
            <a:rPr lang="ja-JP" altLang="ja-JP" sz="1100" b="0" i="0" baseline="0">
              <a:effectLst/>
              <a:latin typeface="+mj-ea"/>
              <a:ea typeface="+mj-ea"/>
              <a:cs typeface="+mn-cs"/>
            </a:rPr>
            <a:t>分・・・</a:t>
          </a:r>
          <a:r>
            <a:rPr lang="en-US" altLang="ja-JP" sz="1100" b="0" i="0" baseline="0">
              <a:effectLst/>
              <a:latin typeface="+mj-ea"/>
              <a:ea typeface="+mj-ea"/>
              <a:cs typeface="+mn-cs"/>
            </a:rPr>
            <a:t>00</a:t>
          </a:r>
          <a:r>
            <a:rPr lang="ja-JP" altLang="ja-JP" sz="1100" b="0" i="0" baseline="0">
              <a:effectLst/>
              <a:latin typeface="+mj-ea"/>
              <a:ea typeface="+mj-ea"/>
              <a:cs typeface="+mn-cs"/>
            </a:rPr>
            <a:t>分の時刻線に含む</a:t>
          </a:r>
          <a:endParaRPr lang="ja-JP" altLang="ja-JP">
            <a:effectLst/>
            <a:latin typeface="+mj-ea"/>
            <a:ea typeface="+mj-ea"/>
          </a:endParaRPr>
        </a:p>
        <a:p>
          <a:pPr rtl="0">
            <a:lnSpc>
              <a:spcPts val="1300"/>
            </a:lnSpc>
          </a:pPr>
          <a:r>
            <a:rPr lang="en-US" altLang="ja-JP" sz="1100" b="0" i="0" baseline="0">
              <a:effectLst/>
              <a:latin typeface="+mj-ea"/>
              <a:ea typeface="+mj-ea"/>
              <a:cs typeface="+mn-cs"/>
            </a:rPr>
            <a:t>30</a:t>
          </a:r>
          <a:r>
            <a:rPr lang="ja-JP" altLang="ja-JP" sz="1100" b="0" i="0" baseline="0">
              <a:effectLst/>
              <a:latin typeface="+mj-ea"/>
              <a:ea typeface="+mj-ea"/>
              <a:cs typeface="+mn-cs"/>
            </a:rPr>
            <a:t>～</a:t>
          </a:r>
          <a:r>
            <a:rPr lang="en-US" altLang="ja-JP" sz="1100" b="0" i="0" baseline="0">
              <a:effectLst/>
              <a:latin typeface="+mj-ea"/>
              <a:ea typeface="+mj-ea"/>
              <a:cs typeface="+mn-cs"/>
            </a:rPr>
            <a:t>59</a:t>
          </a:r>
          <a:r>
            <a:rPr lang="ja-JP" altLang="ja-JP" sz="1100" b="0" i="0" baseline="0">
              <a:effectLst/>
              <a:latin typeface="+mj-ea"/>
              <a:ea typeface="+mj-ea"/>
              <a:cs typeface="+mn-cs"/>
            </a:rPr>
            <a:t>分・・・30分の時刻線に含む</a:t>
          </a:r>
          <a:endParaRPr lang="ja-JP" altLang="ja-JP">
            <a:effectLst/>
            <a:latin typeface="+mj-ea"/>
            <a:ea typeface="+mj-ea"/>
          </a:endParaRPr>
        </a:p>
        <a:p>
          <a:pPr rtl="0"/>
          <a:r>
            <a:rPr lang="ja-JP" altLang="ja-JP" sz="1100" b="0" i="0" baseline="0">
              <a:effectLst/>
              <a:latin typeface="+mj-ea"/>
              <a:ea typeface="+mj-ea"/>
              <a:cs typeface="+mn-cs"/>
            </a:rPr>
            <a:t>≪退勤の際≫</a:t>
          </a:r>
          <a:endParaRPr lang="ja-JP" altLang="ja-JP">
            <a:effectLst/>
            <a:latin typeface="+mj-ea"/>
            <a:ea typeface="+mj-ea"/>
          </a:endParaRPr>
        </a:p>
        <a:p>
          <a:pPr rtl="0">
            <a:lnSpc>
              <a:spcPts val="1300"/>
            </a:lnSpc>
          </a:pPr>
          <a:r>
            <a:rPr lang="en-US" altLang="ja-JP" sz="1100" b="0" i="0" baseline="0">
              <a:effectLst/>
              <a:latin typeface="+mj-ea"/>
              <a:ea typeface="+mj-ea"/>
              <a:cs typeface="+mn-cs"/>
            </a:rPr>
            <a:t>01</a:t>
          </a:r>
          <a:r>
            <a:rPr lang="ja-JP" altLang="ja-JP" sz="1100" b="0" i="0" baseline="0">
              <a:effectLst/>
              <a:latin typeface="+mj-ea"/>
              <a:ea typeface="+mj-ea"/>
              <a:cs typeface="+mn-cs"/>
            </a:rPr>
            <a:t>～</a:t>
          </a:r>
          <a:r>
            <a:rPr lang="en-US" altLang="ja-JP" sz="1100" b="0" i="0" baseline="0">
              <a:effectLst/>
              <a:latin typeface="+mj-ea"/>
              <a:ea typeface="+mj-ea"/>
              <a:cs typeface="+mn-cs"/>
            </a:rPr>
            <a:t>30</a:t>
          </a:r>
          <a:r>
            <a:rPr lang="ja-JP" altLang="ja-JP" sz="1100" b="0" i="0" baseline="0">
              <a:effectLst/>
              <a:latin typeface="+mj-ea"/>
              <a:ea typeface="+mj-ea"/>
              <a:cs typeface="+mn-cs"/>
            </a:rPr>
            <a:t>分・・・</a:t>
          </a:r>
          <a:r>
            <a:rPr lang="en-US" altLang="ja-JP" sz="1100" b="0" i="0" baseline="0">
              <a:effectLst/>
              <a:latin typeface="+mj-ea"/>
              <a:ea typeface="+mj-ea"/>
              <a:cs typeface="+mn-cs"/>
            </a:rPr>
            <a:t>30</a:t>
          </a:r>
          <a:r>
            <a:rPr lang="ja-JP" altLang="ja-JP" sz="1100" b="0" i="0" baseline="0">
              <a:effectLst/>
              <a:latin typeface="+mj-ea"/>
              <a:ea typeface="+mj-ea"/>
              <a:cs typeface="+mn-cs"/>
            </a:rPr>
            <a:t>分の時刻線に含む</a:t>
          </a:r>
          <a:endParaRPr lang="ja-JP" altLang="ja-JP">
            <a:effectLst/>
            <a:latin typeface="+mj-ea"/>
            <a:ea typeface="+mj-ea"/>
          </a:endParaRPr>
        </a:p>
        <a:p>
          <a:pPr rtl="0">
            <a:lnSpc>
              <a:spcPts val="1300"/>
            </a:lnSpc>
          </a:pPr>
          <a:r>
            <a:rPr lang="en-US" altLang="ja-JP" sz="1100" b="0" i="0" baseline="0">
              <a:effectLst/>
              <a:latin typeface="+mj-ea"/>
              <a:ea typeface="+mj-ea"/>
              <a:cs typeface="+mn-cs"/>
            </a:rPr>
            <a:t>31</a:t>
          </a:r>
          <a:r>
            <a:rPr lang="ja-JP" altLang="ja-JP" sz="1100" b="0" i="0" baseline="0">
              <a:effectLst/>
              <a:latin typeface="+mj-ea"/>
              <a:ea typeface="+mj-ea"/>
              <a:cs typeface="+mn-cs"/>
            </a:rPr>
            <a:t>～</a:t>
          </a:r>
          <a:r>
            <a:rPr lang="en-US" altLang="ja-JP" sz="1100" b="0" i="0" baseline="0">
              <a:effectLst/>
              <a:latin typeface="+mj-ea"/>
              <a:ea typeface="+mj-ea"/>
              <a:cs typeface="+mn-cs"/>
            </a:rPr>
            <a:t>00</a:t>
          </a:r>
          <a:r>
            <a:rPr lang="ja-JP" altLang="ja-JP" sz="1100" b="0" i="0" baseline="0">
              <a:effectLst/>
              <a:latin typeface="+mj-ea"/>
              <a:ea typeface="+mj-ea"/>
              <a:cs typeface="+mn-cs"/>
            </a:rPr>
            <a:t>分・・・</a:t>
          </a:r>
          <a:r>
            <a:rPr lang="en-US" altLang="ja-JP" sz="1100" b="0" i="0" baseline="0">
              <a:effectLst/>
              <a:latin typeface="+mj-ea"/>
              <a:ea typeface="+mj-ea"/>
              <a:cs typeface="+mn-cs"/>
            </a:rPr>
            <a:t>0</a:t>
          </a:r>
          <a:r>
            <a:rPr lang="ja-JP" altLang="ja-JP" sz="1100" b="0" i="0" baseline="0">
              <a:effectLst/>
              <a:latin typeface="+mj-ea"/>
              <a:ea typeface="+mj-ea"/>
              <a:cs typeface="+mn-cs"/>
            </a:rPr>
            <a:t>0分の時刻線に含む</a:t>
          </a:r>
          <a:endParaRPr lang="ja-JP" altLang="ja-JP">
            <a:effectLst/>
            <a:latin typeface="+mj-ea"/>
            <a:ea typeface="+mj-ea"/>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257175</xdr:colOff>
      <xdr:row>76</xdr:row>
      <xdr:rowOff>123825</xdr:rowOff>
    </xdr:from>
    <xdr:to>
      <xdr:col>23</xdr:col>
      <xdr:colOff>28575</xdr:colOff>
      <xdr:row>79</xdr:row>
      <xdr:rowOff>133350</xdr:rowOff>
    </xdr:to>
    <xdr:sp macro="" textlink="">
      <xdr:nvSpPr>
        <xdr:cNvPr id="22531" name="Rectangle 3"/>
        <xdr:cNvSpPr>
          <a:spLocks noChangeArrowheads="1"/>
        </xdr:cNvSpPr>
      </xdr:nvSpPr>
      <xdr:spPr bwMode="auto">
        <a:xfrm>
          <a:off x="3933825" y="13306425"/>
          <a:ext cx="342900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在籍時間については、タイムカードや出席簿に基づき、実績を入力してください。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0</xdr:rowOff>
    </xdr:from>
    <xdr:to>
      <xdr:col>2</xdr:col>
      <xdr:colOff>0</xdr:colOff>
      <xdr:row>4</xdr:row>
      <xdr:rowOff>0</xdr:rowOff>
    </xdr:to>
    <xdr:sp macro="" textlink="">
      <xdr:nvSpPr>
        <xdr:cNvPr id="23746" name="Line 1"/>
        <xdr:cNvSpPr>
          <a:spLocks noChangeShapeType="1"/>
        </xdr:cNvSpPr>
      </xdr:nvSpPr>
      <xdr:spPr bwMode="auto">
        <a:xfrm>
          <a:off x="704850" y="514350"/>
          <a:ext cx="7715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447675</xdr:colOff>
      <xdr:row>13</xdr:row>
      <xdr:rowOff>85725</xdr:rowOff>
    </xdr:from>
    <xdr:to>
      <xdr:col>0</xdr:col>
      <xdr:colOff>666750</xdr:colOff>
      <xdr:row>16</xdr:row>
      <xdr:rowOff>219075</xdr:rowOff>
    </xdr:to>
    <xdr:sp macro="" textlink="">
      <xdr:nvSpPr>
        <xdr:cNvPr id="23747" name="AutoShape 2"/>
        <xdr:cNvSpPr>
          <a:spLocks/>
        </xdr:cNvSpPr>
      </xdr:nvSpPr>
      <xdr:spPr bwMode="auto">
        <a:xfrm>
          <a:off x="447675" y="3362325"/>
          <a:ext cx="219075" cy="1076325"/>
        </a:xfrm>
        <a:prstGeom prst="leftBrace">
          <a:avLst>
            <a:gd name="adj1" fmla="val 409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xdr:colOff>
      <xdr:row>14</xdr:row>
      <xdr:rowOff>285750</xdr:rowOff>
    </xdr:from>
    <xdr:to>
      <xdr:col>0</xdr:col>
      <xdr:colOff>295275</xdr:colOff>
      <xdr:row>15</xdr:row>
      <xdr:rowOff>200025</xdr:rowOff>
    </xdr:to>
    <xdr:sp macro="" textlink="">
      <xdr:nvSpPr>
        <xdr:cNvPr id="23555" name="Oval 3"/>
        <xdr:cNvSpPr>
          <a:spLocks noChangeArrowheads="1"/>
        </xdr:cNvSpPr>
      </xdr:nvSpPr>
      <xdr:spPr bwMode="auto">
        <a:xfrm>
          <a:off x="85725" y="39338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１</a:t>
          </a:r>
        </a:p>
      </xdr:txBody>
    </xdr:sp>
    <xdr:clientData/>
  </xdr:twoCellAnchor>
  <xdr:twoCellAnchor>
    <xdr:from>
      <xdr:col>1</xdr:col>
      <xdr:colOff>200025</xdr:colOff>
      <xdr:row>17</xdr:row>
      <xdr:rowOff>38100</xdr:rowOff>
    </xdr:from>
    <xdr:to>
      <xdr:col>1</xdr:col>
      <xdr:colOff>409575</xdr:colOff>
      <xdr:row>17</xdr:row>
      <xdr:rowOff>266700</xdr:rowOff>
    </xdr:to>
    <xdr:sp macro="" textlink="">
      <xdr:nvSpPr>
        <xdr:cNvPr id="23556" name="Oval 4"/>
        <xdr:cNvSpPr>
          <a:spLocks noChangeArrowheads="1"/>
        </xdr:cNvSpPr>
      </xdr:nvSpPr>
      <xdr:spPr bwMode="auto">
        <a:xfrm>
          <a:off x="885825" y="462915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２</a:t>
          </a:r>
        </a:p>
      </xdr:txBody>
    </xdr:sp>
    <xdr:clientData/>
  </xdr:twoCellAnchor>
  <xdr:twoCellAnchor>
    <xdr:from>
      <xdr:col>0</xdr:col>
      <xdr:colOff>38100</xdr:colOff>
      <xdr:row>18</xdr:row>
      <xdr:rowOff>19050</xdr:rowOff>
    </xdr:from>
    <xdr:to>
      <xdr:col>0</xdr:col>
      <xdr:colOff>247650</xdr:colOff>
      <xdr:row>18</xdr:row>
      <xdr:rowOff>247650</xdr:rowOff>
    </xdr:to>
    <xdr:sp macro="" textlink="">
      <xdr:nvSpPr>
        <xdr:cNvPr id="23557" name="Oval 5"/>
        <xdr:cNvSpPr>
          <a:spLocks noChangeArrowheads="1"/>
        </xdr:cNvSpPr>
      </xdr:nvSpPr>
      <xdr:spPr bwMode="auto">
        <a:xfrm>
          <a:off x="38100" y="49244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３</a:t>
          </a:r>
        </a:p>
      </xdr:txBody>
    </xdr:sp>
    <xdr:clientData/>
  </xdr:twoCellAnchor>
  <xdr:twoCellAnchor>
    <xdr:from>
      <xdr:col>0</xdr:col>
      <xdr:colOff>28575</xdr:colOff>
      <xdr:row>19</xdr:row>
      <xdr:rowOff>38100</xdr:rowOff>
    </xdr:from>
    <xdr:to>
      <xdr:col>0</xdr:col>
      <xdr:colOff>238125</xdr:colOff>
      <xdr:row>19</xdr:row>
      <xdr:rowOff>266700</xdr:rowOff>
    </xdr:to>
    <xdr:sp macro="" textlink="">
      <xdr:nvSpPr>
        <xdr:cNvPr id="23558" name="Oval 6"/>
        <xdr:cNvSpPr>
          <a:spLocks noChangeArrowheads="1"/>
        </xdr:cNvSpPr>
      </xdr:nvSpPr>
      <xdr:spPr bwMode="auto">
        <a:xfrm>
          <a:off x="28575" y="525780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4</a:t>
          </a:r>
          <a:endParaRPr lang="ja-JP" altLang="en-US"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twoCellAnchor>
    <xdr:from>
      <xdr:col>0</xdr:col>
      <xdr:colOff>28575</xdr:colOff>
      <xdr:row>20</xdr:row>
      <xdr:rowOff>38100</xdr:rowOff>
    </xdr:from>
    <xdr:to>
      <xdr:col>0</xdr:col>
      <xdr:colOff>238125</xdr:colOff>
      <xdr:row>20</xdr:row>
      <xdr:rowOff>266700</xdr:rowOff>
    </xdr:to>
    <xdr:sp macro="" textlink="">
      <xdr:nvSpPr>
        <xdr:cNvPr id="23559" name="Oval 7"/>
        <xdr:cNvSpPr>
          <a:spLocks noChangeArrowheads="1"/>
        </xdr:cNvSpPr>
      </xdr:nvSpPr>
      <xdr:spPr bwMode="auto">
        <a:xfrm>
          <a:off x="28575" y="55721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５</a:t>
          </a: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0</xdr:row>
      <xdr:rowOff>133350</xdr:rowOff>
    </xdr:from>
    <xdr:to>
      <xdr:col>24</xdr:col>
      <xdr:colOff>152400</xdr:colOff>
      <xdr:row>1</xdr:row>
      <xdr:rowOff>104775</xdr:rowOff>
    </xdr:to>
    <xdr:sp macro="" textlink="">
      <xdr:nvSpPr>
        <xdr:cNvPr id="24577" name="AutoShape 1"/>
        <xdr:cNvSpPr>
          <a:spLocks noChangeArrowheads="1"/>
        </xdr:cNvSpPr>
      </xdr:nvSpPr>
      <xdr:spPr bwMode="auto">
        <a:xfrm>
          <a:off x="3771900" y="133350"/>
          <a:ext cx="4457700" cy="285750"/>
        </a:xfrm>
        <a:prstGeom prst="wedgeRectCallout">
          <a:avLst>
            <a:gd name="adj1" fmla="val 4487"/>
            <a:gd name="adj2" fmla="val 833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勤務時間の欄に○を記載（タイムカード等により実績）を入力すること</a:t>
          </a:r>
        </a:p>
      </xdr:txBody>
    </xdr:sp>
    <xdr:clientData/>
  </xdr:twoCellAnchor>
  <xdr:twoCellAnchor>
    <xdr:from>
      <xdr:col>0</xdr:col>
      <xdr:colOff>133350</xdr:colOff>
      <xdr:row>32</xdr:row>
      <xdr:rowOff>19050</xdr:rowOff>
    </xdr:from>
    <xdr:to>
      <xdr:col>5</xdr:col>
      <xdr:colOff>9525</xdr:colOff>
      <xdr:row>40</xdr:row>
      <xdr:rowOff>161925</xdr:rowOff>
    </xdr:to>
    <xdr:sp macro="" textlink="">
      <xdr:nvSpPr>
        <xdr:cNvPr id="24578" name="Text Box 2"/>
        <xdr:cNvSpPr txBox="1">
          <a:spLocks noChangeArrowheads="1"/>
        </xdr:cNvSpPr>
      </xdr:nvSpPr>
      <xdr:spPr bwMode="auto">
        <a:xfrm>
          <a:off x="133350" y="12077700"/>
          <a:ext cx="3448050" cy="2028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■在籍時間軸の考え方■</a:t>
          </a:r>
        </a:p>
        <a:p>
          <a:pPr algn="l" rtl="0">
            <a:lnSpc>
              <a:spcPts val="1300"/>
            </a:lnSpc>
            <a:defRPr sz="1000"/>
          </a:pPr>
          <a:r>
            <a:rPr lang="ja-JP" altLang="en-US" sz="1100" b="0" i="0" u="none" strike="noStrike" baseline="0">
              <a:solidFill>
                <a:srgbClr val="000000"/>
              </a:solidFill>
              <a:latin typeface="ＭＳ Ｐゴシック"/>
              <a:ea typeface="ＭＳ Ｐゴシック"/>
            </a:rPr>
            <a:t>数字の下の線がその時刻にあたる。</a:t>
          </a:r>
        </a:p>
        <a:p>
          <a:pPr algn="l" rtl="0">
            <a:defRPr sz="1000"/>
          </a:pPr>
          <a:r>
            <a:rPr lang="ja-JP" altLang="en-US" sz="1100" b="0" i="0" u="none" strike="noStrike" baseline="0">
              <a:solidFill>
                <a:srgbClr val="000000"/>
              </a:solidFill>
              <a:latin typeface="ＭＳ Ｐゴシック"/>
              <a:ea typeface="ＭＳ Ｐゴシック"/>
            </a:rPr>
            <a:t>30分刻みで記入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≪出勤の際≫</a:t>
          </a:r>
        </a:p>
        <a:p>
          <a:pPr algn="l" rtl="0">
            <a:lnSpc>
              <a:spcPts val="1300"/>
            </a:lnSpc>
            <a:defRPr sz="1000"/>
          </a:pPr>
          <a:r>
            <a:rPr lang="ja-JP" altLang="en-US" sz="1100" b="0" i="0" u="none" strike="noStrike" baseline="0">
              <a:solidFill>
                <a:srgbClr val="000000"/>
              </a:solidFill>
              <a:latin typeface="ＭＳ Ｐゴシック"/>
              <a:ea typeface="ＭＳ Ｐゴシック"/>
            </a:rPr>
            <a:t>00～</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分・・・</a:t>
          </a:r>
          <a:r>
            <a:rPr lang="en-US" altLang="ja-JP" sz="1100" b="0" i="0" u="none" strike="noStrike" baseline="0">
              <a:solidFill>
                <a:srgbClr val="000000"/>
              </a:solidFill>
              <a:latin typeface="ＭＳ Ｐゴシック"/>
              <a:ea typeface="ＭＳ Ｐゴシック"/>
            </a:rPr>
            <a:t>00</a:t>
          </a:r>
          <a:r>
            <a:rPr lang="ja-JP" altLang="en-US" sz="1100" b="0" i="0" u="none" strike="noStrike" baseline="0">
              <a:solidFill>
                <a:srgbClr val="000000"/>
              </a:solidFill>
              <a:latin typeface="ＭＳ Ｐゴシック"/>
              <a:ea typeface="ＭＳ Ｐゴシック"/>
            </a:rPr>
            <a:t>分の時刻線に含む</a:t>
          </a:r>
        </a:p>
        <a:p>
          <a:pPr algn="l"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59</a:t>
          </a:r>
          <a:r>
            <a:rPr lang="ja-JP" altLang="en-US" sz="1100" b="0" i="0" u="none" strike="noStrike" baseline="0">
              <a:solidFill>
                <a:srgbClr val="000000"/>
              </a:solidFill>
              <a:latin typeface="ＭＳ Ｐゴシック"/>
              <a:ea typeface="ＭＳ Ｐゴシック"/>
            </a:rPr>
            <a:t>分・・・30分の時刻線に含む</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≪退勤の際≫</a:t>
          </a:r>
          <a:endParaRPr lang="en-US" altLang="ja-JP" sz="1100" b="0" i="0" u="none" strike="noStrike" baseline="0">
            <a:solidFill>
              <a:srgbClr val="000000"/>
            </a:solidFill>
            <a:latin typeface="ＭＳ Ｐゴシック"/>
            <a:ea typeface="ＭＳ Ｐゴシック"/>
          </a:endParaRPr>
        </a:p>
        <a:p>
          <a:pPr rtl="0"/>
          <a:r>
            <a:rPr lang="en-US" altLang="ja-JP" sz="1100" b="0" i="0" baseline="0">
              <a:effectLst/>
              <a:latin typeface="+mj-ea"/>
              <a:ea typeface="+mj-ea"/>
              <a:cs typeface="+mn-cs"/>
            </a:rPr>
            <a:t>01</a:t>
          </a:r>
          <a:r>
            <a:rPr lang="ja-JP" altLang="en-US" sz="1100" b="0" i="0" baseline="0">
              <a:effectLst/>
              <a:latin typeface="+mj-ea"/>
              <a:ea typeface="+mj-ea"/>
              <a:cs typeface="+mn-cs"/>
            </a:rPr>
            <a:t>～</a:t>
          </a:r>
          <a:r>
            <a:rPr lang="en-US" altLang="ja-JP" sz="1100" b="0" i="0" baseline="0">
              <a:effectLst/>
              <a:latin typeface="+mj-ea"/>
              <a:ea typeface="+mj-ea"/>
              <a:cs typeface="+mn-cs"/>
            </a:rPr>
            <a:t>30</a:t>
          </a:r>
          <a:r>
            <a:rPr lang="ja-JP" altLang="ja-JP" sz="1100" b="0" i="0" baseline="0">
              <a:effectLst/>
              <a:latin typeface="+mj-ea"/>
              <a:ea typeface="+mj-ea"/>
              <a:cs typeface="+mn-cs"/>
            </a:rPr>
            <a:t>分・・・</a:t>
          </a:r>
          <a:r>
            <a:rPr lang="en-US" altLang="ja-JP" sz="1100" b="0" i="0" baseline="0">
              <a:effectLst/>
              <a:latin typeface="+mj-ea"/>
              <a:ea typeface="+mj-ea"/>
              <a:cs typeface="+mn-cs"/>
            </a:rPr>
            <a:t>30</a:t>
          </a:r>
          <a:r>
            <a:rPr lang="ja-JP" altLang="en-US" sz="1100" b="0" i="0" baseline="0">
              <a:effectLst/>
              <a:latin typeface="+mj-ea"/>
              <a:ea typeface="+mj-ea"/>
              <a:cs typeface="+mn-cs"/>
            </a:rPr>
            <a:t>分</a:t>
          </a:r>
          <a:r>
            <a:rPr lang="ja-JP" altLang="ja-JP" sz="1100" b="0" i="0" baseline="0">
              <a:effectLst/>
              <a:latin typeface="+mj-ea"/>
              <a:ea typeface="+mj-ea"/>
              <a:cs typeface="+mn-cs"/>
            </a:rPr>
            <a:t>の時刻線に含む</a:t>
          </a:r>
          <a:endParaRPr lang="ja-JP" altLang="ja-JP">
            <a:effectLst/>
            <a:latin typeface="+mj-ea"/>
            <a:ea typeface="+mj-ea"/>
          </a:endParaRPr>
        </a:p>
        <a:p>
          <a:pPr rtl="0"/>
          <a:r>
            <a:rPr lang="en-US" altLang="ja-JP" sz="1100" b="0" i="0" baseline="0">
              <a:effectLst/>
              <a:latin typeface="+mj-ea"/>
              <a:ea typeface="+mj-ea"/>
              <a:cs typeface="+mn-cs"/>
            </a:rPr>
            <a:t>31</a:t>
          </a:r>
          <a:r>
            <a:rPr lang="ja-JP" altLang="ja-JP" sz="1100" b="0" i="0" baseline="0">
              <a:effectLst/>
              <a:latin typeface="+mj-ea"/>
              <a:ea typeface="+mj-ea"/>
              <a:cs typeface="+mn-cs"/>
            </a:rPr>
            <a:t>～</a:t>
          </a:r>
          <a:r>
            <a:rPr lang="en-US" altLang="ja-JP" sz="1100" b="0" i="0" baseline="0">
              <a:effectLst/>
              <a:latin typeface="+mj-ea"/>
              <a:ea typeface="+mj-ea"/>
              <a:cs typeface="+mn-cs"/>
            </a:rPr>
            <a:t>00</a:t>
          </a:r>
          <a:r>
            <a:rPr lang="ja-JP" altLang="ja-JP" sz="1100" b="0" i="0" baseline="0">
              <a:effectLst/>
              <a:latin typeface="+mj-ea"/>
              <a:ea typeface="+mj-ea"/>
              <a:cs typeface="+mn-cs"/>
            </a:rPr>
            <a:t>分・・・</a:t>
          </a:r>
          <a:r>
            <a:rPr lang="en-US" altLang="ja-JP" sz="1100" b="0" i="0" baseline="0">
              <a:effectLst/>
              <a:latin typeface="+mj-ea"/>
              <a:ea typeface="+mj-ea"/>
              <a:cs typeface="+mn-cs"/>
            </a:rPr>
            <a:t>0</a:t>
          </a:r>
          <a:r>
            <a:rPr lang="ja-JP" altLang="ja-JP" sz="1100" b="0" i="0" baseline="0">
              <a:effectLst/>
              <a:latin typeface="+mj-ea"/>
              <a:ea typeface="+mj-ea"/>
              <a:cs typeface="+mn-cs"/>
            </a:rPr>
            <a:t>0分の時刻線に含む</a:t>
          </a:r>
          <a:endParaRPr lang="ja-JP" altLang="ja-JP">
            <a:effectLst/>
            <a:latin typeface="+mj-ea"/>
            <a:ea typeface="+mj-ea"/>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200025</xdr:colOff>
      <xdr:row>9</xdr:row>
      <xdr:rowOff>57150</xdr:rowOff>
    </xdr:from>
    <xdr:to>
      <xdr:col>22</xdr:col>
      <xdr:colOff>295275</xdr:colOff>
      <xdr:row>22</xdr:row>
      <xdr:rowOff>9525</xdr:rowOff>
    </xdr:to>
    <xdr:sp macro="" textlink="">
      <xdr:nvSpPr>
        <xdr:cNvPr id="11265" name="Text Box 1"/>
        <xdr:cNvSpPr txBox="1">
          <a:spLocks noChangeArrowheads="1"/>
        </xdr:cNvSpPr>
      </xdr:nvSpPr>
      <xdr:spPr bwMode="auto">
        <a:xfrm>
          <a:off x="3876675" y="1724025"/>
          <a:ext cx="3448050" cy="2181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■在籍時間軸の考え方■</a:t>
          </a:r>
          <a:endParaRPr lang="ja-JP" altLang="ja-JP">
            <a:effectLst/>
          </a:endParaRPr>
        </a:p>
        <a:p>
          <a:pPr rtl="0"/>
          <a:r>
            <a:rPr lang="ja-JP" altLang="ja-JP" sz="1100" b="0" i="0" baseline="0">
              <a:effectLst/>
              <a:latin typeface="+mn-lt"/>
              <a:ea typeface="+mn-ea"/>
              <a:cs typeface="+mn-cs"/>
            </a:rPr>
            <a:t>数字の下の線がその時刻にあたる。</a:t>
          </a:r>
          <a:endParaRPr lang="ja-JP" altLang="ja-JP">
            <a:effectLst/>
          </a:endParaRPr>
        </a:p>
        <a:p>
          <a:pPr rtl="0"/>
          <a:r>
            <a:rPr lang="ja-JP" altLang="ja-JP" sz="1100" b="0" i="0" baseline="0">
              <a:effectLst/>
              <a:latin typeface="+mn-lt"/>
              <a:ea typeface="+mn-ea"/>
              <a:cs typeface="+mn-cs"/>
            </a:rPr>
            <a:t>30分刻みで記入</a:t>
          </a:r>
          <a:endParaRPr lang="ja-JP" altLang="ja-JP">
            <a:effectLst/>
          </a:endParaRPr>
        </a:p>
        <a:p>
          <a:pPr rtl="0"/>
          <a:r>
            <a:rPr lang="ja-JP" altLang="ja-JP" sz="1100" b="0" i="0" baseline="0">
              <a:effectLst/>
              <a:latin typeface="+mn-lt"/>
              <a:ea typeface="+mn-ea"/>
              <a:cs typeface="+mn-cs"/>
            </a:rPr>
            <a:t>≪出勤の際≫</a:t>
          </a:r>
          <a:endParaRPr lang="ja-JP" altLang="ja-JP">
            <a:effectLst/>
          </a:endParaRPr>
        </a:p>
        <a:p>
          <a:pPr rtl="0"/>
          <a:r>
            <a:rPr lang="ja-JP" altLang="ja-JP" sz="1100" b="0" i="0" baseline="0">
              <a:effectLst/>
              <a:latin typeface="+mn-lt"/>
              <a:ea typeface="+mn-ea"/>
              <a:cs typeface="+mn-cs"/>
            </a:rPr>
            <a:t>00～</a:t>
          </a:r>
          <a:r>
            <a:rPr lang="en-US" altLang="ja-JP" sz="1100" b="0" i="0" baseline="0">
              <a:effectLst/>
              <a:latin typeface="+mn-lt"/>
              <a:ea typeface="+mn-ea"/>
              <a:cs typeface="+mn-cs"/>
            </a:rPr>
            <a:t>29</a:t>
          </a:r>
          <a:r>
            <a:rPr lang="ja-JP" altLang="ja-JP" sz="1100" b="0" i="0" baseline="0">
              <a:effectLst/>
              <a:latin typeface="+mn-lt"/>
              <a:ea typeface="+mn-ea"/>
              <a:cs typeface="+mn-cs"/>
            </a:rPr>
            <a:t>分・・・</a:t>
          </a:r>
          <a:r>
            <a:rPr lang="en-US" altLang="ja-JP" sz="1100" b="0" i="0" baseline="0">
              <a:effectLst/>
              <a:latin typeface="+mn-lt"/>
              <a:ea typeface="+mn-ea"/>
              <a:cs typeface="+mn-cs"/>
            </a:rPr>
            <a:t>00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30</a:t>
          </a:r>
          <a:r>
            <a:rPr lang="ja-JP" altLang="ja-JP" sz="1100" b="0" i="0" baseline="0">
              <a:effectLst/>
              <a:latin typeface="+mn-lt"/>
              <a:ea typeface="+mn-ea"/>
              <a:cs typeface="+mn-cs"/>
            </a:rPr>
            <a:t>～</a:t>
          </a:r>
          <a:r>
            <a:rPr lang="en-US" altLang="ja-JP" sz="1100" b="0" i="0" baseline="0">
              <a:effectLst/>
              <a:latin typeface="+mn-lt"/>
              <a:ea typeface="+mn-ea"/>
              <a:cs typeface="+mn-cs"/>
            </a:rPr>
            <a:t>59</a:t>
          </a:r>
          <a:r>
            <a:rPr lang="ja-JP" altLang="ja-JP" sz="1100" b="0" i="0" baseline="0">
              <a:effectLst/>
              <a:latin typeface="+mn-lt"/>
              <a:ea typeface="+mn-ea"/>
              <a:cs typeface="+mn-cs"/>
            </a:rPr>
            <a:t>分・・・30分の時刻線に含む</a:t>
          </a:r>
          <a:endParaRPr lang="ja-JP" altLang="ja-JP">
            <a:effectLst/>
          </a:endParaRPr>
        </a:p>
        <a:p>
          <a:pPr rtl="0"/>
          <a:r>
            <a:rPr lang="ja-JP" altLang="ja-JP" sz="1100" b="0" i="0" baseline="0">
              <a:effectLst/>
              <a:latin typeface="+mn-lt"/>
              <a:ea typeface="+mn-ea"/>
              <a:cs typeface="+mn-cs"/>
            </a:rPr>
            <a:t>≪退勤の際≫</a:t>
          </a:r>
          <a:endParaRPr lang="ja-JP" altLang="ja-JP">
            <a:effectLst/>
          </a:endParaRPr>
        </a:p>
        <a:p>
          <a:pPr rtl="0"/>
          <a:r>
            <a:rPr lang="en-US" altLang="ja-JP" sz="1100" b="0" i="0" baseline="0">
              <a:effectLst/>
              <a:latin typeface="+mn-lt"/>
              <a:ea typeface="+mn-ea"/>
              <a:cs typeface="+mn-cs"/>
            </a:rPr>
            <a:t>01</a:t>
          </a:r>
          <a:r>
            <a:rPr lang="ja-JP" altLang="ja-JP" sz="1100" b="0" i="0" baseline="0">
              <a:effectLst/>
              <a:latin typeface="+mn-lt"/>
              <a:ea typeface="+mn-ea"/>
              <a:cs typeface="+mn-cs"/>
            </a:rPr>
            <a:t>～</a:t>
          </a:r>
          <a:r>
            <a:rPr lang="en-US" altLang="ja-JP" sz="1100" b="0" i="0" baseline="0">
              <a:effectLst/>
              <a:latin typeface="+mn-lt"/>
              <a:ea typeface="+mn-ea"/>
              <a:cs typeface="+mn-cs"/>
            </a:rPr>
            <a:t>30</a:t>
          </a:r>
          <a:r>
            <a:rPr lang="ja-JP" altLang="ja-JP" sz="1100" b="0" i="0" baseline="0">
              <a:effectLst/>
              <a:latin typeface="+mn-lt"/>
              <a:ea typeface="+mn-ea"/>
              <a:cs typeface="+mn-cs"/>
            </a:rPr>
            <a:t>分・・・</a:t>
          </a:r>
          <a:r>
            <a:rPr lang="en-US" altLang="ja-JP" sz="1100" b="0" i="0" baseline="0">
              <a:effectLst/>
              <a:latin typeface="+mn-lt"/>
              <a:ea typeface="+mn-ea"/>
              <a:cs typeface="+mn-cs"/>
            </a:rPr>
            <a:t>30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31</a:t>
          </a:r>
          <a:r>
            <a:rPr lang="ja-JP" altLang="ja-JP" sz="1100" b="0" i="0" baseline="0">
              <a:effectLst/>
              <a:latin typeface="+mn-lt"/>
              <a:ea typeface="+mn-ea"/>
              <a:cs typeface="+mn-cs"/>
            </a:rPr>
            <a:t>～</a:t>
          </a:r>
          <a:r>
            <a:rPr lang="en-US" altLang="ja-JP" sz="1100" b="0" i="0" baseline="0">
              <a:effectLst/>
              <a:latin typeface="+mn-lt"/>
              <a:ea typeface="+mn-ea"/>
              <a:cs typeface="+mn-cs"/>
            </a:rPr>
            <a:t>00</a:t>
          </a:r>
          <a:r>
            <a:rPr lang="ja-JP" altLang="ja-JP" sz="1100" b="0" i="0" baseline="0">
              <a:effectLst/>
              <a:latin typeface="+mn-lt"/>
              <a:ea typeface="+mn-ea"/>
              <a:cs typeface="+mn-cs"/>
            </a:rPr>
            <a:t>分・・・</a:t>
          </a:r>
          <a:r>
            <a:rPr lang="en-US" altLang="ja-JP" sz="1100" b="0" i="0" baseline="0">
              <a:effectLst/>
              <a:latin typeface="+mn-lt"/>
              <a:ea typeface="+mn-ea"/>
              <a:cs typeface="+mn-cs"/>
            </a:rPr>
            <a:t>0</a:t>
          </a:r>
          <a:r>
            <a:rPr lang="ja-JP" altLang="ja-JP" sz="1100" b="0" i="0" baseline="0">
              <a:effectLst/>
              <a:latin typeface="+mn-lt"/>
              <a:ea typeface="+mn-ea"/>
              <a:cs typeface="+mn-cs"/>
            </a:rPr>
            <a:t>0分の時刻線に含む</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※一時預かりの児童も含めること</a:t>
          </a:r>
        </a:p>
      </xdr:txBody>
    </xdr:sp>
    <xdr:clientData/>
  </xdr:twoCellAnchor>
  <xdr:twoCellAnchor>
    <xdr:from>
      <xdr:col>9</xdr:col>
      <xdr:colOff>285750</xdr:colOff>
      <xdr:row>0</xdr:row>
      <xdr:rowOff>47625</xdr:rowOff>
    </xdr:from>
    <xdr:to>
      <xdr:col>15</xdr:col>
      <xdr:colOff>133350</xdr:colOff>
      <xdr:row>1</xdr:row>
      <xdr:rowOff>133350</xdr:rowOff>
    </xdr:to>
    <xdr:sp macro="" textlink="">
      <xdr:nvSpPr>
        <xdr:cNvPr id="11266" name="Rectangle 2"/>
        <xdr:cNvSpPr>
          <a:spLocks noChangeArrowheads="1"/>
        </xdr:cNvSpPr>
      </xdr:nvSpPr>
      <xdr:spPr bwMode="auto">
        <a:xfrm>
          <a:off x="3352800" y="47625"/>
          <a:ext cx="1676400" cy="37147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xdr:row>
      <xdr:rowOff>0</xdr:rowOff>
    </xdr:from>
    <xdr:to>
      <xdr:col>2</xdr:col>
      <xdr:colOff>0</xdr:colOff>
      <xdr:row>4</xdr:row>
      <xdr:rowOff>0</xdr:rowOff>
    </xdr:to>
    <xdr:sp macro="" textlink="">
      <xdr:nvSpPr>
        <xdr:cNvPr id="26843" name="Line 1"/>
        <xdr:cNvSpPr>
          <a:spLocks noChangeShapeType="1"/>
        </xdr:cNvSpPr>
      </xdr:nvSpPr>
      <xdr:spPr bwMode="auto">
        <a:xfrm>
          <a:off x="704850" y="514350"/>
          <a:ext cx="7715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447675</xdr:colOff>
      <xdr:row>13</xdr:row>
      <xdr:rowOff>85725</xdr:rowOff>
    </xdr:from>
    <xdr:to>
      <xdr:col>0</xdr:col>
      <xdr:colOff>666750</xdr:colOff>
      <xdr:row>16</xdr:row>
      <xdr:rowOff>219075</xdr:rowOff>
    </xdr:to>
    <xdr:sp macro="" textlink="">
      <xdr:nvSpPr>
        <xdr:cNvPr id="26844" name="AutoShape 2"/>
        <xdr:cNvSpPr>
          <a:spLocks/>
        </xdr:cNvSpPr>
      </xdr:nvSpPr>
      <xdr:spPr bwMode="auto">
        <a:xfrm>
          <a:off x="447675" y="3324225"/>
          <a:ext cx="219075" cy="1076325"/>
        </a:xfrm>
        <a:prstGeom prst="leftBrace">
          <a:avLst>
            <a:gd name="adj1" fmla="val 409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xdr:colOff>
      <xdr:row>14</xdr:row>
      <xdr:rowOff>285750</xdr:rowOff>
    </xdr:from>
    <xdr:to>
      <xdr:col>0</xdr:col>
      <xdr:colOff>295275</xdr:colOff>
      <xdr:row>15</xdr:row>
      <xdr:rowOff>200025</xdr:rowOff>
    </xdr:to>
    <xdr:sp macro="" textlink="">
      <xdr:nvSpPr>
        <xdr:cNvPr id="26627" name="Oval 3"/>
        <xdr:cNvSpPr>
          <a:spLocks noChangeArrowheads="1"/>
        </xdr:cNvSpPr>
      </xdr:nvSpPr>
      <xdr:spPr bwMode="auto">
        <a:xfrm>
          <a:off x="85725" y="39338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１</a:t>
          </a:r>
        </a:p>
      </xdr:txBody>
    </xdr:sp>
    <xdr:clientData/>
  </xdr:twoCellAnchor>
  <xdr:twoCellAnchor>
    <xdr:from>
      <xdr:col>1</xdr:col>
      <xdr:colOff>200025</xdr:colOff>
      <xdr:row>17</xdr:row>
      <xdr:rowOff>38100</xdr:rowOff>
    </xdr:from>
    <xdr:to>
      <xdr:col>1</xdr:col>
      <xdr:colOff>409575</xdr:colOff>
      <xdr:row>17</xdr:row>
      <xdr:rowOff>266700</xdr:rowOff>
    </xdr:to>
    <xdr:sp macro="" textlink="">
      <xdr:nvSpPr>
        <xdr:cNvPr id="26628" name="Oval 4"/>
        <xdr:cNvSpPr>
          <a:spLocks noChangeArrowheads="1"/>
        </xdr:cNvSpPr>
      </xdr:nvSpPr>
      <xdr:spPr bwMode="auto">
        <a:xfrm>
          <a:off x="885825" y="462915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２</a:t>
          </a:r>
        </a:p>
      </xdr:txBody>
    </xdr:sp>
    <xdr:clientData/>
  </xdr:twoCellAnchor>
  <xdr:twoCellAnchor>
    <xdr:from>
      <xdr:col>0</xdr:col>
      <xdr:colOff>38100</xdr:colOff>
      <xdr:row>18</xdr:row>
      <xdr:rowOff>19050</xdr:rowOff>
    </xdr:from>
    <xdr:to>
      <xdr:col>0</xdr:col>
      <xdr:colOff>247650</xdr:colOff>
      <xdr:row>18</xdr:row>
      <xdr:rowOff>247650</xdr:rowOff>
    </xdr:to>
    <xdr:sp macro="" textlink="">
      <xdr:nvSpPr>
        <xdr:cNvPr id="26629" name="Oval 5"/>
        <xdr:cNvSpPr>
          <a:spLocks noChangeArrowheads="1"/>
        </xdr:cNvSpPr>
      </xdr:nvSpPr>
      <xdr:spPr bwMode="auto">
        <a:xfrm>
          <a:off x="38100" y="49244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３</a:t>
          </a:r>
        </a:p>
      </xdr:txBody>
    </xdr:sp>
    <xdr:clientData/>
  </xdr:twoCellAnchor>
  <xdr:twoCellAnchor>
    <xdr:from>
      <xdr:col>0</xdr:col>
      <xdr:colOff>28575</xdr:colOff>
      <xdr:row>19</xdr:row>
      <xdr:rowOff>38100</xdr:rowOff>
    </xdr:from>
    <xdr:to>
      <xdr:col>0</xdr:col>
      <xdr:colOff>238125</xdr:colOff>
      <xdr:row>19</xdr:row>
      <xdr:rowOff>266700</xdr:rowOff>
    </xdr:to>
    <xdr:sp macro="" textlink="">
      <xdr:nvSpPr>
        <xdr:cNvPr id="26630" name="Oval 6"/>
        <xdr:cNvSpPr>
          <a:spLocks noChangeArrowheads="1"/>
        </xdr:cNvSpPr>
      </xdr:nvSpPr>
      <xdr:spPr bwMode="auto">
        <a:xfrm>
          <a:off x="28575" y="5257800"/>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4</a:t>
          </a:r>
          <a:endParaRPr lang="ja-JP" altLang="en-US"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twoCellAnchor>
    <xdr:from>
      <xdr:col>10</xdr:col>
      <xdr:colOff>28575</xdr:colOff>
      <xdr:row>0</xdr:row>
      <xdr:rowOff>47625</xdr:rowOff>
    </xdr:from>
    <xdr:to>
      <xdr:col>15</xdr:col>
      <xdr:colOff>180975</xdr:colOff>
      <xdr:row>1</xdr:row>
      <xdr:rowOff>161925</xdr:rowOff>
    </xdr:to>
    <xdr:sp macro="" textlink="">
      <xdr:nvSpPr>
        <xdr:cNvPr id="26631" name="Rectangle 7"/>
        <xdr:cNvSpPr>
          <a:spLocks noChangeArrowheads="1"/>
        </xdr:cNvSpPr>
      </xdr:nvSpPr>
      <xdr:spPr bwMode="auto">
        <a:xfrm>
          <a:off x="3962400" y="47625"/>
          <a:ext cx="1676400" cy="37147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0</xdr:col>
      <xdr:colOff>28575</xdr:colOff>
      <xdr:row>20</xdr:row>
      <xdr:rowOff>38100</xdr:rowOff>
    </xdr:from>
    <xdr:to>
      <xdr:col>0</xdr:col>
      <xdr:colOff>238125</xdr:colOff>
      <xdr:row>20</xdr:row>
      <xdr:rowOff>266700</xdr:rowOff>
    </xdr:to>
    <xdr:sp macro="" textlink="">
      <xdr:nvSpPr>
        <xdr:cNvPr id="26632" name="Oval 8"/>
        <xdr:cNvSpPr>
          <a:spLocks noChangeArrowheads="1"/>
        </xdr:cNvSpPr>
      </xdr:nvSpPr>
      <xdr:spPr bwMode="auto">
        <a:xfrm>
          <a:off x="28575" y="5572125"/>
          <a:ext cx="209550" cy="2286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５</a:t>
          </a:r>
        </a:p>
        <a:p>
          <a:pPr algn="l" rtl="0">
            <a:defRPr sz="1000"/>
          </a:pPr>
          <a:r>
            <a:rPr lang="ja-JP" altLang="en-US" sz="1000" b="1" i="0" u="none" strike="noStrike" baseline="0">
              <a:solidFill>
                <a:srgbClr val="000000"/>
              </a:solidFill>
              <a:latin typeface="ＭＳ Ｐゴシック"/>
              <a:ea typeface="ＭＳ Ｐゴシック"/>
            </a:rPr>
            <a:t>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200025</xdr:colOff>
      <xdr:row>0</xdr:row>
      <xdr:rowOff>133350</xdr:rowOff>
    </xdr:from>
    <xdr:to>
      <xdr:col>18</xdr:col>
      <xdr:colOff>219075</xdr:colOff>
      <xdr:row>1</xdr:row>
      <xdr:rowOff>104775</xdr:rowOff>
    </xdr:to>
    <xdr:sp macro="" textlink="">
      <xdr:nvSpPr>
        <xdr:cNvPr id="27649" name="AutoShape 1"/>
        <xdr:cNvSpPr>
          <a:spLocks noChangeArrowheads="1"/>
        </xdr:cNvSpPr>
      </xdr:nvSpPr>
      <xdr:spPr bwMode="auto">
        <a:xfrm>
          <a:off x="3771900" y="133350"/>
          <a:ext cx="3152775" cy="285750"/>
        </a:xfrm>
        <a:prstGeom prst="wedgeRectCallout">
          <a:avLst>
            <a:gd name="adj1" fmla="val 36708"/>
            <a:gd name="adj2" fmla="val 9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勤務時間の欄に○を記載</a:t>
          </a:r>
        </a:p>
      </xdr:txBody>
    </xdr:sp>
    <xdr:clientData/>
  </xdr:twoCellAnchor>
  <xdr:twoCellAnchor>
    <xdr:from>
      <xdr:col>0</xdr:col>
      <xdr:colOff>133350</xdr:colOff>
      <xdr:row>37</xdr:row>
      <xdr:rowOff>19050</xdr:rowOff>
    </xdr:from>
    <xdr:to>
      <xdr:col>5</xdr:col>
      <xdr:colOff>9525</xdr:colOff>
      <xdr:row>44</xdr:row>
      <xdr:rowOff>66675</xdr:rowOff>
    </xdr:to>
    <xdr:sp macro="" textlink="">
      <xdr:nvSpPr>
        <xdr:cNvPr id="27650" name="Text Box 2"/>
        <xdr:cNvSpPr txBox="1">
          <a:spLocks noChangeArrowheads="1"/>
        </xdr:cNvSpPr>
      </xdr:nvSpPr>
      <xdr:spPr bwMode="auto">
        <a:xfrm>
          <a:off x="133350" y="12411075"/>
          <a:ext cx="3448050" cy="176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■在籍時間軸の考え方■</a:t>
          </a:r>
          <a:endParaRPr lang="ja-JP" altLang="ja-JP">
            <a:effectLst/>
          </a:endParaRPr>
        </a:p>
        <a:p>
          <a:pPr rtl="0"/>
          <a:r>
            <a:rPr lang="ja-JP" altLang="ja-JP" sz="1100" b="0" i="0" baseline="0">
              <a:effectLst/>
              <a:latin typeface="+mn-lt"/>
              <a:ea typeface="+mn-ea"/>
              <a:cs typeface="+mn-cs"/>
            </a:rPr>
            <a:t>数字の下の線がその時刻にあたる。</a:t>
          </a:r>
          <a:endParaRPr lang="ja-JP" altLang="ja-JP">
            <a:effectLst/>
          </a:endParaRPr>
        </a:p>
        <a:p>
          <a:pPr rtl="0"/>
          <a:r>
            <a:rPr lang="ja-JP" altLang="ja-JP" sz="1100" b="0" i="0" baseline="0">
              <a:effectLst/>
              <a:latin typeface="+mn-lt"/>
              <a:ea typeface="+mn-ea"/>
              <a:cs typeface="+mn-cs"/>
            </a:rPr>
            <a:t>30分刻みで記入</a:t>
          </a:r>
          <a:endParaRPr lang="ja-JP" altLang="ja-JP">
            <a:effectLst/>
          </a:endParaRPr>
        </a:p>
        <a:p>
          <a:pPr rtl="0"/>
          <a:r>
            <a:rPr lang="ja-JP" altLang="ja-JP" sz="1100" b="0" i="0" baseline="0">
              <a:effectLst/>
              <a:latin typeface="+mn-lt"/>
              <a:ea typeface="+mn-ea"/>
              <a:cs typeface="+mn-cs"/>
            </a:rPr>
            <a:t>≪出勤の際≫</a:t>
          </a:r>
          <a:endParaRPr lang="ja-JP" altLang="ja-JP">
            <a:effectLst/>
          </a:endParaRPr>
        </a:p>
        <a:p>
          <a:pPr rtl="0"/>
          <a:r>
            <a:rPr lang="ja-JP" altLang="ja-JP" sz="1100" b="0" i="0" baseline="0">
              <a:effectLst/>
              <a:latin typeface="+mn-lt"/>
              <a:ea typeface="+mn-ea"/>
              <a:cs typeface="+mn-cs"/>
            </a:rPr>
            <a:t>00～</a:t>
          </a:r>
          <a:r>
            <a:rPr lang="en-US" altLang="ja-JP" sz="1100" b="0" i="0" baseline="0">
              <a:effectLst/>
              <a:latin typeface="+mn-lt"/>
              <a:ea typeface="+mn-ea"/>
              <a:cs typeface="+mn-cs"/>
            </a:rPr>
            <a:t>29</a:t>
          </a:r>
          <a:r>
            <a:rPr lang="ja-JP" altLang="ja-JP" sz="1100" b="0" i="0" baseline="0">
              <a:effectLst/>
              <a:latin typeface="+mn-lt"/>
              <a:ea typeface="+mn-ea"/>
              <a:cs typeface="+mn-cs"/>
            </a:rPr>
            <a:t>分・・・</a:t>
          </a:r>
          <a:r>
            <a:rPr lang="en-US" altLang="ja-JP" sz="1100" b="0" i="0" baseline="0">
              <a:effectLst/>
              <a:latin typeface="+mn-lt"/>
              <a:ea typeface="+mn-ea"/>
              <a:cs typeface="+mn-cs"/>
            </a:rPr>
            <a:t>00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30</a:t>
          </a:r>
          <a:r>
            <a:rPr lang="ja-JP" altLang="ja-JP" sz="1100" b="0" i="0" baseline="0">
              <a:effectLst/>
              <a:latin typeface="+mn-lt"/>
              <a:ea typeface="+mn-ea"/>
              <a:cs typeface="+mn-cs"/>
            </a:rPr>
            <a:t>～</a:t>
          </a:r>
          <a:r>
            <a:rPr lang="en-US" altLang="ja-JP" sz="1100" b="0" i="0" baseline="0">
              <a:effectLst/>
              <a:latin typeface="+mn-lt"/>
              <a:ea typeface="+mn-ea"/>
              <a:cs typeface="+mn-cs"/>
            </a:rPr>
            <a:t>59</a:t>
          </a:r>
          <a:r>
            <a:rPr lang="ja-JP" altLang="ja-JP" sz="1100" b="0" i="0" baseline="0">
              <a:effectLst/>
              <a:latin typeface="+mn-lt"/>
              <a:ea typeface="+mn-ea"/>
              <a:cs typeface="+mn-cs"/>
            </a:rPr>
            <a:t>分・・・30分の時刻線に含む</a:t>
          </a:r>
          <a:endParaRPr lang="ja-JP" altLang="ja-JP">
            <a:effectLst/>
          </a:endParaRPr>
        </a:p>
        <a:p>
          <a:pPr rtl="0"/>
          <a:r>
            <a:rPr lang="ja-JP" altLang="ja-JP" sz="1100" b="0" i="0" baseline="0">
              <a:effectLst/>
              <a:latin typeface="+mn-lt"/>
              <a:ea typeface="+mn-ea"/>
              <a:cs typeface="+mn-cs"/>
            </a:rPr>
            <a:t>≪退勤の際≫</a:t>
          </a:r>
          <a:endParaRPr lang="ja-JP" altLang="ja-JP">
            <a:effectLst/>
          </a:endParaRPr>
        </a:p>
        <a:p>
          <a:pPr rtl="0"/>
          <a:r>
            <a:rPr lang="en-US" altLang="ja-JP" sz="1100" b="0" i="0" baseline="0">
              <a:effectLst/>
              <a:latin typeface="+mn-lt"/>
              <a:ea typeface="+mn-ea"/>
              <a:cs typeface="+mn-cs"/>
            </a:rPr>
            <a:t>01</a:t>
          </a:r>
          <a:r>
            <a:rPr lang="ja-JP" altLang="ja-JP" sz="1100" b="0" i="0" baseline="0">
              <a:effectLst/>
              <a:latin typeface="+mn-lt"/>
              <a:ea typeface="+mn-ea"/>
              <a:cs typeface="+mn-cs"/>
            </a:rPr>
            <a:t>～</a:t>
          </a:r>
          <a:r>
            <a:rPr lang="en-US" altLang="ja-JP" sz="1100" b="0" i="0" baseline="0">
              <a:effectLst/>
              <a:latin typeface="+mn-lt"/>
              <a:ea typeface="+mn-ea"/>
              <a:cs typeface="+mn-cs"/>
            </a:rPr>
            <a:t>30</a:t>
          </a:r>
          <a:r>
            <a:rPr lang="ja-JP" altLang="ja-JP" sz="1100" b="0" i="0" baseline="0">
              <a:effectLst/>
              <a:latin typeface="+mn-lt"/>
              <a:ea typeface="+mn-ea"/>
              <a:cs typeface="+mn-cs"/>
            </a:rPr>
            <a:t>分・・・</a:t>
          </a:r>
          <a:r>
            <a:rPr lang="en-US" altLang="ja-JP" sz="1100" b="0" i="0" baseline="0">
              <a:effectLst/>
              <a:latin typeface="+mn-lt"/>
              <a:ea typeface="+mn-ea"/>
              <a:cs typeface="+mn-cs"/>
            </a:rPr>
            <a:t>30</a:t>
          </a:r>
          <a:r>
            <a:rPr lang="ja-JP" altLang="ja-JP" sz="1100" b="0" i="0" baseline="0">
              <a:effectLst/>
              <a:latin typeface="+mn-lt"/>
              <a:ea typeface="+mn-ea"/>
              <a:cs typeface="+mn-cs"/>
            </a:rPr>
            <a:t>分の時刻線に含む</a:t>
          </a:r>
          <a:endParaRPr lang="ja-JP" altLang="ja-JP">
            <a:effectLst/>
          </a:endParaRPr>
        </a:p>
        <a:p>
          <a:pPr rtl="0"/>
          <a:r>
            <a:rPr lang="en-US" altLang="ja-JP" sz="1100" b="0" i="0" baseline="0">
              <a:effectLst/>
              <a:latin typeface="+mn-lt"/>
              <a:ea typeface="+mn-ea"/>
              <a:cs typeface="+mn-cs"/>
            </a:rPr>
            <a:t>31</a:t>
          </a:r>
          <a:r>
            <a:rPr lang="ja-JP" altLang="ja-JP" sz="1100" b="0" i="0" baseline="0">
              <a:effectLst/>
              <a:latin typeface="+mn-lt"/>
              <a:ea typeface="+mn-ea"/>
              <a:cs typeface="+mn-cs"/>
            </a:rPr>
            <a:t>～</a:t>
          </a:r>
          <a:r>
            <a:rPr lang="en-US" altLang="ja-JP" sz="1100" b="0" i="0" baseline="0">
              <a:effectLst/>
              <a:latin typeface="+mn-lt"/>
              <a:ea typeface="+mn-ea"/>
              <a:cs typeface="+mn-cs"/>
            </a:rPr>
            <a:t>00</a:t>
          </a:r>
          <a:r>
            <a:rPr lang="ja-JP" altLang="ja-JP" sz="1100" b="0" i="0" baseline="0">
              <a:effectLst/>
              <a:latin typeface="+mn-lt"/>
              <a:ea typeface="+mn-ea"/>
              <a:cs typeface="+mn-cs"/>
            </a:rPr>
            <a:t>分・・・</a:t>
          </a:r>
          <a:r>
            <a:rPr lang="en-US" altLang="ja-JP" sz="1100" b="0" i="0" baseline="0">
              <a:effectLst/>
              <a:latin typeface="+mn-lt"/>
              <a:ea typeface="+mn-ea"/>
              <a:cs typeface="+mn-cs"/>
            </a:rPr>
            <a:t>0</a:t>
          </a:r>
          <a:r>
            <a:rPr lang="ja-JP" altLang="ja-JP" sz="1100" b="0" i="0" baseline="0">
              <a:effectLst/>
              <a:latin typeface="+mn-lt"/>
              <a:ea typeface="+mn-ea"/>
              <a:cs typeface="+mn-cs"/>
            </a:rPr>
            <a:t>0分の時刻線に含む</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190500</xdr:colOff>
      <xdr:row>0</xdr:row>
      <xdr:rowOff>47625</xdr:rowOff>
    </xdr:from>
    <xdr:to>
      <xdr:col>30</xdr:col>
      <xdr:colOff>38100</xdr:colOff>
      <xdr:row>1</xdr:row>
      <xdr:rowOff>104775</xdr:rowOff>
    </xdr:to>
    <xdr:sp macro="" textlink="">
      <xdr:nvSpPr>
        <xdr:cNvPr id="27653" name="Rectangle 5"/>
        <xdr:cNvSpPr>
          <a:spLocks noChangeArrowheads="1"/>
        </xdr:cNvSpPr>
      </xdr:nvSpPr>
      <xdr:spPr bwMode="auto">
        <a:xfrm>
          <a:off x="7810500" y="47625"/>
          <a:ext cx="1676400" cy="37147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25</xdr:col>
      <xdr:colOff>209550</xdr:colOff>
      <xdr:row>5</xdr:row>
      <xdr:rowOff>95249</xdr:rowOff>
    </xdr:from>
    <xdr:to>
      <xdr:col>37</xdr:col>
      <xdr:colOff>161925</xdr:colOff>
      <xdr:row>6</xdr:row>
      <xdr:rowOff>180974</xdr:rowOff>
    </xdr:to>
    <xdr:sp macro="" textlink="">
      <xdr:nvSpPr>
        <xdr:cNvPr id="5" name="AutoShape 1"/>
        <xdr:cNvSpPr>
          <a:spLocks noChangeArrowheads="1"/>
        </xdr:cNvSpPr>
      </xdr:nvSpPr>
      <xdr:spPr bwMode="auto">
        <a:xfrm>
          <a:off x="8515350" y="1076324"/>
          <a:ext cx="3152775" cy="447675"/>
        </a:xfrm>
        <a:prstGeom prst="wedgeRectCallout">
          <a:avLst>
            <a:gd name="adj1" fmla="val -85044"/>
            <a:gd name="adj2" fmla="val -166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数字の下の線がその時刻にあたります。ここは</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時になります。点線は</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分です。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xdr:colOff>
      <xdr:row>0</xdr:row>
      <xdr:rowOff>47625</xdr:rowOff>
    </xdr:from>
    <xdr:to>
      <xdr:col>13</xdr:col>
      <xdr:colOff>228600</xdr:colOff>
      <xdr:row>1</xdr:row>
      <xdr:rowOff>76200</xdr:rowOff>
    </xdr:to>
    <xdr:sp macro="" textlink="">
      <xdr:nvSpPr>
        <xdr:cNvPr id="29698" name="Rectangle 2"/>
        <xdr:cNvSpPr>
          <a:spLocks noChangeArrowheads="1"/>
        </xdr:cNvSpPr>
      </xdr:nvSpPr>
      <xdr:spPr bwMode="auto">
        <a:xfrm>
          <a:off x="3352800" y="47625"/>
          <a:ext cx="1676400" cy="37147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171450</xdr:colOff>
      <xdr:row>8</xdr:row>
      <xdr:rowOff>219075</xdr:rowOff>
    </xdr:from>
    <xdr:to>
      <xdr:col>25</xdr:col>
      <xdr:colOff>190500</xdr:colOff>
      <xdr:row>14</xdr:row>
      <xdr:rowOff>57150</xdr:rowOff>
    </xdr:to>
    <xdr:sp macro="" textlink="">
      <xdr:nvSpPr>
        <xdr:cNvPr id="28673" name="Rectangle 1"/>
        <xdr:cNvSpPr>
          <a:spLocks noChangeArrowheads="1"/>
        </xdr:cNvSpPr>
      </xdr:nvSpPr>
      <xdr:spPr bwMode="auto">
        <a:xfrm>
          <a:off x="2838450" y="2266950"/>
          <a:ext cx="5810250"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0" bIns="0" anchor="t" upright="1"/>
        <a:lstStyle/>
        <a:p>
          <a:pPr algn="l" rtl="0">
            <a:lnSpc>
              <a:spcPts val="2700"/>
            </a:lnSpc>
            <a:defRPr sz="1000"/>
          </a:pPr>
          <a:r>
            <a:rPr lang="ja-JP" altLang="en-US" sz="2400" b="0" i="0" u="none" strike="noStrike" baseline="0">
              <a:solidFill>
                <a:srgbClr val="000000"/>
              </a:solidFill>
              <a:latin typeface="ＭＳ Ｐゴシック"/>
              <a:ea typeface="ＭＳ Ｐゴシック"/>
            </a:rPr>
            <a:t>例には、不足はありませんが</a:t>
          </a:r>
        </a:p>
        <a:p>
          <a:pPr algn="l" rtl="0">
            <a:lnSpc>
              <a:spcPts val="2700"/>
            </a:lnSpc>
            <a:defRPr sz="1000"/>
          </a:pPr>
          <a:r>
            <a:rPr lang="ja-JP" altLang="en-US" sz="2400" b="0" i="0" u="none" strike="noStrike" baseline="0">
              <a:solidFill>
                <a:srgbClr val="000000"/>
              </a:solidFill>
              <a:latin typeface="ＭＳ Ｐゴシック"/>
              <a:ea typeface="ＭＳ Ｐゴシック"/>
            </a:rPr>
            <a:t>不足があった場合は必ず記載してください。</a:t>
          </a:r>
        </a:p>
      </xdr:txBody>
    </xdr:sp>
    <xdr:clientData/>
  </xdr:twoCellAnchor>
  <xdr:twoCellAnchor>
    <xdr:from>
      <xdr:col>8</xdr:col>
      <xdr:colOff>161925</xdr:colOff>
      <xdr:row>3</xdr:row>
      <xdr:rowOff>38100</xdr:rowOff>
    </xdr:from>
    <xdr:to>
      <xdr:col>14</xdr:col>
      <xdr:colOff>9525</xdr:colOff>
      <xdr:row>4</xdr:row>
      <xdr:rowOff>180975</xdr:rowOff>
    </xdr:to>
    <xdr:sp macro="" textlink="">
      <xdr:nvSpPr>
        <xdr:cNvPr id="28674" name="Rectangle 2"/>
        <xdr:cNvSpPr>
          <a:spLocks noChangeArrowheads="1"/>
        </xdr:cNvSpPr>
      </xdr:nvSpPr>
      <xdr:spPr bwMode="auto">
        <a:xfrm>
          <a:off x="3438525" y="942975"/>
          <a:ext cx="1676400" cy="371475"/>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C17"/>
  <sheetViews>
    <sheetView tabSelected="1" view="pageBreakPreview" zoomScaleNormal="75" workbookViewId="0">
      <selection activeCell="B14" sqref="B14:C14"/>
    </sheetView>
  </sheetViews>
  <sheetFormatPr defaultRowHeight="13.5" x14ac:dyDescent="0.15"/>
  <cols>
    <col min="1" max="1" width="6.375" customWidth="1"/>
    <col min="2" max="2" width="22.625" customWidth="1"/>
    <col min="3" max="3" width="55.375" customWidth="1"/>
    <col min="4" max="4" width="6.375" customWidth="1"/>
  </cols>
  <sheetData>
    <row r="1" spans="2:3" ht="63.75" customHeight="1" thickBot="1" x14ac:dyDescent="0.2">
      <c r="C1" s="1"/>
    </row>
    <row r="2" spans="2:3" ht="75.75" customHeight="1" x14ac:dyDescent="0.15">
      <c r="B2" s="258" t="s">
        <v>0</v>
      </c>
      <c r="C2" s="259"/>
    </row>
    <row r="3" spans="2:3" ht="54" customHeight="1" thickBot="1" x14ac:dyDescent="0.2">
      <c r="B3" s="266" t="s">
        <v>7</v>
      </c>
      <c r="C3" s="267"/>
    </row>
    <row r="4" spans="2:3" ht="37.5" customHeight="1" x14ac:dyDescent="0.15">
      <c r="B4" s="2" t="s">
        <v>1</v>
      </c>
      <c r="C4" s="3" t="s">
        <v>2</v>
      </c>
    </row>
    <row r="5" spans="2:3" ht="37.5" customHeight="1" x14ac:dyDescent="0.15">
      <c r="B5" s="4" t="s">
        <v>3</v>
      </c>
      <c r="C5" s="5"/>
    </row>
    <row r="6" spans="2:3" ht="37.5" customHeight="1" thickBot="1" x14ac:dyDescent="0.2">
      <c r="B6" s="6" t="s">
        <v>4</v>
      </c>
      <c r="C6" s="7"/>
    </row>
    <row r="7" spans="2:3" ht="14.25" thickBot="1" x14ac:dyDescent="0.2">
      <c r="B7" s="8"/>
      <c r="C7" s="8"/>
    </row>
    <row r="8" spans="2:3" ht="44.25" customHeight="1" x14ac:dyDescent="0.15">
      <c r="B8" s="264" t="s">
        <v>5</v>
      </c>
      <c r="C8" s="265"/>
    </row>
    <row r="9" spans="2:3" ht="18.75" customHeight="1" x14ac:dyDescent="0.15">
      <c r="B9" s="268" t="s">
        <v>130</v>
      </c>
      <c r="C9" s="269"/>
    </row>
    <row r="10" spans="2:3" ht="18.75" customHeight="1" x14ac:dyDescent="0.15">
      <c r="B10" s="268"/>
      <c r="C10" s="269"/>
    </row>
    <row r="11" spans="2:3" ht="18.75" customHeight="1" x14ac:dyDescent="0.15">
      <c r="B11" s="268"/>
      <c r="C11" s="269"/>
    </row>
    <row r="12" spans="2:3" ht="18.75" customHeight="1" x14ac:dyDescent="0.15">
      <c r="B12" s="268"/>
      <c r="C12" s="269"/>
    </row>
    <row r="13" spans="2:3" ht="18.75" customHeight="1" x14ac:dyDescent="0.15">
      <c r="B13" s="268"/>
      <c r="C13" s="269"/>
    </row>
    <row r="14" spans="2:3" ht="270.75" customHeight="1" x14ac:dyDescent="0.15">
      <c r="B14" s="262" t="s">
        <v>137</v>
      </c>
      <c r="C14" s="263"/>
    </row>
    <row r="15" spans="2:3" ht="44.25" customHeight="1" x14ac:dyDescent="0.15">
      <c r="B15" s="260" t="s">
        <v>6</v>
      </c>
      <c r="C15" s="261"/>
    </row>
    <row r="16" spans="2:3" ht="44.25" customHeight="1" x14ac:dyDescent="0.15">
      <c r="B16" s="256" t="s">
        <v>49</v>
      </c>
      <c r="C16" s="257"/>
    </row>
    <row r="17" spans="2:3" ht="86.25" customHeight="1" thickBot="1" x14ac:dyDescent="0.2">
      <c r="B17" s="254" t="s">
        <v>129</v>
      </c>
      <c r="C17" s="255"/>
    </row>
  </sheetData>
  <protectedRanges>
    <protectedRange sqref="C4:C6" name="範囲1"/>
  </protectedRanges>
  <mergeCells count="8">
    <mergeCell ref="B17:C17"/>
    <mergeCell ref="B16:C16"/>
    <mergeCell ref="B2:C2"/>
    <mergeCell ref="B15:C15"/>
    <mergeCell ref="B14:C14"/>
    <mergeCell ref="B8:C8"/>
    <mergeCell ref="B3:C3"/>
    <mergeCell ref="B9:C13"/>
  </mergeCells>
  <phoneticPr fontId="20"/>
  <printOptions horizontalCentered="1"/>
  <pageMargins left="0.59055118110236227" right="0.59055118110236227" top="0.59055118110236227" bottom="0.39370078740157483" header="0" footer="0"/>
  <pageSetup paperSize="9" scale="92"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workbookViewId="0">
      <selection activeCell="X15" sqref="X15"/>
    </sheetView>
  </sheetViews>
  <sheetFormatPr defaultRowHeight="13.5" x14ac:dyDescent="0.15"/>
  <cols>
    <col min="3" max="3" width="5" customWidth="1"/>
    <col min="4" max="33" width="4" customWidth="1"/>
  </cols>
  <sheetData>
    <row r="1" spans="1:33" ht="36" customHeight="1" thickBot="1" x14ac:dyDescent="0.2">
      <c r="A1" t="s">
        <v>96</v>
      </c>
    </row>
    <row r="2" spans="1:33" ht="19.5" customHeight="1" x14ac:dyDescent="0.15">
      <c r="A2" s="340"/>
      <c r="B2" s="338"/>
      <c r="C2" s="339"/>
      <c r="D2" s="338">
        <v>7</v>
      </c>
      <c r="E2" s="338"/>
      <c r="F2" s="338">
        <v>8</v>
      </c>
      <c r="G2" s="338"/>
      <c r="H2" s="338">
        <v>9</v>
      </c>
      <c r="I2" s="338"/>
      <c r="J2" s="338">
        <v>10</v>
      </c>
      <c r="K2" s="338"/>
      <c r="L2" s="338">
        <v>11</v>
      </c>
      <c r="M2" s="338"/>
      <c r="N2" s="338">
        <v>12</v>
      </c>
      <c r="O2" s="338"/>
      <c r="P2" s="338">
        <v>13</v>
      </c>
      <c r="Q2" s="338"/>
      <c r="R2" s="338">
        <v>14</v>
      </c>
      <c r="S2" s="338"/>
      <c r="T2" s="338">
        <v>15</v>
      </c>
      <c r="U2" s="338"/>
      <c r="V2" s="338">
        <v>16</v>
      </c>
      <c r="W2" s="338"/>
      <c r="X2" s="338">
        <v>17</v>
      </c>
      <c r="Y2" s="338"/>
      <c r="Z2" s="338">
        <v>18</v>
      </c>
      <c r="AA2" s="338"/>
      <c r="AB2" s="338">
        <v>19</v>
      </c>
      <c r="AC2" s="338"/>
      <c r="AD2" s="338">
        <v>20</v>
      </c>
      <c r="AE2" s="338"/>
      <c r="AF2" s="338">
        <v>21</v>
      </c>
      <c r="AG2" s="339"/>
    </row>
    <row r="3" spans="1:33" ht="9" customHeight="1" x14ac:dyDescent="0.15">
      <c r="A3" s="362"/>
      <c r="B3" s="363"/>
      <c r="C3" s="364"/>
      <c r="D3" s="236"/>
      <c r="E3" s="238"/>
      <c r="F3" s="236"/>
      <c r="G3" s="238"/>
      <c r="H3" s="236"/>
      <c r="I3" s="238"/>
      <c r="J3" s="236"/>
      <c r="K3" s="238"/>
      <c r="L3" s="236"/>
      <c r="M3" s="238"/>
      <c r="N3" s="236"/>
      <c r="O3" s="238"/>
      <c r="P3" s="236"/>
      <c r="Q3" s="238"/>
      <c r="R3" s="236"/>
      <c r="S3" s="238"/>
      <c r="T3" s="236"/>
      <c r="U3" s="238"/>
      <c r="V3" s="236"/>
      <c r="W3" s="238"/>
      <c r="X3" s="236"/>
      <c r="Y3" s="238"/>
      <c r="Z3" s="236"/>
      <c r="AA3" s="238"/>
      <c r="AB3" s="236"/>
      <c r="AC3" s="238"/>
      <c r="AD3" s="236"/>
      <c r="AE3" s="238"/>
      <c r="AF3" s="236"/>
      <c r="AG3" s="239"/>
    </row>
    <row r="4" spans="1:33" ht="25.5" customHeight="1" x14ac:dyDescent="0.15">
      <c r="A4" s="359" t="s">
        <v>84</v>
      </c>
      <c r="B4" s="360"/>
      <c r="C4" s="361"/>
      <c r="D4" s="16">
        <f>'２・３（記入例)'!C19</f>
        <v>0</v>
      </c>
      <c r="E4" s="16">
        <f>'２・３（記入例)'!D19</f>
        <v>0</v>
      </c>
      <c r="F4" s="16">
        <f>'２・３（記入例)'!E19</f>
        <v>2</v>
      </c>
      <c r="G4" s="16">
        <f>'２・３（記入例)'!F19</f>
        <v>2</v>
      </c>
      <c r="H4" s="16">
        <f>'２・３（記入例)'!G19</f>
        <v>2</v>
      </c>
      <c r="I4" s="16">
        <f>'２・３（記入例)'!H19</f>
        <v>3</v>
      </c>
      <c r="J4" s="16">
        <f>'２・３（記入例)'!I19</f>
        <v>3</v>
      </c>
      <c r="K4" s="16">
        <f>'２・３（記入例)'!J19</f>
        <v>3</v>
      </c>
      <c r="L4" s="16">
        <f>'２・３（記入例)'!K19</f>
        <v>3</v>
      </c>
      <c r="M4" s="16">
        <f>'２・３（記入例)'!L19</f>
        <v>4</v>
      </c>
      <c r="N4" s="16">
        <f>'２・３（記入例)'!M19</f>
        <v>4</v>
      </c>
      <c r="O4" s="16">
        <f>'２・３（記入例)'!N19</f>
        <v>4</v>
      </c>
      <c r="P4" s="16">
        <f>'２・３（記入例)'!O19</f>
        <v>4</v>
      </c>
      <c r="Q4" s="16">
        <f>'２・３（記入例)'!P19</f>
        <v>4</v>
      </c>
      <c r="R4" s="16">
        <f>'２・３（記入例)'!Q19</f>
        <v>4</v>
      </c>
      <c r="S4" s="16">
        <f>'２・３（記入例)'!R19</f>
        <v>4</v>
      </c>
      <c r="T4" s="16">
        <f>'２・３（記入例)'!S19</f>
        <v>4</v>
      </c>
      <c r="U4" s="16">
        <f>'２・３（記入例)'!T19</f>
        <v>4</v>
      </c>
      <c r="V4" s="16">
        <f>'２・３（記入例)'!U19</f>
        <v>4</v>
      </c>
      <c r="W4" s="16">
        <f>'２・３（記入例)'!V19</f>
        <v>4</v>
      </c>
      <c r="X4" s="16">
        <f>'２・３（記入例)'!W19</f>
        <v>3</v>
      </c>
      <c r="Y4" s="16">
        <f>'２・３（記入例)'!X19</f>
        <v>2</v>
      </c>
      <c r="Z4" s="16">
        <f>'２・３（記入例)'!Y19</f>
        <v>2</v>
      </c>
      <c r="AA4" s="16">
        <f>'２・３（記入例)'!Z19</f>
        <v>2</v>
      </c>
      <c r="AB4" s="16">
        <f>'２・３（記入例)'!AA19</f>
        <v>2</v>
      </c>
      <c r="AC4" s="16">
        <f>'２・３（記入例)'!AB19</f>
        <v>0</v>
      </c>
      <c r="AD4" s="16">
        <f>'２・３（記入例)'!AC19</f>
        <v>0</v>
      </c>
      <c r="AE4" s="16">
        <f>'２・３（記入例)'!AD19</f>
        <v>0</v>
      </c>
      <c r="AF4" s="16">
        <f>'２・３（記入例)'!AE19</f>
        <v>0</v>
      </c>
      <c r="AG4" s="16">
        <f>'２・３（記入例)'!AF19</f>
        <v>0</v>
      </c>
    </row>
    <row r="5" spans="1:33" ht="25.5" customHeight="1" thickBot="1" x14ac:dyDescent="0.2">
      <c r="A5" s="353" t="s">
        <v>85</v>
      </c>
      <c r="B5" s="354"/>
      <c r="C5" s="355"/>
      <c r="D5" s="30">
        <f>'４（記入例）'!G30</f>
        <v>0</v>
      </c>
      <c r="E5" s="30">
        <f>'４（記入例）'!H30</f>
        <v>0</v>
      </c>
      <c r="F5" s="30">
        <f>'４（記入例）'!I30</f>
        <v>2</v>
      </c>
      <c r="G5" s="30">
        <f>'４（記入例）'!J30</f>
        <v>3</v>
      </c>
      <c r="H5" s="30">
        <f>'４（記入例）'!K30</f>
        <v>5</v>
      </c>
      <c r="I5" s="30">
        <f>'４（記入例）'!L30</f>
        <v>5</v>
      </c>
      <c r="J5" s="30">
        <f>'４（記入例）'!M30</f>
        <v>5</v>
      </c>
      <c r="K5" s="30">
        <f>'４（記入例）'!N30</f>
        <v>8</v>
      </c>
      <c r="L5" s="30">
        <f>'４（記入例）'!O30</f>
        <v>8</v>
      </c>
      <c r="M5" s="30">
        <f>'４（記入例）'!P30</f>
        <v>9</v>
      </c>
      <c r="N5" s="30">
        <f>'４（記入例）'!Q30</f>
        <v>9</v>
      </c>
      <c r="O5" s="30">
        <f>'４（記入例）'!R30</f>
        <v>8</v>
      </c>
      <c r="P5" s="30">
        <f>'４（記入例）'!S30</f>
        <v>8</v>
      </c>
      <c r="Q5" s="30">
        <f>'４（記入例）'!T30</f>
        <v>8</v>
      </c>
      <c r="R5" s="30">
        <f>'４（記入例）'!U30</f>
        <v>8</v>
      </c>
      <c r="S5" s="30">
        <f>'４（記入例）'!V30</f>
        <v>8</v>
      </c>
      <c r="T5" s="30">
        <f>'４（記入例）'!W30</f>
        <v>8</v>
      </c>
      <c r="U5" s="30">
        <f>'４（記入例）'!X30</f>
        <v>7</v>
      </c>
      <c r="V5" s="30">
        <f>'４（記入例）'!Y30</f>
        <v>7</v>
      </c>
      <c r="W5" s="30">
        <f>'４（記入例）'!Z30</f>
        <v>7</v>
      </c>
      <c r="X5" s="30">
        <f>'４（記入例）'!AA30</f>
        <v>6</v>
      </c>
      <c r="Y5" s="30">
        <f>'４（記入例）'!AB30</f>
        <v>6</v>
      </c>
      <c r="Z5" s="30">
        <f>'４（記入例）'!AC30</f>
        <v>5</v>
      </c>
      <c r="AA5" s="30">
        <f>'４（記入例）'!AD30</f>
        <v>5</v>
      </c>
      <c r="AB5" s="30">
        <f>'４（記入例）'!AE30</f>
        <v>5</v>
      </c>
      <c r="AC5" s="30">
        <f>'４（記入例）'!AF30</f>
        <v>4</v>
      </c>
      <c r="AD5" s="30">
        <f>'４（記入例）'!AG30</f>
        <v>1</v>
      </c>
      <c r="AE5" s="30">
        <f>'４（記入例）'!AH30</f>
        <v>0</v>
      </c>
      <c r="AF5" s="30">
        <f>'４（記入例）'!AI30</f>
        <v>0</v>
      </c>
      <c r="AG5" s="30">
        <f>'４（記入例）'!AJ30</f>
        <v>0</v>
      </c>
    </row>
    <row r="6" spans="1:33" ht="25.5" customHeight="1" thickBot="1" x14ac:dyDescent="0.2">
      <c r="A6" s="356" t="s">
        <v>28</v>
      </c>
      <c r="B6" s="357"/>
      <c r="C6" s="358"/>
      <c r="D6" s="22">
        <f t="shared" ref="D6:AG6" si="0">D5-D4</f>
        <v>0</v>
      </c>
      <c r="E6" s="22">
        <f t="shared" si="0"/>
        <v>0</v>
      </c>
      <c r="F6" s="22">
        <f t="shared" si="0"/>
        <v>0</v>
      </c>
      <c r="G6" s="22">
        <f t="shared" si="0"/>
        <v>1</v>
      </c>
      <c r="H6" s="22">
        <f t="shared" si="0"/>
        <v>3</v>
      </c>
      <c r="I6" s="22">
        <f t="shared" si="0"/>
        <v>2</v>
      </c>
      <c r="J6" s="22">
        <f t="shared" si="0"/>
        <v>2</v>
      </c>
      <c r="K6" s="22">
        <f t="shared" si="0"/>
        <v>5</v>
      </c>
      <c r="L6" s="22">
        <f t="shared" si="0"/>
        <v>5</v>
      </c>
      <c r="M6" s="22">
        <f t="shared" si="0"/>
        <v>5</v>
      </c>
      <c r="N6" s="22">
        <f t="shared" si="0"/>
        <v>5</v>
      </c>
      <c r="O6" s="22">
        <f t="shared" si="0"/>
        <v>4</v>
      </c>
      <c r="P6" s="22">
        <f t="shared" si="0"/>
        <v>4</v>
      </c>
      <c r="Q6" s="22">
        <f t="shared" si="0"/>
        <v>4</v>
      </c>
      <c r="R6" s="22">
        <f t="shared" si="0"/>
        <v>4</v>
      </c>
      <c r="S6" s="22">
        <f t="shared" si="0"/>
        <v>4</v>
      </c>
      <c r="T6" s="22">
        <f t="shared" si="0"/>
        <v>4</v>
      </c>
      <c r="U6" s="22">
        <f t="shared" si="0"/>
        <v>3</v>
      </c>
      <c r="V6" s="22">
        <f t="shared" si="0"/>
        <v>3</v>
      </c>
      <c r="W6" s="22">
        <f t="shared" si="0"/>
        <v>3</v>
      </c>
      <c r="X6" s="22">
        <f t="shared" si="0"/>
        <v>3</v>
      </c>
      <c r="Y6" s="22">
        <f t="shared" si="0"/>
        <v>4</v>
      </c>
      <c r="Z6" s="22">
        <f t="shared" si="0"/>
        <v>3</v>
      </c>
      <c r="AA6" s="22">
        <f t="shared" si="0"/>
        <v>3</v>
      </c>
      <c r="AB6" s="22">
        <f t="shared" si="0"/>
        <v>3</v>
      </c>
      <c r="AC6" s="22">
        <f t="shared" si="0"/>
        <v>4</v>
      </c>
      <c r="AD6" s="22">
        <f t="shared" si="0"/>
        <v>1</v>
      </c>
      <c r="AE6" s="22">
        <f t="shared" si="0"/>
        <v>0</v>
      </c>
      <c r="AF6" s="22">
        <f t="shared" si="0"/>
        <v>0</v>
      </c>
      <c r="AG6" s="24">
        <f t="shared" si="0"/>
        <v>0</v>
      </c>
    </row>
    <row r="7" spans="1:33" ht="25.5" customHeight="1" x14ac:dyDescent="0.15">
      <c r="A7" s="350" t="s">
        <v>86</v>
      </c>
      <c r="B7" s="351"/>
      <c r="C7" s="352"/>
      <c r="D7" s="27">
        <f>'２・３（記入例)'!C20</f>
        <v>0</v>
      </c>
      <c r="E7" s="27">
        <f>'２・３（記入例)'!D20</f>
        <v>0</v>
      </c>
      <c r="F7" s="27">
        <f>'２・３（記入例)'!E20</f>
        <v>1</v>
      </c>
      <c r="G7" s="27">
        <f>'２・３（記入例)'!F20</f>
        <v>1</v>
      </c>
      <c r="H7" s="27">
        <f>'２・３（記入例)'!G20</f>
        <v>2</v>
      </c>
      <c r="I7" s="27">
        <f>'２・３（記入例)'!H20</f>
        <v>2</v>
      </c>
      <c r="J7" s="27">
        <f>'２・３（記入例)'!I20</f>
        <v>2</v>
      </c>
      <c r="K7" s="27">
        <f>'２・３（記入例)'!J20</f>
        <v>2</v>
      </c>
      <c r="L7" s="27">
        <f>'２・３（記入例)'!K20</f>
        <v>2</v>
      </c>
      <c r="M7" s="27">
        <f>'２・３（記入例)'!L20</f>
        <v>3</v>
      </c>
      <c r="N7" s="27">
        <f>'２・３（記入例)'!M20</f>
        <v>3</v>
      </c>
      <c r="O7" s="27">
        <f>'２・３（記入例)'!N20</f>
        <v>3</v>
      </c>
      <c r="P7" s="27">
        <f>'２・３（記入例)'!O20</f>
        <v>3</v>
      </c>
      <c r="Q7" s="27">
        <f>'２・３（記入例)'!P20</f>
        <v>3</v>
      </c>
      <c r="R7" s="27">
        <f>'２・３（記入例)'!Q20</f>
        <v>3</v>
      </c>
      <c r="S7" s="27">
        <f>'２・３（記入例)'!R20</f>
        <v>3</v>
      </c>
      <c r="T7" s="27">
        <f>'２・３（記入例)'!S20</f>
        <v>3</v>
      </c>
      <c r="U7" s="27">
        <f>'２・３（記入例)'!T20</f>
        <v>3</v>
      </c>
      <c r="V7" s="27">
        <f>'２・３（記入例)'!U20</f>
        <v>3</v>
      </c>
      <c r="W7" s="27">
        <f>'２・３（記入例)'!V20</f>
        <v>3</v>
      </c>
      <c r="X7" s="27">
        <f>'２・３（記入例)'!W20</f>
        <v>2</v>
      </c>
      <c r="Y7" s="27">
        <f>'２・３（記入例)'!X20</f>
        <v>2</v>
      </c>
      <c r="Z7" s="27">
        <f>'２・３（記入例)'!Y20</f>
        <v>1</v>
      </c>
      <c r="AA7" s="27">
        <f>'２・３（記入例)'!Z20</f>
        <v>1</v>
      </c>
      <c r="AB7" s="27">
        <f>'２・３（記入例)'!AA20</f>
        <v>1</v>
      </c>
      <c r="AC7" s="27">
        <f>'２・３（記入例)'!AB20</f>
        <v>0</v>
      </c>
      <c r="AD7" s="27">
        <f>'２・３（記入例)'!AC20</f>
        <v>0</v>
      </c>
      <c r="AE7" s="27">
        <f>'２・３（記入例)'!AD20</f>
        <v>0</v>
      </c>
      <c r="AF7" s="27">
        <f>'２・３（記入例)'!AE20</f>
        <v>0</v>
      </c>
      <c r="AG7" s="27">
        <f>'２・３（記入例)'!AF20</f>
        <v>0</v>
      </c>
    </row>
    <row r="8" spans="1:33" ht="25.5" customHeight="1" thickBot="1" x14ac:dyDescent="0.2">
      <c r="A8" s="344" t="s">
        <v>87</v>
      </c>
      <c r="B8" s="345"/>
      <c r="C8" s="346"/>
      <c r="D8" s="30">
        <f>'４（記入例）'!G31</f>
        <v>0</v>
      </c>
      <c r="E8" s="30">
        <f>'４（記入例）'!H31</f>
        <v>0</v>
      </c>
      <c r="F8" s="30">
        <f>'４（記入例）'!I31</f>
        <v>1</v>
      </c>
      <c r="G8" s="30">
        <f>'４（記入例）'!J31</f>
        <v>2</v>
      </c>
      <c r="H8" s="30">
        <f>'４（記入例）'!K31</f>
        <v>4</v>
      </c>
      <c r="I8" s="30">
        <f>'４（記入例）'!L31</f>
        <v>4</v>
      </c>
      <c r="J8" s="30">
        <f>'４（記入例）'!M31</f>
        <v>4</v>
      </c>
      <c r="K8" s="30">
        <f>'４（記入例）'!N31</f>
        <v>6</v>
      </c>
      <c r="L8" s="30">
        <f>'４（記入例）'!O31</f>
        <v>6</v>
      </c>
      <c r="M8" s="30">
        <f>'４（記入例）'!P31</f>
        <v>7</v>
      </c>
      <c r="N8" s="30">
        <f>'４（記入例）'!Q31</f>
        <v>7</v>
      </c>
      <c r="O8" s="30">
        <f>'４（記入例）'!R31</f>
        <v>7</v>
      </c>
      <c r="P8" s="30">
        <f>'４（記入例）'!S31</f>
        <v>7</v>
      </c>
      <c r="Q8" s="30">
        <f>'４（記入例）'!T31</f>
        <v>7</v>
      </c>
      <c r="R8" s="30">
        <f>'４（記入例）'!U31</f>
        <v>7</v>
      </c>
      <c r="S8" s="30">
        <f>'４（記入例）'!V31</f>
        <v>7</v>
      </c>
      <c r="T8" s="30">
        <f>'４（記入例）'!W31</f>
        <v>7</v>
      </c>
      <c r="U8" s="30">
        <f>'４（記入例）'!X31</f>
        <v>7</v>
      </c>
      <c r="V8" s="30">
        <f>'４（記入例）'!Y31</f>
        <v>7</v>
      </c>
      <c r="W8" s="30">
        <f>'４（記入例）'!Z31</f>
        <v>7</v>
      </c>
      <c r="X8" s="30">
        <f>'４（記入例）'!AA31</f>
        <v>6</v>
      </c>
      <c r="Y8" s="30">
        <f>'４（記入例）'!AB31</f>
        <v>6</v>
      </c>
      <c r="Z8" s="30">
        <f>'４（記入例）'!AC31</f>
        <v>5</v>
      </c>
      <c r="AA8" s="30">
        <f>'４（記入例）'!AD31</f>
        <v>5</v>
      </c>
      <c r="AB8" s="30">
        <f>'４（記入例）'!AE31</f>
        <v>5</v>
      </c>
      <c r="AC8" s="30">
        <f>'４（記入例）'!AF31</f>
        <v>4</v>
      </c>
      <c r="AD8" s="30">
        <f>'４（記入例）'!AG31</f>
        <v>1</v>
      </c>
      <c r="AE8" s="30">
        <f>'４（記入例）'!AH31</f>
        <v>0</v>
      </c>
      <c r="AF8" s="30">
        <f>'４（記入例）'!AI31</f>
        <v>0</v>
      </c>
      <c r="AG8" s="30">
        <f>'４（記入例）'!AJ31</f>
        <v>0</v>
      </c>
    </row>
    <row r="9" spans="1:33" ht="25.5" customHeight="1" thickBot="1" x14ac:dyDescent="0.2">
      <c r="A9" s="347" t="s">
        <v>29</v>
      </c>
      <c r="B9" s="348"/>
      <c r="C9" s="349"/>
      <c r="D9" s="22">
        <f t="shared" ref="D9:AG9" si="1">D8-D7</f>
        <v>0</v>
      </c>
      <c r="E9" s="22">
        <f t="shared" si="1"/>
        <v>0</v>
      </c>
      <c r="F9" s="22">
        <f t="shared" si="1"/>
        <v>0</v>
      </c>
      <c r="G9" s="22">
        <f t="shared" si="1"/>
        <v>1</v>
      </c>
      <c r="H9" s="22">
        <f t="shared" si="1"/>
        <v>2</v>
      </c>
      <c r="I9" s="22">
        <f t="shared" si="1"/>
        <v>2</v>
      </c>
      <c r="J9" s="22">
        <f t="shared" si="1"/>
        <v>2</v>
      </c>
      <c r="K9" s="22">
        <f t="shared" si="1"/>
        <v>4</v>
      </c>
      <c r="L9" s="22">
        <f t="shared" si="1"/>
        <v>4</v>
      </c>
      <c r="M9" s="22">
        <f t="shared" si="1"/>
        <v>4</v>
      </c>
      <c r="N9" s="22">
        <f t="shared" si="1"/>
        <v>4</v>
      </c>
      <c r="O9" s="22">
        <f t="shared" si="1"/>
        <v>4</v>
      </c>
      <c r="P9" s="22">
        <f t="shared" si="1"/>
        <v>4</v>
      </c>
      <c r="Q9" s="22">
        <f t="shared" si="1"/>
        <v>4</v>
      </c>
      <c r="R9" s="22">
        <f t="shared" si="1"/>
        <v>4</v>
      </c>
      <c r="S9" s="22">
        <f t="shared" si="1"/>
        <v>4</v>
      </c>
      <c r="T9" s="22">
        <f t="shared" si="1"/>
        <v>4</v>
      </c>
      <c r="U9" s="22">
        <f t="shared" si="1"/>
        <v>4</v>
      </c>
      <c r="V9" s="22">
        <f t="shared" si="1"/>
        <v>4</v>
      </c>
      <c r="W9" s="22">
        <f t="shared" si="1"/>
        <v>4</v>
      </c>
      <c r="X9" s="22">
        <f t="shared" si="1"/>
        <v>4</v>
      </c>
      <c r="Y9" s="22">
        <f t="shared" si="1"/>
        <v>4</v>
      </c>
      <c r="Z9" s="22">
        <f t="shared" si="1"/>
        <v>4</v>
      </c>
      <c r="AA9" s="22">
        <f t="shared" si="1"/>
        <v>4</v>
      </c>
      <c r="AB9" s="22">
        <f t="shared" si="1"/>
        <v>4</v>
      </c>
      <c r="AC9" s="22">
        <f t="shared" si="1"/>
        <v>4</v>
      </c>
      <c r="AD9" s="22">
        <f t="shared" si="1"/>
        <v>1</v>
      </c>
      <c r="AE9" s="22">
        <f t="shared" si="1"/>
        <v>0</v>
      </c>
      <c r="AF9" s="22">
        <f t="shared" si="1"/>
        <v>0</v>
      </c>
      <c r="AG9" s="24">
        <f t="shared" si="1"/>
        <v>0</v>
      </c>
    </row>
    <row r="10" spans="1:33" ht="25.5" customHeight="1" x14ac:dyDescent="0.15">
      <c r="A10" s="395" t="s">
        <v>114</v>
      </c>
      <c r="B10" s="396"/>
      <c r="C10" s="397"/>
      <c r="D10" s="27">
        <f>'２・３（記入例)'!C21</f>
        <v>0</v>
      </c>
      <c r="E10" s="27">
        <f>'２・３（記入例)'!D21</f>
        <v>0</v>
      </c>
      <c r="F10" s="27">
        <f>'２・３（記入例)'!E21</f>
        <v>2</v>
      </c>
      <c r="G10" s="27">
        <f>'２・３（記入例)'!F21</f>
        <v>2</v>
      </c>
      <c r="H10" s="27">
        <f>'２・３（記入例)'!G21</f>
        <v>2</v>
      </c>
      <c r="I10" s="27">
        <f>'２・３（記入例)'!H21</f>
        <v>3</v>
      </c>
      <c r="J10" s="27">
        <f>'２・３（記入例)'!I21</f>
        <v>3</v>
      </c>
      <c r="K10" s="27">
        <f>'２・３（記入例)'!J21</f>
        <v>3</v>
      </c>
      <c r="L10" s="27">
        <f>'２・３（記入例)'!K21</f>
        <v>3</v>
      </c>
      <c r="M10" s="27">
        <f>'２・３（記入例)'!L21</f>
        <v>4</v>
      </c>
      <c r="N10" s="27">
        <f>'２・３（記入例)'!M21</f>
        <v>4</v>
      </c>
      <c r="O10" s="27">
        <f>'２・３（記入例)'!N21</f>
        <v>4</v>
      </c>
      <c r="P10" s="27">
        <f>'２・３（記入例)'!O21</f>
        <v>4</v>
      </c>
      <c r="Q10" s="27">
        <f>'２・３（記入例)'!P21</f>
        <v>4</v>
      </c>
      <c r="R10" s="27">
        <f>'２・３（記入例)'!Q21</f>
        <v>4</v>
      </c>
      <c r="S10" s="27">
        <f>'２・３（記入例)'!R21</f>
        <v>4</v>
      </c>
      <c r="T10" s="27">
        <f>'２・３（記入例)'!S21</f>
        <v>4</v>
      </c>
      <c r="U10" s="27">
        <f>'２・３（記入例)'!T21</f>
        <v>4</v>
      </c>
      <c r="V10" s="27">
        <f>'２・３（記入例)'!U21</f>
        <v>4</v>
      </c>
      <c r="W10" s="27">
        <f>'２・３（記入例)'!V21</f>
        <v>4</v>
      </c>
      <c r="X10" s="27">
        <f>'２・３（記入例)'!W21</f>
        <v>3</v>
      </c>
      <c r="Y10" s="27">
        <f>'２・３（記入例)'!X21</f>
        <v>2</v>
      </c>
      <c r="Z10" s="27">
        <f>'２・３（記入例)'!Y21</f>
        <v>2</v>
      </c>
      <c r="AA10" s="27">
        <f>'２・３（記入例)'!Z21</f>
        <v>2</v>
      </c>
      <c r="AB10" s="27">
        <f>'２・３（記入例)'!AA21</f>
        <v>2</v>
      </c>
      <c r="AC10" s="27">
        <f>'２・３（記入例)'!AB21</f>
        <v>0</v>
      </c>
      <c r="AD10" s="27">
        <f>'２・３（記入例)'!AC21</f>
        <v>0</v>
      </c>
      <c r="AE10" s="27">
        <f>'２・３（記入例)'!AD21</f>
        <v>0</v>
      </c>
      <c r="AF10" s="27">
        <f>'２・３（記入例)'!AE21</f>
        <v>0</v>
      </c>
      <c r="AG10" s="27">
        <f>'２・３（記入例)'!AF21</f>
        <v>0</v>
      </c>
    </row>
    <row r="11" spans="1:33" ht="25.5" customHeight="1" thickBot="1" x14ac:dyDescent="0.2">
      <c r="A11" s="344" t="s">
        <v>90</v>
      </c>
      <c r="B11" s="345"/>
      <c r="C11" s="346"/>
      <c r="D11" s="30">
        <f>'４（記入例）'!G32</f>
        <v>0</v>
      </c>
      <c r="E11" s="30">
        <f>'４（記入例）'!H32</f>
        <v>0</v>
      </c>
      <c r="F11" s="30">
        <f>'４（記入例）'!I32</f>
        <v>2</v>
      </c>
      <c r="G11" s="30">
        <f>'４（記入例）'!J32</f>
        <v>3</v>
      </c>
      <c r="H11" s="30">
        <f>'４（記入例）'!K32</f>
        <v>5</v>
      </c>
      <c r="I11" s="30">
        <f>'４（記入例）'!L32</f>
        <v>5</v>
      </c>
      <c r="J11" s="30">
        <f>'４（記入例）'!M32</f>
        <v>5</v>
      </c>
      <c r="K11" s="30">
        <f>'４（記入例）'!N32</f>
        <v>8</v>
      </c>
      <c r="L11" s="30">
        <f>'４（記入例）'!O32</f>
        <v>8</v>
      </c>
      <c r="M11" s="30">
        <f>'４（記入例）'!P32</f>
        <v>9</v>
      </c>
      <c r="N11" s="30">
        <f>'４（記入例）'!Q32</f>
        <v>9</v>
      </c>
      <c r="O11" s="30">
        <f>'４（記入例）'!R32</f>
        <v>8</v>
      </c>
      <c r="P11" s="30">
        <f>'４（記入例）'!S32</f>
        <v>8</v>
      </c>
      <c r="Q11" s="30">
        <f>'４（記入例）'!T32</f>
        <v>8</v>
      </c>
      <c r="R11" s="30">
        <f>'４（記入例）'!U32</f>
        <v>8</v>
      </c>
      <c r="S11" s="30">
        <f>'４（記入例）'!V32</f>
        <v>8</v>
      </c>
      <c r="T11" s="30">
        <f>'４（記入例）'!W32</f>
        <v>8</v>
      </c>
      <c r="U11" s="30">
        <f>'４（記入例）'!X32</f>
        <v>7</v>
      </c>
      <c r="V11" s="30">
        <f>'４（記入例）'!Y32</f>
        <v>7</v>
      </c>
      <c r="W11" s="30">
        <f>'４（記入例）'!Z32</f>
        <v>7</v>
      </c>
      <c r="X11" s="30">
        <f>'４（記入例）'!AA32</f>
        <v>6</v>
      </c>
      <c r="Y11" s="30">
        <f>'４（記入例）'!AB32</f>
        <v>6</v>
      </c>
      <c r="Z11" s="30">
        <f>'４（記入例）'!AC32</f>
        <v>5</v>
      </c>
      <c r="AA11" s="30">
        <f>'４（記入例）'!AD32</f>
        <v>5</v>
      </c>
      <c r="AB11" s="30">
        <f>'４（記入例）'!AE32</f>
        <v>5</v>
      </c>
      <c r="AC11" s="30">
        <f>'４（記入例）'!AF32</f>
        <v>4</v>
      </c>
      <c r="AD11" s="30">
        <f>'４（記入例）'!AG32</f>
        <v>1</v>
      </c>
      <c r="AE11" s="30">
        <f>'４（記入例）'!AH32</f>
        <v>0</v>
      </c>
      <c r="AF11" s="30">
        <f>'４（記入例）'!AI32</f>
        <v>0</v>
      </c>
      <c r="AG11" s="30">
        <f>'４（記入例）'!AJ32</f>
        <v>0</v>
      </c>
    </row>
    <row r="12" spans="1:33" ht="25.5" customHeight="1" thickBot="1" x14ac:dyDescent="0.2">
      <c r="A12" s="347" t="s">
        <v>82</v>
      </c>
      <c r="B12" s="348"/>
      <c r="C12" s="349"/>
      <c r="D12" s="22">
        <f t="shared" ref="D12:AG12" si="2">D11-D10</f>
        <v>0</v>
      </c>
      <c r="E12" s="22">
        <f t="shared" si="2"/>
        <v>0</v>
      </c>
      <c r="F12" s="22">
        <f t="shared" si="2"/>
        <v>0</v>
      </c>
      <c r="G12" s="22">
        <f t="shared" si="2"/>
        <v>1</v>
      </c>
      <c r="H12" s="22">
        <f t="shared" si="2"/>
        <v>3</v>
      </c>
      <c r="I12" s="22">
        <f t="shared" si="2"/>
        <v>2</v>
      </c>
      <c r="J12" s="22">
        <f t="shared" si="2"/>
        <v>2</v>
      </c>
      <c r="K12" s="22">
        <f t="shared" si="2"/>
        <v>5</v>
      </c>
      <c r="L12" s="22">
        <f t="shared" si="2"/>
        <v>5</v>
      </c>
      <c r="M12" s="22">
        <f t="shared" si="2"/>
        <v>5</v>
      </c>
      <c r="N12" s="22">
        <f t="shared" si="2"/>
        <v>5</v>
      </c>
      <c r="O12" s="22">
        <f t="shared" si="2"/>
        <v>4</v>
      </c>
      <c r="P12" s="22">
        <f t="shared" si="2"/>
        <v>4</v>
      </c>
      <c r="Q12" s="22">
        <f t="shared" si="2"/>
        <v>4</v>
      </c>
      <c r="R12" s="22">
        <f t="shared" si="2"/>
        <v>4</v>
      </c>
      <c r="S12" s="22">
        <f t="shared" si="2"/>
        <v>4</v>
      </c>
      <c r="T12" s="22">
        <f t="shared" si="2"/>
        <v>4</v>
      </c>
      <c r="U12" s="22">
        <f t="shared" si="2"/>
        <v>3</v>
      </c>
      <c r="V12" s="22">
        <f t="shared" si="2"/>
        <v>3</v>
      </c>
      <c r="W12" s="22">
        <f t="shared" si="2"/>
        <v>3</v>
      </c>
      <c r="X12" s="22">
        <f t="shared" si="2"/>
        <v>3</v>
      </c>
      <c r="Y12" s="22">
        <f t="shared" si="2"/>
        <v>4</v>
      </c>
      <c r="Z12" s="22">
        <f t="shared" si="2"/>
        <v>3</v>
      </c>
      <c r="AA12" s="22">
        <f t="shared" si="2"/>
        <v>3</v>
      </c>
      <c r="AB12" s="22">
        <f t="shared" si="2"/>
        <v>3</v>
      </c>
      <c r="AC12" s="22">
        <f t="shared" si="2"/>
        <v>4</v>
      </c>
      <c r="AD12" s="22">
        <f t="shared" si="2"/>
        <v>1</v>
      </c>
      <c r="AE12" s="22">
        <f t="shared" si="2"/>
        <v>0</v>
      </c>
      <c r="AF12" s="22">
        <f t="shared" si="2"/>
        <v>0</v>
      </c>
      <c r="AG12" s="24">
        <f t="shared" si="2"/>
        <v>0</v>
      </c>
    </row>
    <row r="13" spans="1:33" ht="22.5" customHeight="1" x14ac:dyDescent="0.15">
      <c r="A13" t="s">
        <v>83</v>
      </c>
    </row>
    <row r="14" spans="1:33" ht="20.45" customHeight="1" thickBot="1" x14ac:dyDescent="0.2">
      <c r="A14" t="s">
        <v>30</v>
      </c>
    </row>
    <row r="15" spans="1:33" ht="20.45" customHeight="1" thickBot="1" x14ac:dyDescent="0.2">
      <c r="A15" t="s">
        <v>42</v>
      </c>
      <c r="J15" s="326" t="s">
        <v>94</v>
      </c>
      <c r="K15" s="327"/>
      <c r="L15" s="328"/>
    </row>
    <row r="16" spans="1:33" ht="20.45" customHeight="1" thickBot="1" x14ac:dyDescent="0.2">
      <c r="A16" t="s">
        <v>32</v>
      </c>
    </row>
    <row r="17" spans="1:19" ht="20.45" customHeight="1" thickBot="1" x14ac:dyDescent="0.2">
      <c r="A17" t="s">
        <v>43</v>
      </c>
      <c r="J17" s="326" t="s">
        <v>94</v>
      </c>
      <c r="K17" s="327"/>
      <c r="L17" s="328"/>
    </row>
    <row r="18" spans="1:19" ht="20.45" customHeight="1" thickBot="1" x14ac:dyDescent="0.2">
      <c r="A18" t="s">
        <v>115</v>
      </c>
    </row>
    <row r="19" spans="1:19" ht="20.45" customHeight="1" thickBot="1" x14ac:dyDescent="0.2">
      <c r="A19" t="s">
        <v>92</v>
      </c>
      <c r="J19" s="326" t="s">
        <v>94</v>
      </c>
      <c r="K19" s="327"/>
      <c r="L19" s="328"/>
    </row>
    <row r="20" spans="1:19" ht="34.5" customHeight="1" x14ac:dyDescent="0.15">
      <c r="A20" s="42" t="s">
        <v>72</v>
      </c>
      <c r="B20" s="42"/>
      <c r="C20" s="42"/>
      <c r="D20" s="42"/>
      <c r="E20" s="42"/>
      <c r="F20" s="42"/>
      <c r="G20" s="42"/>
      <c r="H20" s="42"/>
      <c r="I20" s="42"/>
      <c r="J20" s="42"/>
      <c r="K20" s="42"/>
      <c r="L20" s="42"/>
      <c r="M20" s="42"/>
      <c r="N20" s="42"/>
      <c r="O20" s="42"/>
      <c r="P20" s="42"/>
      <c r="Q20" s="42"/>
      <c r="R20" s="42"/>
      <c r="S20" s="42"/>
    </row>
  </sheetData>
  <sheetProtection password="CC37" sheet="1" objects="1" scenarios="1"/>
  <mergeCells count="28">
    <mergeCell ref="A10:C10"/>
    <mergeCell ref="A11:C11"/>
    <mergeCell ref="P2:Q2"/>
    <mergeCell ref="J17:L17"/>
    <mergeCell ref="J19:L19"/>
    <mergeCell ref="J15:L15"/>
    <mergeCell ref="A12:C12"/>
    <mergeCell ref="A7:C7"/>
    <mergeCell ref="A8:C8"/>
    <mergeCell ref="R2:S2"/>
    <mergeCell ref="T2:U2"/>
    <mergeCell ref="V2:W2"/>
    <mergeCell ref="A9:C9"/>
    <mergeCell ref="A5:C5"/>
    <mergeCell ref="A6:C6"/>
    <mergeCell ref="J2:K2"/>
    <mergeCell ref="L2:M2"/>
    <mergeCell ref="N2:O2"/>
    <mergeCell ref="A2:C3"/>
    <mergeCell ref="D2:E2"/>
    <mergeCell ref="F2:G2"/>
    <mergeCell ref="H2:I2"/>
    <mergeCell ref="A4:C4"/>
    <mergeCell ref="AD2:AE2"/>
    <mergeCell ref="AF2:AG2"/>
    <mergeCell ref="X2:Y2"/>
    <mergeCell ref="Z2:AA2"/>
    <mergeCell ref="AB2:AC2"/>
  </mergeCells>
  <phoneticPr fontId="20"/>
  <dataValidations count="1">
    <dataValidation type="list" allowBlank="1" showInputMessage="1" showErrorMessage="1" sqref="J15:L15 J17:L17 J19:L19">
      <formula1>"はい,いいえ"</formula1>
    </dataValidation>
  </dataValidations>
  <pageMargins left="0.15748031496062992" right="0.15748031496062992"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selection activeCell="G15" sqref="G15:AD20"/>
    </sheetView>
  </sheetViews>
  <sheetFormatPr defaultRowHeight="13.5" x14ac:dyDescent="0.15"/>
  <cols>
    <col min="3" max="3" width="5" customWidth="1"/>
    <col min="4" max="30" width="4" customWidth="1"/>
  </cols>
  <sheetData>
    <row r="1" spans="1:30" ht="27.75" customHeight="1" x14ac:dyDescent="0.15">
      <c r="A1" t="s">
        <v>76</v>
      </c>
    </row>
    <row r="2" spans="1:30" ht="25.5" customHeight="1" x14ac:dyDescent="0.15">
      <c r="A2" s="42" t="s">
        <v>77</v>
      </c>
      <c r="B2" s="42"/>
      <c r="C2" s="42"/>
      <c r="D2" s="42"/>
      <c r="E2" s="42"/>
      <c r="F2" s="42"/>
      <c r="G2" s="42"/>
      <c r="H2" s="42"/>
      <c r="I2" s="42"/>
      <c r="J2" s="42"/>
      <c r="K2" s="42"/>
      <c r="L2" s="42"/>
      <c r="M2" s="42"/>
      <c r="N2" s="42"/>
      <c r="O2" s="42"/>
      <c r="P2" s="42"/>
      <c r="Q2" s="42"/>
      <c r="R2" s="42"/>
      <c r="S2" s="42"/>
    </row>
    <row r="3" spans="1:30" ht="18.600000000000001" customHeight="1" x14ac:dyDescent="0.15">
      <c r="A3" s="383" t="s">
        <v>33</v>
      </c>
      <c r="B3" s="383"/>
      <c r="C3" s="383"/>
      <c r="D3" s="383"/>
      <c r="E3" s="383"/>
      <c r="F3" s="383"/>
      <c r="G3" s="374"/>
      <c r="H3" s="375"/>
      <c r="I3" s="375"/>
      <c r="J3" s="375"/>
      <c r="K3" s="375"/>
      <c r="L3" s="375"/>
      <c r="M3" s="375"/>
      <c r="N3" s="375"/>
      <c r="O3" s="375"/>
      <c r="P3" s="375"/>
      <c r="Q3" s="375"/>
      <c r="R3" s="375"/>
      <c r="S3" s="375"/>
      <c r="T3" s="375"/>
      <c r="U3" s="375"/>
      <c r="V3" s="375"/>
      <c r="W3" s="375"/>
      <c r="X3" s="375"/>
      <c r="Y3" s="375"/>
      <c r="Z3" s="375"/>
      <c r="AA3" s="375"/>
      <c r="AB3" s="375"/>
      <c r="AC3" s="375"/>
      <c r="AD3" s="376"/>
    </row>
    <row r="4" spans="1:30" ht="18.600000000000001" customHeight="1" x14ac:dyDescent="0.15">
      <c r="A4" s="383"/>
      <c r="B4" s="383"/>
      <c r="C4" s="383"/>
      <c r="D4" s="383"/>
      <c r="E4" s="383"/>
      <c r="F4" s="383"/>
      <c r="G4" s="377"/>
      <c r="H4" s="378"/>
      <c r="I4" s="378"/>
      <c r="J4" s="378"/>
      <c r="K4" s="378"/>
      <c r="L4" s="378"/>
      <c r="M4" s="378"/>
      <c r="N4" s="378"/>
      <c r="O4" s="378"/>
      <c r="P4" s="378"/>
      <c r="Q4" s="378"/>
      <c r="R4" s="378"/>
      <c r="S4" s="378"/>
      <c r="T4" s="378"/>
      <c r="U4" s="378"/>
      <c r="V4" s="378"/>
      <c r="W4" s="378"/>
      <c r="X4" s="378"/>
      <c r="Y4" s="378"/>
      <c r="Z4" s="378"/>
      <c r="AA4" s="378"/>
      <c r="AB4" s="378"/>
      <c r="AC4" s="378"/>
      <c r="AD4" s="379"/>
    </row>
    <row r="5" spans="1:30" ht="18.600000000000001" customHeight="1" x14ac:dyDescent="0.15">
      <c r="A5" s="383"/>
      <c r="B5" s="383"/>
      <c r="C5" s="383"/>
      <c r="D5" s="383"/>
      <c r="E5" s="383"/>
      <c r="F5" s="383"/>
      <c r="G5" s="377"/>
      <c r="H5" s="378"/>
      <c r="I5" s="378"/>
      <c r="J5" s="378"/>
      <c r="K5" s="378"/>
      <c r="L5" s="378"/>
      <c r="M5" s="378"/>
      <c r="N5" s="378"/>
      <c r="O5" s="378"/>
      <c r="P5" s="378"/>
      <c r="Q5" s="378"/>
      <c r="R5" s="378"/>
      <c r="S5" s="378"/>
      <c r="T5" s="378"/>
      <c r="U5" s="378"/>
      <c r="V5" s="378"/>
      <c r="W5" s="378"/>
      <c r="X5" s="378"/>
      <c r="Y5" s="378"/>
      <c r="Z5" s="378"/>
      <c r="AA5" s="378"/>
      <c r="AB5" s="378"/>
      <c r="AC5" s="378"/>
      <c r="AD5" s="379"/>
    </row>
    <row r="6" spans="1:30" ht="18.600000000000001" customHeight="1" x14ac:dyDescent="0.15">
      <c r="A6" s="383"/>
      <c r="B6" s="383"/>
      <c r="C6" s="383"/>
      <c r="D6" s="383"/>
      <c r="E6" s="383"/>
      <c r="F6" s="383"/>
      <c r="G6" s="377"/>
      <c r="H6" s="378"/>
      <c r="I6" s="378"/>
      <c r="J6" s="378"/>
      <c r="K6" s="378"/>
      <c r="L6" s="378"/>
      <c r="M6" s="378"/>
      <c r="N6" s="378"/>
      <c r="O6" s="378"/>
      <c r="P6" s="378"/>
      <c r="Q6" s="378"/>
      <c r="R6" s="378"/>
      <c r="S6" s="378"/>
      <c r="T6" s="378"/>
      <c r="U6" s="378"/>
      <c r="V6" s="378"/>
      <c r="W6" s="378"/>
      <c r="X6" s="378"/>
      <c r="Y6" s="378"/>
      <c r="Z6" s="378"/>
      <c r="AA6" s="378"/>
      <c r="AB6" s="378"/>
      <c r="AC6" s="378"/>
      <c r="AD6" s="379"/>
    </row>
    <row r="7" spans="1:30" ht="18.600000000000001" customHeight="1" x14ac:dyDescent="0.15">
      <c r="A7" s="383"/>
      <c r="B7" s="383"/>
      <c r="C7" s="383"/>
      <c r="D7" s="383"/>
      <c r="E7" s="383"/>
      <c r="F7" s="383"/>
      <c r="G7" s="377"/>
      <c r="H7" s="378"/>
      <c r="I7" s="378"/>
      <c r="J7" s="378"/>
      <c r="K7" s="378"/>
      <c r="L7" s="378"/>
      <c r="M7" s="378"/>
      <c r="N7" s="378"/>
      <c r="O7" s="378"/>
      <c r="P7" s="378"/>
      <c r="Q7" s="378"/>
      <c r="R7" s="378"/>
      <c r="S7" s="378"/>
      <c r="T7" s="378"/>
      <c r="U7" s="378"/>
      <c r="V7" s="378"/>
      <c r="W7" s="378"/>
      <c r="X7" s="378"/>
      <c r="Y7" s="378"/>
      <c r="Z7" s="378"/>
      <c r="AA7" s="378"/>
      <c r="AB7" s="378"/>
      <c r="AC7" s="378"/>
      <c r="AD7" s="379"/>
    </row>
    <row r="8" spans="1:30" ht="18.600000000000001" customHeight="1" x14ac:dyDescent="0.15">
      <c r="A8" s="383"/>
      <c r="B8" s="383"/>
      <c r="C8" s="383"/>
      <c r="D8" s="383"/>
      <c r="E8" s="383"/>
      <c r="F8" s="383"/>
      <c r="G8" s="380"/>
      <c r="H8" s="381"/>
      <c r="I8" s="381"/>
      <c r="J8" s="381"/>
      <c r="K8" s="381"/>
      <c r="L8" s="381"/>
      <c r="M8" s="381"/>
      <c r="N8" s="381"/>
      <c r="O8" s="381"/>
      <c r="P8" s="381"/>
      <c r="Q8" s="381"/>
      <c r="R8" s="381"/>
      <c r="S8" s="381"/>
      <c r="T8" s="381"/>
      <c r="U8" s="381"/>
      <c r="V8" s="381"/>
      <c r="W8" s="381"/>
      <c r="X8" s="381"/>
      <c r="Y8" s="381"/>
      <c r="Z8" s="381"/>
      <c r="AA8" s="381"/>
      <c r="AB8" s="381"/>
      <c r="AC8" s="381"/>
      <c r="AD8" s="382"/>
    </row>
    <row r="9" spans="1:30" ht="18.600000000000001" customHeight="1" x14ac:dyDescent="0.15">
      <c r="A9" s="384" t="s">
        <v>34</v>
      </c>
      <c r="B9" s="385"/>
      <c r="C9" s="385"/>
      <c r="D9" s="385"/>
      <c r="E9" s="385"/>
      <c r="F9" s="386"/>
      <c r="G9" s="365"/>
      <c r="H9" s="366"/>
      <c r="I9" s="366"/>
      <c r="J9" s="366"/>
      <c r="K9" s="366"/>
      <c r="L9" s="366"/>
      <c r="M9" s="366"/>
      <c r="N9" s="366"/>
      <c r="O9" s="366"/>
      <c r="P9" s="366"/>
      <c r="Q9" s="366"/>
      <c r="R9" s="366"/>
      <c r="S9" s="366"/>
      <c r="T9" s="366"/>
      <c r="U9" s="366"/>
      <c r="V9" s="366"/>
      <c r="W9" s="366"/>
      <c r="X9" s="366"/>
      <c r="Y9" s="366"/>
      <c r="Z9" s="366"/>
      <c r="AA9" s="366"/>
      <c r="AB9" s="366"/>
      <c r="AC9" s="366"/>
      <c r="AD9" s="367"/>
    </row>
    <row r="10" spans="1:30" ht="18.600000000000001" customHeight="1" x14ac:dyDescent="0.15">
      <c r="A10" s="387"/>
      <c r="B10" s="388"/>
      <c r="C10" s="388"/>
      <c r="D10" s="388"/>
      <c r="E10" s="388"/>
      <c r="F10" s="389"/>
      <c r="G10" s="368"/>
      <c r="H10" s="369"/>
      <c r="I10" s="369"/>
      <c r="J10" s="369"/>
      <c r="K10" s="369"/>
      <c r="L10" s="369"/>
      <c r="M10" s="369"/>
      <c r="N10" s="369"/>
      <c r="O10" s="369"/>
      <c r="P10" s="369"/>
      <c r="Q10" s="369"/>
      <c r="R10" s="369"/>
      <c r="S10" s="369"/>
      <c r="T10" s="369"/>
      <c r="U10" s="369"/>
      <c r="V10" s="369"/>
      <c r="W10" s="369"/>
      <c r="X10" s="369"/>
      <c r="Y10" s="369"/>
      <c r="Z10" s="369"/>
      <c r="AA10" s="369"/>
      <c r="AB10" s="369"/>
      <c r="AC10" s="369"/>
      <c r="AD10" s="370"/>
    </row>
    <row r="11" spans="1:30" ht="18.600000000000001" customHeight="1" x14ac:dyDescent="0.15">
      <c r="A11" s="387"/>
      <c r="B11" s="388"/>
      <c r="C11" s="388"/>
      <c r="D11" s="388"/>
      <c r="E11" s="388"/>
      <c r="F11" s="389"/>
      <c r="G11" s="368"/>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8.600000000000001" customHeight="1" x14ac:dyDescent="0.15">
      <c r="A12" s="387"/>
      <c r="B12" s="388"/>
      <c r="C12" s="388"/>
      <c r="D12" s="388"/>
      <c r="E12" s="388"/>
      <c r="F12" s="389"/>
      <c r="G12" s="368"/>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8.600000000000001" customHeight="1" x14ac:dyDescent="0.15">
      <c r="A13" s="387"/>
      <c r="B13" s="388"/>
      <c r="C13" s="388"/>
      <c r="D13" s="388"/>
      <c r="E13" s="388"/>
      <c r="F13" s="389"/>
      <c r="G13" s="368"/>
      <c r="H13" s="369"/>
      <c r="I13" s="369"/>
      <c r="J13" s="369"/>
      <c r="K13" s="369"/>
      <c r="L13" s="369"/>
      <c r="M13" s="369"/>
      <c r="N13" s="369"/>
      <c r="O13" s="369"/>
      <c r="P13" s="369"/>
      <c r="Q13" s="369"/>
      <c r="R13" s="369"/>
      <c r="S13" s="369"/>
      <c r="T13" s="369"/>
      <c r="U13" s="369"/>
      <c r="V13" s="369"/>
      <c r="W13" s="369"/>
      <c r="X13" s="369"/>
      <c r="Y13" s="369"/>
      <c r="Z13" s="369"/>
      <c r="AA13" s="369"/>
      <c r="AB13" s="369"/>
      <c r="AC13" s="369"/>
      <c r="AD13" s="370"/>
    </row>
    <row r="14" spans="1:30" ht="18.600000000000001" customHeight="1" x14ac:dyDescent="0.15">
      <c r="A14" s="390"/>
      <c r="B14" s="391"/>
      <c r="C14" s="391"/>
      <c r="D14" s="391"/>
      <c r="E14" s="391"/>
      <c r="F14" s="392"/>
      <c r="G14" s="371"/>
      <c r="H14" s="372"/>
      <c r="I14" s="372"/>
      <c r="J14" s="372"/>
      <c r="K14" s="372"/>
      <c r="L14" s="372"/>
      <c r="M14" s="372"/>
      <c r="N14" s="372"/>
      <c r="O14" s="372"/>
      <c r="P14" s="372"/>
      <c r="Q14" s="372"/>
      <c r="R14" s="372"/>
      <c r="S14" s="372"/>
      <c r="T14" s="372"/>
      <c r="U14" s="372"/>
      <c r="V14" s="372"/>
      <c r="W14" s="372"/>
      <c r="X14" s="372"/>
      <c r="Y14" s="372"/>
      <c r="Z14" s="372"/>
      <c r="AA14" s="372"/>
      <c r="AB14" s="372"/>
      <c r="AC14" s="372"/>
      <c r="AD14" s="373"/>
    </row>
    <row r="15" spans="1:30" ht="18.600000000000001" customHeight="1" x14ac:dyDescent="0.15">
      <c r="A15" s="383" t="s">
        <v>35</v>
      </c>
      <c r="B15" s="383"/>
      <c r="C15" s="383"/>
      <c r="D15" s="383"/>
      <c r="E15" s="383"/>
      <c r="F15" s="383"/>
      <c r="G15" s="374"/>
      <c r="H15" s="375"/>
      <c r="I15" s="375"/>
      <c r="J15" s="375"/>
      <c r="K15" s="375"/>
      <c r="L15" s="375"/>
      <c r="M15" s="375"/>
      <c r="N15" s="375"/>
      <c r="O15" s="375"/>
      <c r="P15" s="375"/>
      <c r="Q15" s="375"/>
      <c r="R15" s="375"/>
      <c r="S15" s="375"/>
      <c r="T15" s="375"/>
      <c r="U15" s="375"/>
      <c r="V15" s="375"/>
      <c r="W15" s="375"/>
      <c r="X15" s="375"/>
      <c r="Y15" s="375"/>
      <c r="Z15" s="375"/>
      <c r="AA15" s="375"/>
      <c r="AB15" s="375"/>
      <c r="AC15" s="375"/>
      <c r="AD15" s="376"/>
    </row>
    <row r="16" spans="1:30" ht="18.600000000000001" customHeight="1" x14ac:dyDescent="0.15">
      <c r="A16" s="383"/>
      <c r="B16" s="383"/>
      <c r="C16" s="383"/>
      <c r="D16" s="383"/>
      <c r="E16" s="383"/>
      <c r="F16" s="383"/>
      <c r="G16" s="377"/>
      <c r="H16" s="378"/>
      <c r="I16" s="378"/>
      <c r="J16" s="378"/>
      <c r="K16" s="378"/>
      <c r="L16" s="378"/>
      <c r="M16" s="378"/>
      <c r="N16" s="378"/>
      <c r="O16" s="378"/>
      <c r="P16" s="378"/>
      <c r="Q16" s="378"/>
      <c r="R16" s="378"/>
      <c r="S16" s="378"/>
      <c r="T16" s="378"/>
      <c r="U16" s="378"/>
      <c r="V16" s="378"/>
      <c r="W16" s="378"/>
      <c r="X16" s="378"/>
      <c r="Y16" s="378"/>
      <c r="Z16" s="378"/>
      <c r="AA16" s="378"/>
      <c r="AB16" s="378"/>
      <c r="AC16" s="378"/>
      <c r="AD16" s="379"/>
    </row>
    <row r="17" spans="1:30" ht="18.600000000000001" customHeight="1" x14ac:dyDescent="0.15">
      <c r="A17" s="383"/>
      <c r="B17" s="383"/>
      <c r="C17" s="383"/>
      <c r="D17" s="383"/>
      <c r="E17" s="383"/>
      <c r="F17" s="383"/>
      <c r="G17" s="377"/>
      <c r="H17" s="378"/>
      <c r="I17" s="378"/>
      <c r="J17" s="378"/>
      <c r="K17" s="378"/>
      <c r="L17" s="378"/>
      <c r="M17" s="378"/>
      <c r="N17" s="378"/>
      <c r="O17" s="378"/>
      <c r="P17" s="378"/>
      <c r="Q17" s="378"/>
      <c r="R17" s="378"/>
      <c r="S17" s="378"/>
      <c r="T17" s="378"/>
      <c r="U17" s="378"/>
      <c r="V17" s="378"/>
      <c r="W17" s="378"/>
      <c r="X17" s="378"/>
      <c r="Y17" s="378"/>
      <c r="Z17" s="378"/>
      <c r="AA17" s="378"/>
      <c r="AB17" s="378"/>
      <c r="AC17" s="378"/>
      <c r="AD17" s="379"/>
    </row>
    <row r="18" spans="1:30" ht="18.600000000000001" customHeight="1" x14ac:dyDescent="0.15">
      <c r="A18" s="383"/>
      <c r="B18" s="383"/>
      <c r="C18" s="383"/>
      <c r="D18" s="383"/>
      <c r="E18" s="383"/>
      <c r="F18" s="383"/>
      <c r="G18" s="377"/>
      <c r="H18" s="378"/>
      <c r="I18" s="378"/>
      <c r="J18" s="378"/>
      <c r="K18" s="378"/>
      <c r="L18" s="378"/>
      <c r="M18" s="378"/>
      <c r="N18" s="378"/>
      <c r="O18" s="378"/>
      <c r="P18" s="378"/>
      <c r="Q18" s="378"/>
      <c r="R18" s="378"/>
      <c r="S18" s="378"/>
      <c r="T18" s="378"/>
      <c r="U18" s="378"/>
      <c r="V18" s="378"/>
      <c r="W18" s="378"/>
      <c r="X18" s="378"/>
      <c r="Y18" s="378"/>
      <c r="Z18" s="378"/>
      <c r="AA18" s="378"/>
      <c r="AB18" s="378"/>
      <c r="AC18" s="378"/>
      <c r="AD18" s="379"/>
    </row>
    <row r="19" spans="1:30" ht="18.600000000000001" customHeight="1" x14ac:dyDescent="0.15">
      <c r="A19" s="383"/>
      <c r="B19" s="383"/>
      <c r="C19" s="383"/>
      <c r="D19" s="383"/>
      <c r="E19" s="383"/>
      <c r="F19" s="383"/>
      <c r="G19" s="377"/>
      <c r="H19" s="378"/>
      <c r="I19" s="378"/>
      <c r="J19" s="378"/>
      <c r="K19" s="378"/>
      <c r="L19" s="378"/>
      <c r="M19" s="378"/>
      <c r="N19" s="378"/>
      <c r="O19" s="378"/>
      <c r="P19" s="378"/>
      <c r="Q19" s="378"/>
      <c r="R19" s="378"/>
      <c r="S19" s="378"/>
      <c r="T19" s="378"/>
      <c r="U19" s="378"/>
      <c r="V19" s="378"/>
      <c r="W19" s="378"/>
      <c r="X19" s="378"/>
      <c r="Y19" s="378"/>
      <c r="Z19" s="378"/>
      <c r="AA19" s="378"/>
      <c r="AB19" s="378"/>
      <c r="AC19" s="378"/>
      <c r="AD19" s="379"/>
    </row>
    <row r="20" spans="1:30" ht="18.600000000000001" customHeight="1" x14ac:dyDescent="0.15">
      <c r="A20" s="383"/>
      <c r="B20" s="383"/>
      <c r="C20" s="383"/>
      <c r="D20" s="383"/>
      <c r="E20" s="383"/>
      <c r="F20" s="383"/>
      <c r="G20" s="380"/>
      <c r="H20" s="381"/>
      <c r="I20" s="381"/>
      <c r="J20" s="381"/>
      <c r="K20" s="381"/>
      <c r="L20" s="381"/>
      <c r="M20" s="381"/>
      <c r="N20" s="381"/>
      <c r="O20" s="381"/>
      <c r="P20" s="381"/>
      <c r="Q20" s="381"/>
      <c r="R20" s="381"/>
      <c r="S20" s="381"/>
      <c r="T20" s="381"/>
      <c r="U20" s="381"/>
      <c r="V20" s="381"/>
      <c r="W20" s="381"/>
      <c r="X20" s="381"/>
      <c r="Y20" s="381"/>
      <c r="Z20" s="381"/>
      <c r="AA20" s="381"/>
      <c r="AB20" s="381"/>
      <c r="AC20" s="381"/>
      <c r="AD20" s="382"/>
    </row>
    <row r="21" spans="1:30" ht="18.600000000000001" customHeight="1" x14ac:dyDescent="0.15">
      <c r="A21" s="383" t="s">
        <v>36</v>
      </c>
      <c r="B21" s="383"/>
      <c r="C21" s="383"/>
      <c r="D21" s="383"/>
      <c r="E21" s="383"/>
      <c r="F21" s="383"/>
      <c r="G21" s="374"/>
      <c r="H21" s="375"/>
      <c r="I21" s="375"/>
      <c r="J21" s="375"/>
      <c r="K21" s="375"/>
      <c r="L21" s="375"/>
      <c r="M21" s="375"/>
      <c r="N21" s="375"/>
      <c r="O21" s="375"/>
      <c r="P21" s="375"/>
      <c r="Q21" s="375"/>
      <c r="R21" s="375"/>
      <c r="S21" s="375"/>
      <c r="T21" s="375"/>
      <c r="U21" s="375"/>
      <c r="V21" s="375"/>
      <c r="W21" s="375"/>
      <c r="X21" s="375"/>
      <c r="Y21" s="375"/>
      <c r="Z21" s="375"/>
      <c r="AA21" s="375"/>
      <c r="AB21" s="375"/>
      <c r="AC21" s="375"/>
      <c r="AD21" s="376"/>
    </row>
    <row r="22" spans="1:30" ht="18.600000000000001" customHeight="1" x14ac:dyDescent="0.15">
      <c r="A22" s="383"/>
      <c r="B22" s="383"/>
      <c r="C22" s="383"/>
      <c r="D22" s="383"/>
      <c r="E22" s="383"/>
      <c r="F22" s="383"/>
      <c r="G22" s="377"/>
      <c r="H22" s="378"/>
      <c r="I22" s="378"/>
      <c r="J22" s="378"/>
      <c r="K22" s="378"/>
      <c r="L22" s="378"/>
      <c r="M22" s="378"/>
      <c r="N22" s="378"/>
      <c r="O22" s="378"/>
      <c r="P22" s="378"/>
      <c r="Q22" s="378"/>
      <c r="R22" s="378"/>
      <c r="S22" s="378"/>
      <c r="T22" s="378"/>
      <c r="U22" s="378"/>
      <c r="V22" s="378"/>
      <c r="W22" s="378"/>
      <c r="X22" s="378"/>
      <c r="Y22" s="378"/>
      <c r="Z22" s="378"/>
      <c r="AA22" s="378"/>
      <c r="AB22" s="378"/>
      <c r="AC22" s="378"/>
      <c r="AD22" s="379"/>
    </row>
    <row r="23" spans="1:30" ht="18.600000000000001" customHeight="1" x14ac:dyDescent="0.15">
      <c r="A23" s="383"/>
      <c r="B23" s="383"/>
      <c r="C23" s="383"/>
      <c r="D23" s="383"/>
      <c r="E23" s="383"/>
      <c r="F23" s="383"/>
      <c r="G23" s="377"/>
      <c r="H23" s="378"/>
      <c r="I23" s="378"/>
      <c r="J23" s="378"/>
      <c r="K23" s="378"/>
      <c r="L23" s="378"/>
      <c r="M23" s="378"/>
      <c r="N23" s="378"/>
      <c r="O23" s="378"/>
      <c r="P23" s="378"/>
      <c r="Q23" s="378"/>
      <c r="R23" s="378"/>
      <c r="S23" s="378"/>
      <c r="T23" s="378"/>
      <c r="U23" s="378"/>
      <c r="V23" s="378"/>
      <c r="W23" s="378"/>
      <c r="X23" s="378"/>
      <c r="Y23" s="378"/>
      <c r="Z23" s="378"/>
      <c r="AA23" s="378"/>
      <c r="AB23" s="378"/>
      <c r="AC23" s="378"/>
      <c r="AD23" s="379"/>
    </row>
    <row r="24" spans="1:30" ht="18.600000000000001" customHeight="1" x14ac:dyDescent="0.15">
      <c r="A24" s="383"/>
      <c r="B24" s="383"/>
      <c r="C24" s="383"/>
      <c r="D24" s="383"/>
      <c r="E24" s="383"/>
      <c r="F24" s="383"/>
      <c r="G24" s="377"/>
      <c r="H24" s="378"/>
      <c r="I24" s="378"/>
      <c r="J24" s="378"/>
      <c r="K24" s="378"/>
      <c r="L24" s="378"/>
      <c r="M24" s="378"/>
      <c r="N24" s="378"/>
      <c r="O24" s="378"/>
      <c r="P24" s="378"/>
      <c r="Q24" s="378"/>
      <c r="R24" s="378"/>
      <c r="S24" s="378"/>
      <c r="T24" s="378"/>
      <c r="U24" s="378"/>
      <c r="V24" s="378"/>
      <c r="W24" s="378"/>
      <c r="X24" s="378"/>
      <c r="Y24" s="378"/>
      <c r="Z24" s="378"/>
      <c r="AA24" s="378"/>
      <c r="AB24" s="378"/>
      <c r="AC24" s="378"/>
      <c r="AD24" s="379"/>
    </row>
    <row r="25" spans="1:30" ht="18.600000000000001" customHeight="1" x14ac:dyDescent="0.15">
      <c r="A25" s="383"/>
      <c r="B25" s="383"/>
      <c r="C25" s="383"/>
      <c r="D25" s="383"/>
      <c r="E25" s="383"/>
      <c r="F25" s="383"/>
      <c r="G25" s="377"/>
      <c r="H25" s="378"/>
      <c r="I25" s="378"/>
      <c r="J25" s="378"/>
      <c r="K25" s="378"/>
      <c r="L25" s="378"/>
      <c r="M25" s="378"/>
      <c r="N25" s="378"/>
      <c r="O25" s="378"/>
      <c r="P25" s="378"/>
      <c r="Q25" s="378"/>
      <c r="R25" s="378"/>
      <c r="S25" s="378"/>
      <c r="T25" s="378"/>
      <c r="U25" s="378"/>
      <c r="V25" s="378"/>
      <c r="W25" s="378"/>
      <c r="X25" s="378"/>
      <c r="Y25" s="378"/>
      <c r="Z25" s="378"/>
      <c r="AA25" s="378"/>
      <c r="AB25" s="378"/>
      <c r="AC25" s="378"/>
      <c r="AD25" s="379"/>
    </row>
    <row r="26" spans="1:30" ht="18.600000000000001" customHeight="1" x14ac:dyDescent="0.15">
      <c r="A26" s="383"/>
      <c r="B26" s="383"/>
      <c r="C26" s="383"/>
      <c r="D26" s="383"/>
      <c r="E26" s="383"/>
      <c r="F26" s="383"/>
      <c r="G26" s="380"/>
      <c r="H26" s="381"/>
      <c r="I26" s="381"/>
      <c r="J26" s="381"/>
      <c r="K26" s="381"/>
      <c r="L26" s="381"/>
      <c r="M26" s="381"/>
      <c r="N26" s="381"/>
      <c r="O26" s="381"/>
      <c r="P26" s="381"/>
      <c r="Q26" s="381"/>
      <c r="R26" s="381"/>
      <c r="S26" s="381"/>
      <c r="T26" s="381"/>
      <c r="U26" s="381"/>
      <c r="V26" s="381"/>
      <c r="W26" s="381"/>
      <c r="X26" s="381"/>
      <c r="Y26" s="381"/>
      <c r="Z26" s="381"/>
      <c r="AA26" s="381"/>
      <c r="AB26" s="381"/>
      <c r="AC26" s="381"/>
      <c r="AD26" s="382"/>
    </row>
    <row r="27" spans="1:30"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sheetData>
  <sheetProtection password="CC37" sheet="1" objects="1" scenarios="1"/>
  <mergeCells count="8">
    <mergeCell ref="G9:AD14"/>
    <mergeCell ref="G15:AD20"/>
    <mergeCell ref="G21:AD26"/>
    <mergeCell ref="A3:F8"/>
    <mergeCell ref="A9:F14"/>
    <mergeCell ref="A15:F20"/>
    <mergeCell ref="A21:F26"/>
    <mergeCell ref="G3:AD8"/>
  </mergeCells>
  <phoneticPr fontId="20"/>
  <pageMargins left="0.59" right="0.84"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workbookViewId="0">
      <pane xSplit="2" ySplit="4" topLeftCell="C20" activePane="bottomRight" state="frozen"/>
      <selection activeCell="C19" sqref="C19"/>
      <selection pane="topRight" activeCell="C19" sqref="C19"/>
      <selection pane="bottomLeft" activeCell="C19" sqref="C19"/>
      <selection pane="bottomRight" sqref="A1:K1"/>
    </sheetView>
  </sheetViews>
  <sheetFormatPr defaultRowHeight="13.5" x14ac:dyDescent="0.15"/>
  <cols>
    <col min="1" max="1" width="3.875" customWidth="1"/>
    <col min="3" max="3" width="3.375" style="108" customWidth="1"/>
    <col min="4" max="35" width="4" customWidth="1"/>
  </cols>
  <sheetData>
    <row r="1" spans="1:35" ht="22.5" customHeight="1" thickBot="1" x14ac:dyDescent="0.2">
      <c r="A1" s="393" t="s">
        <v>134</v>
      </c>
      <c r="B1" s="393"/>
      <c r="C1" s="393"/>
      <c r="D1" s="393"/>
      <c r="E1" s="393"/>
      <c r="F1" s="393"/>
      <c r="G1" s="393"/>
      <c r="H1" s="393"/>
      <c r="I1" s="393"/>
      <c r="J1" s="393"/>
      <c r="K1" s="393"/>
    </row>
    <row r="2" spans="1:35" x14ac:dyDescent="0.15">
      <c r="A2" s="105"/>
      <c r="B2" s="288" t="s">
        <v>62</v>
      </c>
      <c r="C2" s="289" t="s">
        <v>63</v>
      </c>
      <c r="D2" s="284" t="s">
        <v>54</v>
      </c>
      <c r="E2" s="277" t="s">
        <v>55</v>
      </c>
      <c r="F2" s="280" t="s">
        <v>56</v>
      </c>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2"/>
    </row>
    <row r="3" spans="1:35" ht="21" customHeight="1" x14ac:dyDescent="0.15">
      <c r="A3" s="106"/>
      <c r="B3" s="273"/>
      <c r="C3" s="290"/>
      <c r="D3" s="285"/>
      <c r="E3" s="278"/>
      <c r="F3" s="292" t="s">
        <v>57</v>
      </c>
      <c r="G3" s="283"/>
      <c r="H3" s="283">
        <v>8</v>
      </c>
      <c r="I3" s="283"/>
      <c r="J3" s="276">
        <v>9</v>
      </c>
      <c r="K3" s="276"/>
      <c r="L3" s="276">
        <v>10</v>
      </c>
      <c r="M3" s="276"/>
      <c r="N3" s="276">
        <v>11</v>
      </c>
      <c r="O3" s="276"/>
      <c r="P3" s="276">
        <v>12</v>
      </c>
      <c r="Q3" s="276"/>
      <c r="R3" s="276">
        <v>13</v>
      </c>
      <c r="S3" s="276"/>
      <c r="T3" s="276">
        <v>14</v>
      </c>
      <c r="U3" s="276"/>
      <c r="V3" s="276">
        <v>15</v>
      </c>
      <c r="W3" s="276"/>
      <c r="X3" s="276">
        <v>16</v>
      </c>
      <c r="Y3" s="276"/>
      <c r="Z3" s="276">
        <v>17</v>
      </c>
      <c r="AA3" s="276"/>
      <c r="AB3" s="276">
        <v>18</v>
      </c>
      <c r="AC3" s="276"/>
      <c r="AD3" s="276">
        <v>19</v>
      </c>
      <c r="AE3" s="276"/>
      <c r="AF3" s="276">
        <v>20</v>
      </c>
      <c r="AG3" s="276"/>
      <c r="AH3" s="276" t="s">
        <v>60</v>
      </c>
      <c r="AI3" s="287"/>
    </row>
    <row r="4" spans="1:35" ht="9.75" customHeight="1" thickBot="1" x14ac:dyDescent="0.2">
      <c r="A4" s="107"/>
      <c r="B4" s="275"/>
      <c r="C4" s="291"/>
      <c r="D4" s="286"/>
      <c r="E4" s="279"/>
      <c r="F4" s="83"/>
      <c r="G4" s="228"/>
      <c r="H4" s="229"/>
      <c r="I4" s="228"/>
      <c r="J4" s="229"/>
      <c r="K4" s="228"/>
      <c r="L4" s="229"/>
      <c r="M4" s="228"/>
      <c r="N4" s="229"/>
      <c r="O4" s="228"/>
      <c r="P4" s="229"/>
      <c r="Q4" s="228"/>
      <c r="R4" s="229"/>
      <c r="S4" s="228"/>
      <c r="T4" s="229"/>
      <c r="U4" s="228"/>
      <c r="V4" s="229"/>
      <c r="W4" s="228"/>
      <c r="X4" s="229"/>
      <c r="Y4" s="228"/>
      <c r="Z4" s="229"/>
      <c r="AA4" s="228"/>
      <c r="AB4" s="229"/>
      <c r="AC4" s="228"/>
      <c r="AD4" s="229"/>
      <c r="AE4" s="228"/>
      <c r="AF4" s="229"/>
      <c r="AG4" s="228"/>
      <c r="AH4" s="229"/>
      <c r="AI4" s="111"/>
    </row>
    <row r="5" spans="1:35" x14ac:dyDescent="0.15">
      <c r="A5" s="84">
        <v>1</v>
      </c>
      <c r="B5" s="85"/>
      <c r="C5" s="86"/>
      <c r="D5" s="87"/>
      <c r="E5" s="88"/>
      <c r="F5" s="89"/>
      <c r="G5" s="85"/>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112"/>
    </row>
    <row r="6" spans="1:35" x14ac:dyDescent="0.15">
      <c r="A6" s="84">
        <f t="shared" ref="A6:A24" si="0">A5+1</f>
        <v>2</v>
      </c>
      <c r="B6" s="85"/>
      <c r="C6" s="86"/>
      <c r="D6" s="87"/>
      <c r="E6" s="88"/>
      <c r="F6" s="89"/>
      <c r="G6" s="85"/>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112"/>
    </row>
    <row r="7" spans="1:35" x14ac:dyDescent="0.15">
      <c r="A7" s="84">
        <f t="shared" si="0"/>
        <v>3</v>
      </c>
      <c r="B7" s="85"/>
      <c r="C7" s="86"/>
      <c r="D7" s="87"/>
      <c r="E7" s="88"/>
      <c r="F7" s="89"/>
      <c r="G7" s="85"/>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112"/>
    </row>
    <row r="8" spans="1:35" x14ac:dyDescent="0.15">
      <c r="A8" s="84">
        <f t="shared" si="0"/>
        <v>4</v>
      </c>
      <c r="B8" s="85"/>
      <c r="C8" s="86"/>
      <c r="D8" s="87"/>
      <c r="E8" s="88"/>
      <c r="F8" s="89"/>
      <c r="G8" s="85"/>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112"/>
    </row>
    <row r="9" spans="1:35" x14ac:dyDescent="0.15">
      <c r="A9" s="84">
        <f t="shared" si="0"/>
        <v>5</v>
      </c>
      <c r="B9" s="85"/>
      <c r="C9" s="86"/>
      <c r="D9" s="87"/>
      <c r="E9" s="88"/>
      <c r="F9" s="89"/>
      <c r="G9" s="85"/>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112"/>
    </row>
    <row r="10" spans="1:35" x14ac:dyDescent="0.15">
      <c r="A10" s="84">
        <f t="shared" si="0"/>
        <v>6</v>
      </c>
      <c r="B10" s="85"/>
      <c r="C10" s="86"/>
      <c r="D10" s="87"/>
      <c r="E10" s="88"/>
      <c r="F10" s="89"/>
      <c r="G10" s="85"/>
      <c r="H10" s="85"/>
      <c r="I10" s="85"/>
      <c r="J10" s="85"/>
      <c r="K10" s="85"/>
      <c r="L10" s="85"/>
      <c r="M10" s="85"/>
      <c r="N10" s="85"/>
      <c r="O10" s="85"/>
      <c r="P10" s="85"/>
      <c r="Q10" s="85"/>
      <c r="R10" s="85"/>
      <c r="S10" s="85"/>
      <c r="T10" s="85"/>
      <c r="U10" s="85"/>
      <c r="V10" s="85"/>
      <c r="W10" s="85"/>
      <c r="X10" s="90"/>
      <c r="Y10" s="90"/>
      <c r="Z10" s="90"/>
      <c r="AA10" s="90"/>
      <c r="AB10" s="90"/>
      <c r="AC10" s="90"/>
      <c r="AD10" s="90"/>
      <c r="AE10" s="90"/>
      <c r="AF10" s="90"/>
      <c r="AG10" s="90"/>
      <c r="AH10" s="90"/>
      <c r="AI10" s="112"/>
    </row>
    <row r="11" spans="1:35" x14ac:dyDescent="0.15">
      <c r="A11" s="84">
        <f t="shared" si="0"/>
        <v>7</v>
      </c>
      <c r="B11" s="85"/>
      <c r="C11" s="86"/>
      <c r="D11" s="87"/>
      <c r="E11" s="88"/>
      <c r="F11" s="89"/>
      <c r="G11" s="85"/>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112"/>
    </row>
    <row r="12" spans="1:35" x14ac:dyDescent="0.15">
      <c r="A12" s="84">
        <f t="shared" si="0"/>
        <v>8</v>
      </c>
      <c r="B12" s="85"/>
      <c r="C12" s="86"/>
      <c r="D12" s="87"/>
      <c r="E12" s="88"/>
      <c r="F12" s="89"/>
      <c r="G12" s="85"/>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112"/>
    </row>
    <row r="13" spans="1:35" x14ac:dyDescent="0.15">
      <c r="A13" s="84">
        <f t="shared" si="0"/>
        <v>9</v>
      </c>
      <c r="B13" s="85"/>
      <c r="C13" s="86"/>
      <c r="D13" s="87"/>
      <c r="E13" s="88"/>
      <c r="F13" s="89"/>
      <c r="G13" s="85"/>
      <c r="H13" s="85"/>
      <c r="I13" s="85"/>
      <c r="J13" s="85"/>
      <c r="K13" s="85"/>
      <c r="L13" s="85"/>
      <c r="M13" s="85"/>
      <c r="N13" s="85"/>
      <c r="O13" s="85"/>
      <c r="P13" s="85"/>
      <c r="Q13" s="85"/>
      <c r="R13" s="85"/>
      <c r="S13" s="85"/>
      <c r="T13" s="85"/>
      <c r="U13" s="85"/>
      <c r="V13" s="85"/>
      <c r="W13" s="85"/>
      <c r="X13" s="85"/>
      <c r="Y13" s="85"/>
      <c r="Z13" s="85"/>
      <c r="AA13" s="85"/>
      <c r="AB13" s="85"/>
      <c r="AC13" s="85"/>
      <c r="AD13" s="85"/>
      <c r="AE13" s="90"/>
      <c r="AF13" s="90"/>
      <c r="AG13" s="90"/>
      <c r="AH13" s="90"/>
      <c r="AI13" s="112"/>
    </row>
    <row r="14" spans="1:35" x14ac:dyDescent="0.15">
      <c r="A14" s="84">
        <f t="shared" si="0"/>
        <v>10</v>
      </c>
      <c r="B14" s="85"/>
      <c r="C14" s="86"/>
      <c r="D14" s="87"/>
      <c r="E14" s="88"/>
      <c r="F14" s="89"/>
      <c r="G14" s="85"/>
      <c r="H14" s="85"/>
      <c r="I14" s="85"/>
      <c r="J14" s="85"/>
      <c r="K14" s="85"/>
      <c r="L14" s="85"/>
      <c r="M14" s="85"/>
      <c r="N14" s="85"/>
      <c r="O14" s="85"/>
      <c r="P14" s="85"/>
      <c r="Q14" s="85"/>
      <c r="R14" s="85"/>
      <c r="S14" s="85"/>
      <c r="T14" s="85"/>
      <c r="U14" s="85"/>
      <c r="V14" s="85"/>
      <c r="W14" s="85"/>
      <c r="X14" s="85"/>
      <c r="Y14" s="85"/>
      <c r="Z14" s="85"/>
      <c r="AA14" s="85"/>
      <c r="AB14" s="85"/>
      <c r="AC14" s="90"/>
      <c r="AD14" s="90"/>
      <c r="AE14" s="90"/>
      <c r="AF14" s="90"/>
      <c r="AG14" s="90"/>
      <c r="AH14" s="90"/>
      <c r="AI14" s="112"/>
    </row>
    <row r="15" spans="1:35" x14ac:dyDescent="0.15">
      <c r="A15" s="84">
        <f t="shared" si="0"/>
        <v>11</v>
      </c>
      <c r="B15" s="85"/>
      <c r="C15" s="86"/>
      <c r="D15" s="87"/>
      <c r="E15" s="88"/>
      <c r="F15" s="89"/>
      <c r="G15" s="85"/>
      <c r="H15" s="85"/>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112"/>
    </row>
    <row r="16" spans="1:35" x14ac:dyDescent="0.15">
      <c r="A16" s="84">
        <f t="shared" si="0"/>
        <v>12</v>
      </c>
      <c r="B16" s="85"/>
      <c r="C16" s="86"/>
      <c r="D16" s="87"/>
      <c r="E16" s="88"/>
      <c r="F16" s="89"/>
      <c r="G16" s="85"/>
      <c r="H16" s="85"/>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112"/>
    </row>
    <row r="17" spans="1:35" x14ac:dyDescent="0.15">
      <c r="A17" s="84">
        <f t="shared" si="0"/>
        <v>13</v>
      </c>
      <c r="B17" s="85"/>
      <c r="C17" s="86"/>
      <c r="D17" s="87"/>
      <c r="E17" s="88"/>
      <c r="F17" s="89"/>
      <c r="G17" s="85"/>
      <c r="H17" s="85"/>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112"/>
    </row>
    <row r="18" spans="1:35" x14ac:dyDescent="0.15">
      <c r="A18" s="84">
        <f t="shared" si="0"/>
        <v>14</v>
      </c>
      <c r="B18" s="85"/>
      <c r="C18" s="86"/>
      <c r="D18" s="87"/>
      <c r="E18" s="88"/>
      <c r="F18" s="89"/>
      <c r="G18" s="85"/>
      <c r="H18" s="85"/>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112"/>
    </row>
    <row r="19" spans="1:35" x14ac:dyDescent="0.15">
      <c r="A19" s="84">
        <f t="shared" si="0"/>
        <v>15</v>
      </c>
      <c r="B19" s="85"/>
      <c r="C19" s="86"/>
      <c r="D19" s="87"/>
      <c r="E19" s="88"/>
      <c r="F19" s="89"/>
      <c r="G19" s="85"/>
      <c r="H19" s="85"/>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112"/>
    </row>
    <row r="20" spans="1:35" x14ac:dyDescent="0.15">
      <c r="A20" s="84">
        <f t="shared" si="0"/>
        <v>16</v>
      </c>
      <c r="B20" s="85"/>
      <c r="C20" s="86"/>
      <c r="D20" s="87"/>
      <c r="E20" s="88"/>
      <c r="F20" s="89"/>
      <c r="G20" s="85"/>
      <c r="H20" s="85"/>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112"/>
    </row>
    <row r="21" spans="1:35" x14ac:dyDescent="0.15">
      <c r="A21" s="84">
        <f t="shared" si="0"/>
        <v>17</v>
      </c>
      <c r="B21" s="85"/>
      <c r="C21" s="86"/>
      <c r="D21" s="91"/>
      <c r="E21" s="88"/>
      <c r="F21" s="89"/>
      <c r="G21" s="85"/>
      <c r="H21" s="85"/>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112"/>
    </row>
    <row r="22" spans="1:35" x14ac:dyDescent="0.15">
      <c r="A22" s="84">
        <f t="shared" si="0"/>
        <v>18</v>
      </c>
      <c r="B22" s="85"/>
      <c r="C22" s="86"/>
      <c r="D22" s="87"/>
      <c r="E22" s="88"/>
      <c r="F22" s="89"/>
      <c r="G22" s="85"/>
      <c r="H22" s="85"/>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112"/>
    </row>
    <row r="23" spans="1:35" x14ac:dyDescent="0.15">
      <c r="A23" s="84">
        <f t="shared" si="0"/>
        <v>19</v>
      </c>
      <c r="B23" s="85"/>
      <c r="C23" s="86"/>
      <c r="D23" s="87"/>
      <c r="E23" s="88"/>
      <c r="F23" s="89"/>
      <c r="G23" s="85"/>
      <c r="H23" s="85"/>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112"/>
    </row>
    <row r="24" spans="1:35" x14ac:dyDescent="0.15">
      <c r="A24" s="84">
        <f t="shared" si="0"/>
        <v>20</v>
      </c>
      <c r="B24" s="85"/>
      <c r="C24" s="86"/>
      <c r="D24" s="87"/>
      <c r="E24" s="88"/>
      <c r="F24" s="89"/>
      <c r="G24" s="85"/>
      <c r="H24" s="85"/>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112"/>
    </row>
    <row r="25" spans="1:35" x14ac:dyDescent="0.15">
      <c r="A25" s="84">
        <f>A24+1</f>
        <v>21</v>
      </c>
      <c r="B25" s="85"/>
      <c r="C25" s="86"/>
      <c r="D25" s="87"/>
      <c r="E25" s="88"/>
      <c r="F25" s="89"/>
      <c r="G25" s="85"/>
      <c r="H25" s="85"/>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112"/>
    </row>
    <row r="26" spans="1:35" x14ac:dyDescent="0.15">
      <c r="A26" s="84">
        <f t="shared" ref="A26:A46" si="1">A25+1</f>
        <v>22</v>
      </c>
      <c r="B26" s="85"/>
      <c r="C26" s="86"/>
      <c r="D26" s="87"/>
      <c r="E26" s="88"/>
      <c r="F26" s="89"/>
      <c r="G26" s="85"/>
      <c r="H26" s="85"/>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112"/>
    </row>
    <row r="27" spans="1:35" x14ac:dyDescent="0.15">
      <c r="A27" s="84">
        <f t="shared" si="1"/>
        <v>23</v>
      </c>
      <c r="B27" s="85"/>
      <c r="C27" s="86"/>
      <c r="D27" s="87"/>
      <c r="E27" s="88"/>
      <c r="F27" s="89"/>
      <c r="G27" s="85"/>
      <c r="H27" s="85"/>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112"/>
    </row>
    <row r="28" spans="1:35" x14ac:dyDescent="0.15">
      <c r="A28" s="84">
        <f t="shared" si="1"/>
        <v>24</v>
      </c>
      <c r="B28" s="85"/>
      <c r="C28" s="86"/>
      <c r="D28" s="87"/>
      <c r="E28" s="88"/>
      <c r="F28" s="89"/>
      <c r="G28" s="85"/>
      <c r="H28" s="85"/>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112"/>
    </row>
    <row r="29" spans="1:35" x14ac:dyDescent="0.15">
      <c r="A29" s="84">
        <f t="shared" si="1"/>
        <v>25</v>
      </c>
      <c r="B29" s="85"/>
      <c r="C29" s="86"/>
      <c r="D29" s="87"/>
      <c r="E29" s="88"/>
      <c r="F29" s="89"/>
      <c r="G29" s="85"/>
      <c r="H29" s="85"/>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112"/>
    </row>
    <row r="30" spans="1:35" x14ac:dyDescent="0.15">
      <c r="A30" s="84">
        <f t="shared" si="1"/>
        <v>26</v>
      </c>
      <c r="B30" s="85"/>
      <c r="C30" s="86"/>
      <c r="D30" s="91"/>
      <c r="E30" s="88"/>
      <c r="F30" s="89"/>
      <c r="G30" s="85"/>
      <c r="H30" s="85"/>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112"/>
    </row>
    <row r="31" spans="1:35" x14ac:dyDescent="0.15">
      <c r="A31" s="84">
        <f t="shared" si="1"/>
        <v>27</v>
      </c>
      <c r="B31" s="85"/>
      <c r="C31" s="86"/>
      <c r="D31" s="87"/>
      <c r="E31" s="88"/>
      <c r="F31" s="89"/>
      <c r="G31" s="85"/>
      <c r="H31" s="85"/>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112"/>
    </row>
    <row r="32" spans="1:35" x14ac:dyDescent="0.15">
      <c r="A32" s="84">
        <f t="shared" si="1"/>
        <v>28</v>
      </c>
      <c r="B32" s="85"/>
      <c r="C32" s="86"/>
      <c r="D32" s="87"/>
      <c r="E32" s="88"/>
      <c r="F32" s="89"/>
      <c r="G32" s="85"/>
      <c r="H32" s="85"/>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112"/>
    </row>
    <row r="33" spans="1:35" x14ac:dyDescent="0.15">
      <c r="A33" s="84">
        <f t="shared" si="1"/>
        <v>29</v>
      </c>
      <c r="B33" s="85"/>
      <c r="C33" s="86"/>
      <c r="D33" s="87"/>
      <c r="E33" s="88"/>
      <c r="F33" s="89"/>
      <c r="G33" s="85"/>
      <c r="H33" s="85"/>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112"/>
    </row>
    <row r="34" spans="1:35" x14ac:dyDescent="0.15">
      <c r="A34" s="84">
        <f t="shared" si="1"/>
        <v>30</v>
      </c>
      <c r="B34" s="85"/>
      <c r="C34" s="86"/>
      <c r="D34" s="87"/>
      <c r="E34" s="88"/>
      <c r="F34" s="89"/>
      <c r="G34" s="85"/>
      <c r="H34" s="85"/>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112"/>
    </row>
    <row r="35" spans="1:35" x14ac:dyDescent="0.15">
      <c r="A35" s="84">
        <f t="shared" si="1"/>
        <v>31</v>
      </c>
      <c r="B35" s="85"/>
      <c r="C35" s="86"/>
      <c r="D35" s="87"/>
      <c r="E35" s="88"/>
      <c r="F35" s="89"/>
      <c r="G35" s="85"/>
      <c r="H35" s="85"/>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112"/>
    </row>
    <row r="36" spans="1:35" x14ac:dyDescent="0.15">
      <c r="A36" s="84">
        <f t="shared" si="1"/>
        <v>32</v>
      </c>
      <c r="B36" s="85"/>
      <c r="C36" s="86"/>
      <c r="D36" s="87"/>
      <c r="E36" s="88"/>
      <c r="F36" s="89"/>
      <c r="G36" s="85"/>
      <c r="H36" s="85"/>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112"/>
    </row>
    <row r="37" spans="1:35" x14ac:dyDescent="0.15">
      <c r="A37" s="84">
        <f t="shared" si="1"/>
        <v>33</v>
      </c>
      <c r="B37" s="85"/>
      <c r="C37" s="86"/>
      <c r="D37" s="87"/>
      <c r="E37" s="88"/>
      <c r="F37" s="89"/>
      <c r="G37" s="85"/>
      <c r="H37" s="85"/>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112"/>
    </row>
    <row r="38" spans="1:35" x14ac:dyDescent="0.15">
      <c r="A38" s="84">
        <f t="shared" si="1"/>
        <v>34</v>
      </c>
      <c r="B38" s="85"/>
      <c r="C38" s="86"/>
      <c r="D38" s="91"/>
      <c r="E38" s="88"/>
      <c r="F38" s="89"/>
      <c r="G38" s="85"/>
      <c r="H38" s="85"/>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112"/>
    </row>
    <row r="39" spans="1:35" x14ac:dyDescent="0.15">
      <c r="A39" s="84">
        <f t="shared" si="1"/>
        <v>35</v>
      </c>
      <c r="B39" s="85"/>
      <c r="C39" s="86"/>
      <c r="D39" s="87"/>
      <c r="E39" s="88"/>
      <c r="F39" s="89"/>
      <c r="G39" s="85"/>
      <c r="H39" s="85"/>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112"/>
    </row>
    <row r="40" spans="1:35" x14ac:dyDescent="0.15">
      <c r="A40" s="84">
        <f t="shared" si="1"/>
        <v>36</v>
      </c>
      <c r="B40" s="85"/>
      <c r="C40" s="86"/>
      <c r="D40" s="87"/>
      <c r="E40" s="88"/>
      <c r="F40" s="89"/>
      <c r="G40" s="85"/>
      <c r="H40" s="85"/>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112"/>
    </row>
    <row r="41" spans="1:35" x14ac:dyDescent="0.15">
      <c r="A41" s="84">
        <f t="shared" si="1"/>
        <v>37</v>
      </c>
      <c r="B41" s="85"/>
      <c r="C41" s="86"/>
      <c r="D41" s="87"/>
      <c r="E41" s="88"/>
      <c r="F41" s="89"/>
      <c r="G41" s="85"/>
      <c r="H41" s="85"/>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112"/>
    </row>
    <row r="42" spans="1:35" x14ac:dyDescent="0.15">
      <c r="A42" s="84">
        <f t="shared" si="1"/>
        <v>38</v>
      </c>
      <c r="B42" s="85"/>
      <c r="C42" s="86"/>
      <c r="D42" s="87"/>
      <c r="E42" s="88"/>
      <c r="F42" s="89"/>
      <c r="G42" s="85"/>
      <c r="H42" s="85"/>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112"/>
    </row>
    <row r="43" spans="1:35" x14ac:dyDescent="0.15">
      <c r="A43" s="84">
        <f t="shared" si="1"/>
        <v>39</v>
      </c>
      <c r="B43" s="85"/>
      <c r="C43" s="86"/>
      <c r="D43" s="87"/>
      <c r="E43" s="88"/>
      <c r="F43" s="89"/>
      <c r="G43" s="85"/>
      <c r="H43" s="85"/>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112"/>
    </row>
    <row r="44" spans="1:35" x14ac:dyDescent="0.15">
      <c r="A44" s="84">
        <f t="shared" si="1"/>
        <v>40</v>
      </c>
      <c r="B44" s="85"/>
      <c r="C44" s="86"/>
      <c r="D44" s="87"/>
      <c r="E44" s="88"/>
      <c r="F44" s="89"/>
      <c r="G44" s="85"/>
      <c r="H44" s="85"/>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112"/>
    </row>
    <row r="45" spans="1:35" x14ac:dyDescent="0.15">
      <c r="A45" s="84">
        <f t="shared" si="1"/>
        <v>41</v>
      </c>
      <c r="B45" s="85"/>
      <c r="C45" s="86"/>
      <c r="D45" s="91"/>
      <c r="E45" s="88"/>
      <c r="F45" s="89"/>
      <c r="G45" s="85"/>
      <c r="H45" s="85"/>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112"/>
    </row>
    <row r="46" spans="1:35" x14ac:dyDescent="0.15">
      <c r="A46" s="84">
        <f t="shared" si="1"/>
        <v>42</v>
      </c>
      <c r="B46" s="85"/>
      <c r="C46" s="86"/>
      <c r="D46" s="87"/>
      <c r="E46" s="88"/>
      <c r="F46" s="89"/>
      <c r="G46" s="85"/>
      <c r="H46" s="85"/>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112"/>
    </row>
    <row r="47" spans="1:35" x14ac:dyDescent="0.15">
      <c r="A47" s="84">
        <f t="shared" ref="A47:A52" si="2">A46+1</f>
        <v>43</v>
      </c>
      <c r="B47" s="85"/>
      <c r="C47" s="86"/>
      <c r="D47" s="87"/>
      <c r="E47" s="88"/>
      <c r="F47" s="89"/>
      <c r="G47" s="85"/>
      <c r="H47" s="85"/>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112"/>
    </row>
    <row r="48" spans="1:35" x14ac:dyDescent="0.15">
      <c r="A48" s="84">
        <f t="shared" si="2"/>
        <v>44</v>
      </c>
      <c r="B48" s="85"/>
      <c r="C48" s="86"/>
      <c r="D48" s="87"/>
      <c r="E48" s="88"/>
      <c r="F48" s="89"/>
      <c r="G48" s="85"/>
      <c r="H48" s="85"/>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112"/>
    </row>
    <row r="49" spans="1:35" x14ac:dyDescent="0.15">
      <c r="A49" s="84">
        <f t="shared" si="2"/>
        <v>45</v>
      </c>
      <c r="B49" s="85"/>
      <c r="C49" s="86"/>
      <c r="D49" s="87"/>
      <c r="E49" s="88"/>
      <c r="F49" s="89"/>
      <c r="G49" s="85"/>
      <c r="H49" s="85"/>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112"/>
    </row>
    <row r="50" spans="1:35" x14ac:dyDescent="0.15">
      <c r="A50" s="84">
        <f t="shared" si="2"/>
        <v>46</v>
      </c>
      <c r="B50" s="85"/>
      <c r="C50" s="86"/>
      <c r="D50" s="87"/>
      <c r="E50" s="88"/>
      <c r="F50" s="89"/>
      <c r="G50" s="85"/>
      <c r="H50" s="85"/>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112"/>
    </row>
    <row r="51" spans="1:35" x14ac:dyDescent="0.15">
      <c r="A51" s="84">
        <f t="shared" si="2"/>
        <v>47</v>
      </c>
      <c r="B51" s="85"/>
      <c r="C51" s="86"/>
      <c r="D51" s="87"/>
      <c r="E51" s="88"/>
      <c r="F51" s="89"/>
      <c r="G51" s="85"/>
      <c r="H51" s="85"/>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112"/>
    </row>
    <row r="52" spans="1:35" x14ac:dyDescent="0.15">
      <c r="A52" s="84">
        <f t="shared" si="2"/>
        <v>48</v>
      </c>
      <c r="B52" s="85"/>
      <c r="C52" s="86"/>
      <c r="D52" s="87"/>
      <c r="E52" s="88"/>
      <c r="F52" s="89"/>
      <c r="G52" s="85"/>
      <c r="H52" s="85"/>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112"/>
    </row>
    <row r="53" spans="1:35" x14ac:dyDescent="0.15">
      <c r="A53" s="84">
        <f t="shared" ref="A53:A67" si="3">A52+1</f>
        <v>49</v>
      </c>
      <c r="B53" s="85"/>
      <c r="C53" s="86"/>
      <c r="D53" s="87"/>
      <c r="E53" s="88"/>
      <c r="F53" s="89"/>
      <c r="G53" s="85"/>
      <c r="H53" s="85"/>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112"/>
    </row>
    <row r="54" spans="1:35" x14ac:dyDescent="0.15">
      <c r="A54" s="84">
        <f t="shared" si="3"/>
        <v>50</v>
      </c>
      <c r="B54" s="85"/>
      <c r="C54" s="86"/>
      <c r="D54" s="87"/>
      <c r="E54" s="88"/>
      <c r="F54" s="89"/>
      <c r="G54" s="85"/>
      <c r="H54" s="85"/>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112"/>
    </row>
    <row r="55" spans="1:35" x14ac:dyDescent="0.15">
      <c r="A55" s="84">
        <f t="shared" si="3"/>
        <v>51</v>
      </c>
      <c r="B55" s="85"/>
      <c r="C55" s="86"/>
      <c r="D55" s="87"/>
      <c r="E55" s="88"/>
      <c r="F55" s="89"/>
      <c r="G55" s="85"/>
      <c r="H55" s="85"/>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112"/>
    </row>
    <row r="56" spans="1:35" x14ac:dyDescent="0.15">
      <c r="A56" s="84">
        <f t="shared" si="3"/>
        <v>52</v>
      </c>
      <c r="B56" s="85"/>
      <c r="C56" s="86"/>
      <c r="D56" s="87"/>
      <c r="E56" s="88"/>
      <c r="F56" s="89"/>
      <c r="G56" s="85"/>
      <c r="H56" s="85"/>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112"/>
    </row>
    <row r="57" spans="1:35" x14ac:dyDescent="0.15">
      <c r="A57" s="84">
        <f t="shared" si="3"/>
        <v>53</v>
      </c>
      <c r="B57" s="85"/>
      <c r="C57" s="86"/>
      <c r="D57" s="91"/>
      <c r="E57" s="88"/>
      <c r="F57" s="89"/>
      <c r="G57" s="85"/>
      <c r="H57" s="85"/>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112"/>
    </row>
    <row r="58" spans="1:35" x14ac:dyDescent="0.15">
      <c r="A58" s="84">
        <f t="shared" si="3"/>
        <v>54</v>
      </c>
      <c r="B58" s="85"/>
      <c r="C58" s="86"/>
      <c r="D58" s="87"/>
      <c r="E58" s="88"/>
      <c r="F58" s="89"/>
      <c r="G58" s="85"/>
      <c r="H58" s="85"/>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112"/>
    </row>
    <row r="59" spans="1:35" x14ac:dyDescent="0.15">
      <c r="A59" s="84">
        <f t="shared" si="3"/>
        <v>55</v>
      </c>
      <c r="B59" s="85"/>
      <c r="C59" s="86"/>
      <c r="D59" s="87"/>
      <c r="E59" s="88"/>
      <c r="F59" s="89"/>
      <c r="G59" s="85"/>
      <c r="H59" s="85"/>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112"/>
    </row>
    <row r="60" spans="1:35" x14ac:dyDescent="0.15">
      <c r="A60" s="84">
        <f t="shared" si="3"/>
        <v>56</v>
      </c>
      <c r="B60" s="85"/>
      <c r="C60" s="86"/>
      <c r="D60" s="87"/>
      <c r="E60" s="88"/>
      <c r="F60" s="89"/>
      <c r="G60" s="85"/>
      <c r="H60" s="85"/>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112"/>
    </row>
    <row r="61" spans="1:35" x14ac:dyDescent="0.15">
      <c r="A61" s="84">
        <f t="shared" si="3"/>
        <v>57</v>
      </c>
      <c r="B61" s="85"/>
      <c r="C61" s="86"/>
      <c r="D61" s="87"/>
      <c r="E61" s="88"/>
      <c r="F61" s="89"/>
      <c r="G61" s="85"/>
      <c r="H61" s="85"/>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112"/>
    </row>
    <row r="62" spans="1:35" x14ac:dyDescent="0.15">
      <c r="A62" s="84">
        <f t="shared" si="3"/>
        <v>58</v>
      </c>
      <c r="B62" s="85"/>
      <c r="C62" s="86"/>
      <c r="D62" s="87"/>
      <c r="E62" s="88"/>
      <c r="F62" s="89"/>
      <c r="G62" s="85"/>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112"/>
    </row>
    <row r="63" spans="1:35" x14ac:dyDescent="0.15">
      <c r="A63" s="84">
        <f t="shared" si="3"/>
        <v>59</v>
      </c>
      <c r="B63" s="85"/>
      <c r="C63" s="86"/>
      <c r="D63" s="87"/>
      <c r="E63" s="88"/>
      <c r="F63" s="89"/>
      <c r="G63" s="85"/>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112"/>
    </row>
    <row r="64" spans="1:35" x14ac:dyDescent="0.15">
      <c r="A64" s="84">
        <f t="shared" si="3"/>
        <v>60</v>
      </c>
      <c r="B64" s="85"/>
      <c r="C64" s="86"/>
      <c r="D64" s="87"/>
      <c r="E64" s="88"/>
      <c r="F64" s="89"/>
      <c r="G64" s="85"/>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112"/>
    </row>
    <row r="65" spans="1:35" x14ac:dyDescent="0.15">
      <c r="A65" s="84">
        <f t="shared" si="3"/>
        <v>61</v>
      </c>
      <c r="B65" s="85"/>
      <c r="C65" s="86"/>
      <c r="D65" s="87"/>
      <c r="E65" s="88"/>
      <c r="F65" s="89"/>
      <c r="G65" s="85"/>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112"/>
    </row>
    <row r="66" spans="1:35" x14ac:dyDescent="0.15">
      <c r="A66" s="84">
        <f t="shared" si="3"/>
        <v>62</v>
      </c>
      <c r="B66" s="85"/>
      <c r="C66" s="86"/>
      <c r="D66" s="87"/>
      <c r="E66" s="88"/>
      <c r="F66" s="89"/>
      <c r="G66" s="85"/>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112"/>
    </row>
    <row r="67" spans="1:35" ht="14.25" thickBot="1" x14ac:dyDescent="0.2">
      <c r="A67" s="84">
        <f t="shared" si="3"/>
        <v>63</v>
      </c>
      <c r="B67" s="85"/>
      <c r="C67" s="86"/>
      <c r="D67" s="87"/>
      <c r="E67" s="88"/>
      <c r="F67" s="89"/>
      <c r="G67" s="85"/>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112"/>
    </row>
    <row r="68" spans="1:35" ht="14.25" thickTop="1" x14ac:dyDescent="0.15">
      <c r="A68" s="92">
        <v>0</v>
      </c>
      <c r="B68" s="93" t="s">
        <v>61</v>
      </c>
      <c r="C68" s="94"/>
      <c r="D68" s="270"/>
      <c r="E68" s="271"/>
      <c r="F68" s="95"/>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113"/>
    </row>
    <row r="69" spans="1:35" x14ac:dyDescent="0.15">
      <c r="A69" s="97">
        <v>1</v>
      </c>
      <c r="B69" s="98" t="s">
        <v>58</v>
      </c>
      <c r="C69" s="99"/>
      <c r="D69" s="272"/>
      <c r="E69" s="273"/>
      <c r="F69" s="89"/>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112"/>
    </row>
    <row r="70" spans="1:35" x14ac:dyDescent="0.15">
      <c r="A70" s="97">
        <v>2</v>
      </c>
      <c r="B70" s="98" t="s">
        <v>58</v>
      </c>
      <c r="C70" s="99"/>
      <c r="D70" s="272"/>
      <c r="E70" s="273"/>
      <c r="F70" s="89"/>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112"/>
    </row>
    <row r="71" spans="1:35" x14ac:dyDescent="0.15">
      <c r="A71" s="97">
        <v>3</v>
      </c>
      <c r="B71" s="98" t="s">
        <v>58</v>
      </c>
      <c r="C71" s="99"/>
      <c r="D71" s="272"/>
      <c r="E71" s="273"/>
      <c r="F71" s="89"/>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112"/>
    </row>
    <row r="72" spans="1:35" ht="14.25" thickBot="1" x14ac:dyDescent="0.2">
      <c r="A72" s="100">
        <v>4</v>
      </c>
      <c r="B72" s="101" t="s">
        <v>59</v>
      </c>
      <c r="C72" s="102"/>
      <c r="D72" s="274"/>
      <c r="E72" s="275"/>
      <c r="F72" s="103"/>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14"/>
    </row>
    <row r="73" spans="1:35" x14ac:dyDescent="0.15">
      <c r="A73" t="s">
        <v>67</v>
      </c>
    </row>
    <row r="74" spans="1:35" x14ac:dyDescent="0.15">
      <c r="C74"/>
    </row>
    <row r="75" spans="1:35" x14ac:dyDescent="0.15">
      <c r="C75"/>
    </row>
    <row r="76" spans="1:35" x14ac:dyDescent="0.15">
      <c r="C76"/>
    </row>
    <row r="77" spans="1:35" ht="13.5" customHeight="1" x14ac:dyDescent="0.15">
      <c r="C77"/>
    </row>
    <row r="78" spans="1:35" x14ac:dyDescent="0.15">
      <c r="C78"/>
    </row>
    <row r="79" spans="1:35" x14ac:dyDescent="0.15">
      <c r="C79"/>
    </row>
    <row r="80" spans="1:35" x14ac:dyDescent="0.15">
      <c r="C80"/>
    </row>
    <row r="81" spans="3:3" ht="13.5" customHeight="1" x14ac:dyDescent="0.15">
      <c r="C81"/>
    </row>
    <row r="82" spans="3:3" x14ac:dyDescent="0.15">
      <c r="C82"/>
    </row>
    <row r="83" spans="3:3" ht="13.5" customHeight="1" x14ac:dyDescent="0.15">
      <c r="C83"/>
    </row>
    <row r="84" spans="3:3" x14ac:dyDescent="0.15">
      <c r="C84"/>
    </row>
    <row r="85" spans="3:3" x14ac:dyDescent="0.15">
      <c r="C85"/>
    </row>
    <row r="86" spans="3:3" ht="13.5" customHeight="1" x14ac:dyDescent="0.15">
      <c r="C86"/>
    </row>
    <row r="87" spans="3:3" x14ac:dyDescent="0.15">
      <c r="C87"/>
    </row>
    <row r="88" spans="3:3" x14ac:dyDescent="0.15">
      <c r="C88"/>
    </row>
    <row r="89" spans="3:3" x14ac:dyDescent="0.15">
      <c r="C89"/>
    </row>
    <row r="90" spans="3:3" x14ac:dyDescent="0.15">
      <c r="C90"/>
    </row>
    <row r="91" spans="3:3" x14ac:dyDescent="0.15">
      <c r="C91"/>
    </row>
    <row r="92" spans="3:3" x14ac:dyDescent="0.15">
      <c r="C92"/>
    </row>
    <row r="93" spans="3:3" x14ac:dyDescent="0.15">
      <c r="C93"/>
    </row>
    <row r="94" spans="3:3" x14ac:dyDescent="0.15">
      <c r="C94"/>
    </row>
    <row r="95" spans="3:3" x14ac:dyDescent="0.15">
      <c r="C95"/>
    </row>
    <row r="96" spans="3:3" x14ac:dyDescent="0.15">
      <c r="C96"/>
    </row>
    <row r="97" spans="3:3" x14ac:dyDescent="0.15">
      <c r="C97"/>
    </row>
    <row r="98" spans="3:3" x14ac:dyDescent="0.15">
      <c r="C98"/>
    </row>
    <row r="99" spans="3:3" x14ac:dyDescent="0.15">
      <c r="C99"/>
    </row>
    <row r="100" spans="3:3" x14ac:dyDescent="0.15">
      <c r="C100"/>
    </row>
    <row r="101" spans="3:3" x14ac:dyDescent="0.15">
      <c r="C101"/>
    </row>
    <row r="102" spans="3:3" x14ac:dyDescent="0.15">
      <c r="C102"/>
    </row>
    <row r="103" spans="3:3" x14ac:dyDescent="0.15">
      <c r="C103"/>
    </row>
    <row r="104" spans="3:3" x14ac:dyDescent="0.15">
      <c r="C104"/>
    </row>
    <row r="105" spans="3:3" x14ac:dyDescent="0.15">
      <c r="C105"/>
    </row>
    <row r="106" spans="3:3" x14ac:dyDescent="0.15">
      <c r="C106"/>
    </row>
    <row r="107" spans="3:3" x14ac:dyDescent="0.15">
      <c r="C107"/>
    </row>
    <row r="108" spans="3:3" x14ac:dyDescent="0.15">
      <c r="C108"/>
    </row>
    <row r="109" spans="3:3" x14ac:dyDescent="0.15">
      <c r="C109"/>
    </row>
    <row r="110" spans="3:3" x14ac:dyDescent="0.15">
      <c r="C110"/>
    </row>
    <row r="111" spans="3:3" x14ac:dyDescent="0.15">
      <c r="C111"/>
    </row>
  </sheetData>
  <mergeCells count="22">
    <mergeCell ref="AF3:AG3"/>
    <mergeCell ref="AH3:AI3"/>
    <mergeCell ref="J3:K3"/>
    <mergeCell ref="L3:M3"/>
    <mergeCell ref="D68:E72"/>
    <mergeCell ref="V3:W3"/>
    <mergeCell ref="X3:Y3"/>
    <mergeCell ref="Z3:AA3"/>
    <mergeCell ref="E2:E4"/>
    <mergeCell ref="F2:AI2"/>
    <mergeCell ref="AD3:AE3"/>
    <mergeCell ref="A1:K1"/>
    <mergeCell ref="B2:B4"/>
    <mergeCell ref="C2:C4"/>
    <mergeCell ref="AB3:AC3"/>
    <mergeCell ref="N3:O3"/>
    <mergeCell ref="P3:Q3"/>
    <mergeCell ref="R3:S3"/>
    <mergeCell ref="T3:U3"/>
    <mergeCell ref="D2:D4"/>
    <mergeCell ref="F3:G3"/>
    <mergeCell ref="H3:I3"/>
  </mergeCells>
  <phoneticPr fontId="20"/>
  <pageMargins left="0.26" right="0.18" top="0.42" bottom="0.77" header="0.28000000000000003" footer="0.5120000000000000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workbookViewId="0"/>
  </sheetViews>
  <sheetFormatPr defaultRowHeight="13.5" x14ac:dyDescent="0.15"/>
  <cols>
    <col min="1" max="1" width="13.625" customWidth="1"/>
    <col min="2" max="2" width="10.375" customWidth="1"/>
    <col min="3" max="32" width="4" customWidth="1"/>
  </cols>
  <sheetData>
    <row r="1" spans="1:35" ht="20.25" customHeight="1" x14ac:dyDescent="0.15">
      <c r="A1" t="s">
        <v>135</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5" ht="20.25" customHeight="1" thickBot="1" x14ac:dyDescent="0.2">
      <c r="A2" s="25"/>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5" ht="16.5" customHeight="1" x14ac:dyDescent="0.15">
      <c r="A3" s="417" t="s">
        <v>140</v>
      </c>
      <c r="B3" s="54" t="s">
        <v>11</v>
      </c>
      <c r="C3" s="324">
        <v>7</v>
      </c>
      <c r="D3" s="295"/>
      <c r="E3" s="295">
        <v>8</v>
      </c>
      <c r="F3" s="295"/>
      <c r="G3" s="293">
        <v>9</v>
      </c>
      <c r="H3" s="294"/>
      <c r="I3" s="293">
        <v>10</v>
      </c>
      <c r="J3" s="294"/>
      <c r="K3" s="293">
        <v>11</v>
      </c>
      <c r="L3" s="294"/>
      <c r="M3" s="293">
        <v>12</v>
      </c>
      <c r="N3" s="294"/>
      <c r="O3" s="293">
        <v>13</v>
      </c>
      <c r="P3" s="294"/>
      <c r="Q3" s="293">
        <v>14</v>
      </c>
      <c r="R3" s="294"/>
      <c r="S3" s="293">
        <v>15</v>
      </c>
      <c r="T3" s="294"/>
      <c r="U3" s="293">
        <v>16</v>
      </c>
      <c r="V3" s="294"/>
      <c r="W3" s="293">
        <v>17</v>
      </c>
      <c r="X3" s="294"/>
      <c r="Y3" s="293">
        <v>18</v>
      </c>
      <c r="Z3" s="294"/>
      <c r="AA3" s="293">
        <v>19</v>
      </c>
      <c r="AB3" s="294"/>
      <c r="AC3" s="293">
        <v>20</v>
      </c>
      <c r="AD3" s="294"/>
      <c r="AE3" s="295">
        <v>21</v>
      </c>
      <c r="AF3" s="295"/>
      <c r="AG3" s="154"/>
    </row>
    <row r="4" spans="1:35" ht="9" customHeight="1" thickBot="1" x14ac:dyDescent="0.2">
      <c r="A4" s="418"/>
      <c r="B4" s="55"/>
      <c r="C4" s="222"/>
      <c r="D4" s="222"/>
      <c r="E4" s="225"/>
      <c r="F4" s="222"/>
      <c r="G4" s="225"/>
      <c r="H4" s="222"/>
      <c r="I4" s="230"/>
      <c r="J4" s="225"/>
      <c r="K4" s="225"/>
      <c r="L4" s="222"/>
      <c r="M4" s="230"/>
      <c r="N4" s="225"/>
      <c r="O4" s="225"/>
      <c r="P4" s="222"/>
      <c r="Q4" s="230"/>
      <c r="R4" s="225"/>
      <c r="S4" s="225"/>
      <c r="T4" s="222"/>
      <c r="U4" s="230"/>
      <c r="V4" s="225"/>
      <c r="W4" s="225"/>
      <c r="X4" s="222"/>
      <c r="Y4" s="230"/>
      <c r="Z4" s="225"/>
      <c r="AA4" s="225"/>
      <c r="AB4" s="222"/>
      <c r="AC4" s="230"/>
      <c r="AD4" s="225"/>
      <c r="AE4" s="225"/>
      <c r="AF4" s="222"/>
      <c r="AG4" s="154"/>
    </row>
    <row r="5" spans="1:35" ht="24.95" customHeight="1" x14ac:dyDescent="0.15">
      <c r="A5" s="56"/>
      <c r="B5" s="56" t="s">
        <v>41</v>
      </c>
      <c r="C5" s="216"/>
      <c r="D5" s="44"/>
      <c r="E5" s="61"/>
      <c r="F5" s="81"/>
      <c r="G5" s="219"/>
      <c r="H5" s="44"/>
      <c r="I5" s="61"/>
      <c r="J5" s="81"/>
      <c r="K5" s="219"/>
      <c r="L5" s="44"/>
      <c r="M5" s="61"/>
      <c r="N5" s="81"/>
      <c r="O5" s="219"/>
      <c r="P5" s="44"/>
      <c r="Q5" s="61"/>
      <c r="R5" s="81"/>
      <c r="S5" s="219"/>
      <c r="T5" s="44"/>
      <c r="U5" s="61"/>
      <c r="V5" s="81"/>
      <c r="W5" s="219"/>
      <c r="X5" s="44"/>
      <c r="Y5" s="61"/>
      <c r="Z5" s="81"/>
      <c r="AA5" s="219"/>
      <c r="AB5" s="44"/>
      <c r="AC5" s="61"/>
      <c r="AD5" s="81"/>
      <c r="AE5" s="219"/>
      <c r="AF5" s="17"/>
    </row>
    <row r="6" spans="1:35" ht="24.95" customHeight="1" x14ac:dyDescent="0.15">
      <c r="A6" s="57"/>
      <c r="B6" s="57" t="s">
        <v>8</v>
      </c>
      <c r="C6" s="126"/>
      <c r="D6" s="45"/>
      <c r="E6" s="14"/>
      <c r="F6" s="16"/>
      <c r="G6" s="220"/>
      <c r="H6" s="45"/>
      <c r="I6" s="14"/>
      <c r="J6" s="16"/>
      <c r="K6" s="220"/>
      <c r="L6" s="45"/>
      <c r="M6" s="14"/>
      <c r="N6" s="16"/>
      <c r="O6" s="220"/>
      <c r="P6" s="45"/>
      <c r="Q6" s="14"/>
      <c r="R6" s="16"/>
      <c r="S6" s="220"/>
      <c r="T6" s="45"/>
      <c r="U6" s="14"/>
      <c r="V6" s="16"/>
      <c r="W6" s="220"/>
      <c r="X6" s="45"/>
      <c r="Y6" s="14"/>
      <c r="Z6" s="16"/>
      <c r="AA6" s="220"/>
      <c r="AB6" s="45"/>
      <c r="AC6" s="14"/>
      <c r="AD6" s="16"/>
      <c r="AE6" s="220"/>
      <c r="AF6" s="18"/>
    </row>
    <row r="7" spans="1:35" ht="24.95" customHeight="1" x14ac:dyDescent="0.15">
      <c r="A7" s="57"/>
      <c r="B7" s="57" t="s">
        <v>9</v>
      </c>
      <c r="C7" s="126"/>
      <c r="D7" s="45"/>
      <c r="E7" s="14"/>
      <c r="F7" s="16"/>
      <c r="G7" s="220"/>
      <c r="H7" s="45"/>
      <c r="I7" s="14"/>
      <c r="J7" s="16"/>
      <c r="K7" s="220"/>
      <c r="L7" s="45"/>
      <c r="M7" s="14"/>
      <c r="N7" s="16"/>
      <c r="O7" s="220"/>
      <c r="P7" s="45"/>
      <c r="Q7" s="14"/>
      <c r="R7" s="16"/>
      <c r="S7" s="220"/>
      <c r="T7" s="45"/>
      <c r="U7" s="14"/>
      <c r="V7" s="16"/>
      <c r="W7" s="220"/>
      <c r="X7" s="45"/>
      <c r="Y7" s="14"/>
      <c r="Z7" s="16"/>
      <c r="AA7" s="220"/>
      <c r="AB7" s="45"/>
      <c r="AC7" s="14"/>
      <c r="AD7" s="16"/>
      <c r="AE7" s="220"/>
      <c r="AF7" s="18"/>
    </row>
    <row r="8" spans="1:35" ht="24.95" customHeight="1" thickBot="1" x14ac:dyDescent="0.2">
      <c r="A8" s="57"/>
      <c r="B8" s="60" t="s">
        <v>10</v>
      </c>
      <c r="C8" s="223"/>
      <c r="D8" s="46"/>
      <c r="E8" s="218"/>
      <c r="F8" s="82"/>
      <c r="G8" s="224"/>
      <c r="H8" s="46"/>
      <c r="I8" s="218"/>
      <c r="J8" s="82"/>
      <c r="K8" s="224"/>
      <c r="L8" s="46"/>
      <c r="M8" s="218"/>
      <c r="N8" s="82"/>
      <c r="O8" s="224"/>
      <c r="P8" s="46"/>
      <c r="Q8" s="218"/>
      <c r="R8" s="82"/>
      <c r="S8" s="224"/>
      <c r="T8" s="46"/>
      <c r="U8" s="218"/>
      <c r="V8" s="82"/>
      <c r="W8" s="224"/>
      <c r="X8" s="46"/>
      <c r="Y8" s="218"/>
      <c r="Z8" s="82"/>
      <c r="AA8" s="224"/>
      <c r="AB8" s="46"/>
      <c r="AC8" s="218"/>
      <c r="AD8" s="82"/>
      <c r="AE8" s="224"/>
      <c r="AF8" s="50"/>
      <c r="AI8" s="12"/>
    </row>
    <row r="9" spans="1:35" ht="24.95" customHeight="1" thickBot="1" x14ac:dyDescent="0.2">
      <c r="A9" s="58"/>
      <c r="B9" s="59" t="s">
        <v>12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4"/>
    </row>
    <row r="10" spans="1:35" ht="23.25" customHeight="1" x14ac:dyDescent="0.15">
      <c r="A10" s="68"/>
      <c r="B10" s="70" t="s">
        <v>71</v>
      </c>
      <c r="C10" s="71"/>
      <c r="D10" s="71"/>
      <c r="E10" s="71"/>
      <c r="F10" s="71"/>
      <c r="G10" s="71"/>
      <c r="H10" s="71"/>
      <c r="I10" s="71"/>
      <c r="J10" s="71"/>
      <c r="K10" s="69"/>
      <c r="L10" s="69"/>
      <c r="M10" s="12"/>
      <c r="N10" s="12"/>
      <c r="O10" s="12"/>
      <c r="P10" s="12"/>
      <c r="Q10" s="12"/>
      <c r="R10" s="12"/>
      <c r="S10" s="12"/>
      <c r="T10" s="12"/>
      <c r="U10" s="12"/>
      <c r="V10" s="12"/>
      <c r="W10" s="12"/>
      <c r="X10" s="12"/>
      <c r="Y10" s="12"/>
      <c r="Z10" s="12"/>
      <c r="AA10" s="12"/>
      <c r="AB10" s="12"/>
      <c r="AC10" s="12"/>
      <c r="AD10" s="12"/>
      <c r="AE10" s="12"/>
      <c r="AF10" s="12"/>
    </row>
    <row r="11" spans="1:35" ht="20.100000000000001" customHeight="1" x14ac:dyDescent="0.15">
      <c r="A11" s="12"/>
      <c r="B11" s="26"/>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25" customHeight="1" x14ac:dyDescent="0.15">
      <c r="A12" t="s">
        <v>123</v>
      </c>
    </row>
    <row r="13" spans="1:35" ht="14.25" thickBot="1" x14ac:dyDescent="0.2"/>
    <row r="14" spans="1:35" ht="18" customHeight="1" x14ac:dyDescent="0.15">
      <c r="A14" s="296" t="s">
        <v>13</v>
      </c>
      <c r="B14" s="297"/>
      <c r="C14" s="324">
        <v>7</v>
      </c>
      <c r="D14" s="295"/>
      <c r="E14" s="295">
        <v>8</v>
      </c>
      <c r="F14" s="295"/>
      <c r="G14" s="293">
        <v>9</v>
      </c>
      <c r="H14" s="294"/>
      <c r="I14" s="293">
        <v>10</v>
      </c>
      <c r="J14" s="294"/>
      <c r="K14" s="293">
        <v>11</v>
      </c>
      <c r="L14" s="294"/>
      <c r="M14" s="293">
        <v>12</v>
      </c>
      <c r="N14" s="294"/>
      <c r="O14" s="293">
        <v>13</v>
      </c>
      <c r="P14" s="294"/>
      <c r="Q14" s="293">
        <v>14</v>
      </c>
      <c r="R14" s="294"/>
      <c r="S14" s="293">
        <v>15</v>
      </c>
      <c r="T14" s="294"/>
      <c r="U14" s="293">
        <v>16</v>
      </c>
      <c r="V14" s="294"/>
      <c r="W14" s="293">
        <v>17</v>
      </c>
      <c r="X14" s="294"/>
      <c r="Y14" s="293">
        <v>18</v>
      </c>
      <c r="Z14" s="294"/>
      <c r="AA14" s="293">
        <v>19</v>
      </c>
      <c r="AB14" s="294"/>
      <c r="AC14" s="293">
        <v>20</v>
      </c>
      <c r="AD14" s="294"/>
      <c r="AE14" s="295">
        <v>21</v>
      </c>
      <c r="AF14" s="295"/>
      <c r="AG14" s="154"/>
    </row>
    <row r="15" spans="1:35" ht="8.25" customHeight="1" thickBot="1" x14ac:dyDescent="0.2">
      <c r="A15" s="298"/>
      <c r="B15" s="299"/>
      <c r="C15" s="222"/>
      <c r="D15" s="222"/>
      <c r="E15" s="225"/>
      <c r="F15" s="222"/>
      <c r="G15" s="225"/>
      <c r="H15" s="222"/>
      <c r="I15" s="230"/>
      <c r="J15" s="225"/>
      <c r="K15" s="225"/>
      <c r="L15" s="222"/>
      <c r="M15" s="230"/>
      <c r="N15" s="225"/>
      <c r="O15" s="225"/>
      <c r="P15" s="222"/>
      <c r="Q15" s="230"/>
      <c r="R15" s="225"/>
      <c r="S15" s="225"/>
      <c r="T15" s="222"/>
      <c r="U15" s="230"/>
      <c r="V15" s="225"/>
      <c r="W15" s="225"/>
      <c r="X15" s="222"/>
      <c r="Y15" s="230"/>
      <c r="Z15" s="225"/>
      <c r="AA15" s="225"/>
      <c r="AB15" s="222"/>
      <c r="AC15" s="230"/>
      <c r="AD15" s="225"/>
      <c r="AE15" s="225"/>
      <c r="AF15" s="222"/>
      <c r="AG15" s="154"/>
    </row>
    <row r="16" spans="1:35" ht="24.95" customHeight="1" x14ac:dyDescent="0.15">
      <c r="A16" s="322" t="s">
        <v>41</v>
      </c>
      <c r="B16" s="323"/>
      <c r="C16" s="216"/>
      <c r="D16" s="216"/>
      <c r="E16" s="61"/>
      <c r="F16" s="81"/>
      <c r="G16" s="219"/>
      <c r="H16" s="44"/>
      <c r="I16" s="61"/>
      <c r="J16" s="81"/>
      <c r="K16" s="219"/>
      <c r="L16" s="44"/>
      <c r="M16" s="61"/>
      <c r="N16" s="81"/>
      <c r="O16" s="219"/>
      <c r="P16" s="44"/>
      <c r="Q16" s="61"/>
      <c r="R16" s="81"/>
      <c r="S16" s="219"/>
      <c r="T16" s="44"/>
      <c r="U16" s="61"/>
      <c r="V16" s="81"/>
      <c r="W16" s="219"/>
      <c r="X16" s="44"/>
      <c r="Y16" s="61"/>
      <c r="Z16" s="81"/>
      <c r="AA16" s="219"/>
      <c r="AB16" s="44"/>
      <c r="AC16" s="61"/>
      <c r="AD16" s="81"/>
      <c r="AE16" s="160"/>
      <c r="AF16" s="17"/>
    </row>
    <row r="17" spans="1:32" ht="24.95" customHeight="1" x14ac:dyDescent="0.15">
      <c r="A17" s="300" t="s">
        <v>8</v>
      </c>
      <c r="B17" s="301"/>
      <c r="C17" s="126"/>
      <c r="D17" s="126"/>
      <c r="E17" s="14"/>
      <c r="F17" s="16"/>
      <c r="G17" s="220"/>
      <c r="H17" s="45"/>
      <c r="I17" s="14"/>
      <c r="J17" s="16"/>
      <c r="K17" s="220"/>
      <c r="L17" s="45"/>
      <c r="M17" s="14"/>
      <c r="N17" s="16"/>
      <c r="O17" s="220"/>
      <c r="P17" s="45"/>
      <c r="Q17" s="14"/>
      <c r="R17" s="16"/>
      <c r="S17" s="220"/>
      <c r="T17" s="45"/>
      <c r="U17" s="14"/>
      <c r="V17" s="16"/>
      <c r="W17" s="220"/>
      <c r="X17" s="45"/>
      <c r="Y17" s="14"/>
      <c r="Z17" s="16"/>
      <c r="AA17" s="220"/>
      <c r="AB17" s="45"/>
      <c r="AC17" s="14"/>
      <c r="AD17" s="16"/>
      <c r="AE17" s="28"/>
      <c r="AF17" s="18"/>
    </row>
    <row r="18" spans="1:32" ht="24.95" customHeight="1" x14ac:dyDescent="0.15">
      <c r="A18" s="300" t="s">
        <v>9</v>
      </c>
      <c r="B18" s="301"/>
      <c r="C18" s="126"/>
      <c r="D18" s="126"/>
      <c r="E18" s="14"/>
      <c r="F18" s="16"/>
      <c r="G18" s="220"/>
      <c r="H18" s="45"/>
      <c r="I18" s="14"/>
      <c r="J18" s="16"/>
      <c r="K18" s="220"/>
      <c r="L18" s="45"/>
      <c r="M18" s="14"/>
      <c r="N18" s="16"/>
      <c r="O18" s="220"/>
      <c r="P18" s="45"/>
      <c r="Q18" s="14"/>
      <c r="R18" s="16"/>
      <c r="S18" s="220"/>
      <c r="T18" s="45"/>
      <c r="U18" s="14"/>
      <c r="V18" s="16"/>
      <c r="W18" s="220"/>
      <c r="X18" s="45"/>
      <c r="Y18" s="14"/>
      <c r="Z18" s="16"/>
      <c r="AA18" s="220"/>
      <c r="AB18" s="45"/>
      <c r="AC18" s="14"/>
      <c r="AD18" s="16"/>
      <c r="AE18" s="28"/>
      <c r="AF18" s="18"/>
    </row>
    <row r="19" spans="1:32" ht="24.95" customHeight="1" thickBot="1" x14ac:dyDescent="0.2">
      <c r="A19" s="302" t="s">
        <v>14</v>
      </c>
      <c r="B19" s="303"/>
      <c r="C19" s="223"/>
      <c r="D19" s="223"/>
      <c r="E19" s="218"/>
      <c r="F19" s="82"/>
      <c r="G19" s="224"/>
      <c r="H19" s="46"/>
      <c r="I19" s="218"/>
      <c r="J19" s="82"/>
      <c r="K19" s="224"/>
      <c r="L19" s="46"/>
      <c r="M19" s="218"/>
      <c r="N19" s="82"/>
      <c r="O19" s="224"/>
      <c r="P19" s="46"/>
      <c r="Q19" s="218"/>
      <c r="R19" s="82"/>
      <c r="S19" s="224"/>
      <c r="T19" s="46"/>
      <c r="U19" s="218"/>
      <c r="V19" s="82"/>
      <c r="W19" s="224"/>
      <c r="X19" s="46"/>
      <c r="Y19" s="218"/>
      <c r="Z19" s="82"/>
      <c r="AA19" s="224"/>
      <c r="AB19" s="46"/>
      <c r="AC19" s="218"/>
      <c r="AD19" s="82"/>
      <c r="AE19" s="161"/>
      <c r="AF19" s="50"/>
    </row>
    <row r="20" spans="1:32" ht="24.95" customHeight="1" thickBot="1" x14ac:dyDescent="0.2">
      <c r="A20" s="320" t="s">
        <v>12</v>
      </c>
      <c r="B20" s="321"/>
      <c r="C20" s="51"/>
      <c r="D20" s="51"/>
      <c r="E20" s="52"/>
      <c r="F20" s="52"/>
      <c r="G20" s="52"/>
      <c r="H20" s="51"/>
      <c r="I20" s="51"/>
      <c r="J20" s="51"/>
      <c r="K20" s="51"/>
      <c r="L20" s="51"/>
      <c r="M20" s="51"/>
      <c r="N20" s="51"/>
      <c r="O20" s="51"/>
      <c r="P20" s="51"/>
      <c r="Q20" s="51"/>
      <c r="R20" s="51"/>
      <c r="S20" s="51"/>
      <c r="T20" s="51"/>
      <c r="U20" s="52"/>
      <c r="V20" s="51"/>
      <c r="W20" s="51"/>
      <c r="X20" s="51"/>
      <c r="Y20" s="52"/>
      <c r="Z20" s="52"/>
      <c r="AA20" s="52"/>
      <c r="AB20" s="52"/>
      <c r="AC20" s="52"/>
      <c r="AD20" s="52"/>
      <c r="AE20" s="53"/>
      <c r="AF20" s="53"/>
    </row>
    <row r="21" spans="1:32" ht="24.95" customHeight="1" thickBot="1" x14ac:dyDescent="0.2">
      <c r="A21" s="313" t="s">
        <v>40</v>
      </c>
      <c r="B21" s="314"/>
      <c r="C21" s="47"/>
      <c r="D21" s="47"/>
      <c r="E21" s="48"/>
      <c r="F21" s="48"/>
      <c r="G21" s="48"/>
      <c r="H21" s="47"/>
      <c r="I21" s="47"/>
      <c r="J21" s="47"/>
      <c r="K21" s="47"/>
      <c r="L21" s="47"/>
      <c r="M21" s="47"/>
      <c r="N21" s="47"/>
      <c r="O21" s="47"/>
      <c r="P21" s="47"/>
      <c r="Q21" s="47"/>
      <c r="R21" s="47"/>
      <c r="S21" s="47"/>
      <c r="T21" s="47"/>
      <c r="U21" s="48"/>
      <c r="V21" s="47"/>
      <c r="W21" s="47"/>
      <c r="X21" s="47"/>
      <c r="Y21" s="48"/>
      <c r="Z21" s="48"/>
      <c r="AA21" s="48"/>
      <c r="AB21" s="48"/>
      <c r="AC21" s="48"/>
      <c r="AD21" s="49"/>
      <c r="AE21" s="49"/>
      <c r="AF21" s="49"/>
    </row>
    <row r="22" spans="1:32" ht="24.95" customHeight="1" thickBot="1" x14ac:dyDescent="0.2">
      <c r="A22" s="318" t="s">
        <v>48</v>
      </c>
      <c r="B22" s="319"/>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pans="1:32" ht="23.25" customHeight="1" thickBot="1" x14ac:dyDescent="0.2">
      <c r="A23" s="318" t="s">
        <v>79</v>
      </c>
      <c r="B23" s="31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2"/>
    </row>
    <row r="24" spans="1:32" ht="23.25" customHeight="1" x14ac:dyDescent="0.15">
      <c r="A24" s="121"/>
      <c r="B24" s="121"/>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25" spans="1:32" ht="45" customHeight="1" x14ac:dyDescent="0.15">
      <c r="A25" s="121"/>
      <c r="B25" s="121"/>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row>
    <row r="26" spans="1:32" s="152" customFormat="1" ht="28.5" customHeight="1" x14ac:dyDescent="0.15">
      <c r="A26" s="152" t="s">
        <v>68</v>
      </c>
    </row>
    <row r="27" spans="1:32" s="152" customFormat="1" ht="18.75" x14ac:dyDescent="0.15">
      <c r="A27" s="152" t="s">
        <v>110</v>
      </c>
    </row>
    <row r="28" spans="1:32" s="152" customFormat="1" ht="18.75" x14ac:dyDescent="0.15">
      <c r="A28" s="152" t="s">
        <v>44</v>
      </c>
    </row>
    <row r="29" spans="1:32" s="152" customFormat="1" ht="18.75" x14ac:dyDescent="0.15">
      <c r="A29" s="152" t="s">
        <v>45</v>
      </c>
    </row>
    <row r="30" spans="1:32" s="152" customFormat="1" ht="19.5" thickBot="1" x14ac:dyDescent="0.2">
      <c r="A30" s="152" t="s">
        <v>46</v>
      </c>
    </row>
    <row r="31" spans="1:32" s="152" customFormat="1" ht="96.75" customHeight="1" thickBot="1" x14ac:dyDescent="0.2">
      <c r="A31" s="315" t="s">
        <v>106</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1:32" s="152" customFormat="1" ht="18.75" x14ac:dyDescent="0.15">
      <c r="A32" s="152" t="s">
        <v>111</v>
      </c>
    </row>
    <row r="33" spans="1:32" s="151" customFormat="1" ht="17.25" x14ac:dyDescent="0.15">
      <c r="A33" s="151" t="s">
        <v>118</v>
      </c>
    </row>
    <row r="34" spans="1:32" s="151" customFormat="1" ht="18" thickBot="1" x14ac:dyDescent="0.2">
      <c r="A34" s="151" t="s">
        <v>113</v>
      </c>
    </row>
    <row r="35" spans="1:32" s="152" customFormat="1" ht="13.5" customHeight="1" x14ac:dyDescent="0.15">
      <c r="A35" s="304" t="s">
        <v>47</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6"/>
    </row>
    <row r="36" spans="1:32" s="152" customFormat="1" ht="18.75" x14ac:dyDescent="0.15">
      <c r="A36" s="307"/>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9"/>
    </row>
    <row r="37" spans="1:32" s="152" customFormat="1" ht="56.25" customHeight="1" thickBot="1" x14ac:dyDescent="0.2">
      <c r="A37" s="310"/>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2"/>
    </row>
    <row r="38" spans="1:32" s="152" customFormat="1" ht="18.75" x14ac:dyDescent="0.15">
      <c r="A38" s="152" t="s">
        <v>112</v>
      </c>
    </row>
    <row r="39" spans="1:32" s="152" customFormat="1" ht="18.75" x14ac:dyDescent="0.15">
      <c r="A39" s="152" t="s">
        <v>98</v>
      </c>
    </row>
    <row r="40" spans="1:32" s="152" customFormat="1" ht="18.75" x14ac:dyDescent="0.15">
      <c r="A40" s="152" t="s">
        <v>99</v>
      </c>
    </row>
    <row r="41" spans="1:32" s="152" customFormat="1" ht="18.75" x14ac:dyDescent="0.15">
      <c r="A41" s="152" t="s">
        <v>100</v>
      </c>
    </row>
    <row r="42" spans="1:32" s="152" customFormat="1" ht="18.75" x14ac:dyDescent="0.15">
      <c r="A42" s="152" t="s">
        <v>101</v>
      </c>
    </row>
    <row r="43" spans="1:32" x14ac:dyDescent="0.15">
      <c r="A43" s="127"/>
      <c r="B43" s="127"/>
      <c r="C43" s="127"/>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15">
      <c r="A44" s="127"/>
      <c r="B44" s="127"/>
      <c r="C44" s="127"/>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x14ac:dyDescent="0.15">
      <c r="A45" s="127"/>
      <c r="B45" s="127"/>
      <c r="C45" s="127"/>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15">
      <c r="A46" s="127"/>
      <c r="B46" s="127"/>
      <c r="C46" s="12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15">
      <c r="A47" s="127"/>
      <c r="B47" s="127"/>
      <c r="C47" s="127"/>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15">
      <c r="A48" s="127"/>
      <c r="B48" s="127"/>
      <c r="C48" s="127"/>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55" spans="1:1" x14ac:dyDescent="0.15">
      <c r="A55" s="12"/>
    </row>
    <row r="56" spans="1:1" x14ac:dyDescent="0.15">
      <c r="A56" s="12"/>
    </row>
    <row r="57" spans="1:1" x14ac:dyDescent="0.15">
      <c r="A57" s="12"/>
    </row>
    <row r="58" spans="1:1" x14ac:dyDescent="0.15">
      <c r="A58" s="12"/>
    </row>
    <row r="59" spans="1:1" x14ac:dyDescent="0.15">
      <c r="A59" s="12"/>
    </row>
    <row r="60" spans="1:1" x14ac:dyDescent="0.15">
      <c r="A60" s="12"/>
    </row>
    <row r="61" spans="1:1" x14ac:dyDescent="0.15">
      <c r="A61" s="12"/>
    </row>
    <row r="62" spans="1:1" x14ac:dyDescent="0.15">
      <c r="A62" s="12"/>
    </row>
    <row r="63" spans="1:1" x14ac:dyDescent="0.15">
      <c r="A63" s="12"/>
    </row>
    <row r="64" spans="1:1" x14ac:dyDescent="0.15">
      <c r="A64" s="12"/>
    </row>
    <row r="65" spans="1:1" x14ac:dyDescent="0.15">
      <c r="A65" s="12"/>
    </row>
    <row r="66" spans="1:1" x14ac:dyDescent="0.15">
      <c r="A66" s="12"/>
    </row>
    <row r="67" spans="1:1" x14ac:dyDescent="0.15">
      <c r="A67" s="12"/>
    </row>
    <row r="68" spans="1:1" x14ac:dyDescent="0.15">
      <c r="A68" s="12"/>
    </row>
  </sheetData>
  <mergeCells count="42">
    <mergeCell ref="A35:AF37"/>
    <mergeCell ref="A21:B21"/>
    <mergeCell ref="A31:AF31"/>
    <mergeCell ref="A3:A4"/>
    <mergeCell ref="O3:P3"/>
    <mergeCell ref="Q3:R3"/>
    <mergeCell ref="A14:B15"/>
    <mergeCell ref="A16:B16"/>
    <mergeCell ref="A17:B17"/>
    <mergeCell ref="A18:B18"/>
    <mergeCell ref="C3:D3"/>
    <mergeCell ref="E3:F3"/>
    <mergeCell ref="G3:H3"/>
    <mergeCell ref="I3:J3"/>
    <mergeCell ref="A23:B23"/>
    <mergeCell ref="A19:B19"/>
    <mergeCell ref="A20:B20"/>
    <mergeCell ref="A22:B22"/>
    <mergeCell ref="AA3:AB3"/>
    <mergeCell ref="AC3:AD3"/>
    <mergeCell ref="AE3:AF3"/>
    <mergeCell ref="C14:D14"/>
    <mergeCell ref="E14:F14"/>
    <mergeCell ref="G14:H14"/>
    <mergeCell ref="I14:J14"/>
    <mergeCell ref="K14:L14"/>
    <mergeCell ref="M14:N14"/>
    <mergeCell ref="O14:P14"/>
    <mergeCell ref="K3:L3"/>
    <mergeCell ref="M3:N3"/>
    <mergeCell ref="S3:T3"/>
    <mergeCell ref="U3:V3"/>
    <mergeCell ref="W3:X3"/>
    <mergeCell ref="Y3:Z3"/>
    <mergeCell ref="AC14:AD14"/>
    <mergeCell ref="AE14:AF14"/>
    <mergeCell ref="Q14:R14"/>
    <mergeCell ref="S14:T14"/>
    <mergeCell ref="U14:V14"/>
    <mergeCell ref="W14:X14"/>
    <mergeCell ref="Y14:Z14"/>
    <mergeCell ref="AA14:AB14"/>
  </mergeCells>
  <phoneticPr fontId="20"/>
  <pageMargins left="0.34" right="0.28000000000000003" top="0.5" bottom="0.59" header="0.37" footer="0.51200000000000001"/>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workbookViewId="0">
      <pane xSplit="6" ySplit="4" topLeftCell="G29" activePane="bottomRight" state="frozen"/>
      <selection activeCell="C19" sqref="C19"/>
      <selection pane="topRight" activeCell="C19" sqref="C19"/>
      <selection pane="bottomLeft" activeCell="C19" sqref="C19"/>
      <selection pane="bottomRight" activeCell="M35" sqref="M35"/>
    </sheetView>
  </sheetViews>
  <sheetFormatPr defaultRowHeight="13.5" x14ac:dyDescent="0.15"/>
  <cols>
    <col min="1" max="1" width="10.125" customWidth="1"/>
    <col min="2" max="2" width="10.25" style="9" customWidth="1"/>
    <col min="3" max="3" width="15" style="9" customWidth="1"/>
    <col min="4" max="4" width="6.125" customWidth="1"/>
    <col min="5" max="5" width="5.375" customWidth="1"/>
    <col min="6" max="6" width="5.125" customWidth="1"/>
    <col min="7" max="36" width="3" customWidth="1"/>
  </cols>
  <sheetData>
    <row r="1" spans="1:37" ht="34.5" customHeight="1" thickBot="1" x14ac:dyDescent="0.2">
      <c r="A1" t="s">
        <v>136</v>
      </c>
    </row>
    <row r="2" spans="1:37" ht="20.25" customHeight="1" thickBot="1" x14ac:dyDescent="0.2">
      <c r="A2" s="329" t="s">
        <v>15</v>
      </c>
      <c r="B2" s="329" t="s">
        <v>16</v>
      </c>
      <c r="C2" s="329" t="s">
        <v>17</v>
      </c>
      <c r="D2" s="332" t="s">
        <v>27</v>
      </c>
      <c r="E2" s="335" t="s">
        <v>23</v>
      </c>
      <c r="F2" s="335" t="s">
        <v>24</v>
      </c>
      <c r="G2" s="326" t="s">
        <v>122</v>
      </c>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8"/>
    </row>
    <row r="3" spans="1:37" ht="21" customHeight="1" x14ac:dyDescent="0.15">
      <c r="A3" s="330"/>
      <c r="B3" s="330"/>
      <c r="C3" s="330"/>
      <c r="D3" s="333"/>
      <c r="E3" s="336"/>
      <c r="F3" s="336"/>
      <c r="G3" s="398">
        <v>7</v>
      </c>
      <c r="H3" s="399"/>
      <c r="I3" s="398">
        <v>8</v>
      </c>
      <c r="J3" s="399"/>
      <c r="K3" s="398">
        <v>9</v>
      </c>
      <c r="L3" s="399"/>
      <c r="M3" s="398">
        <v>10</v>
      </c>
      <c r="N3" s="399"/>
      <c r="O3" s="398">
        <v>11</v>
      </c>
      <c r="P3" s="399"/>
      <c r="Q3" s="398">
        <v>12</v>
      </c>
      <c r="R3" s="399"/>
      <c r="S3" s="398">
        <v>13</v>
      </c>
      <c r="T3" s="399"/>
      <c r="U3" s="398">
        <v>14</v>
      </c>
      <c r="V3" s="399"/>
      <c r="W3" s="398">
        <v>15</v>
      </c>
      <c r="X3" s="399"/>
      <c r="Y3" s="398">
        <v>16</v>
      </c>
      <c r="Z3" s="399"/>
      <c r="AA3" s="398">
        <v>17</v>
      </c>
      <c r="AB3" s="399"/>
      <c r="AC3" s="398">
        <v>18</v>
      </c>
      <c r="AD3" s="399"/>
      <c r="AE3" s="398">
        <v>19</v>
      </c>
      <c r="AF3" s="399"/>
      <c r="AG3" s="398">
        <v>20</v>
      </c>
      <c r="AH3" s="399"/>
      <c r="AI3" s="398">
        <v>21</v>
      </c>
      <c r="AJ3" s="399"/>
      <c r="AK3" s="154"/>
    </row>
    <row r="4" spans="1:37" ht="10.5" customHeight="1" thickBot="1" x14ac:dyDescent="0.2">
      <c r="A4" s="331"/>
      <c r="B4" s="331"/>
      <c r="C4" s="331"/>
      <c r="D4" s="334"/>
      <c r="E4" s="337"/>
      <c r="F4" s="337"/>
      <c r="G4" s="226"/>
      <c r="H4" s="241"/>
      <c r="I4" s="241"/>
      <c r="J4" s="242"/>
      <c r="K4" s="241"/>
      <c r="L4" s="242"/>
      <c r="M4" s="241"/>
      <c r="N4" s="242"/>
      <c r="O4" s="241"/>
      <c r="P4" s="242"/>
      <c r="Q4" s="241"/>
      <c r="R4" s="242"/>
      <c r="S4" s="241"/>
      <c r="T4" s="242"/>
      <c r="U4" s="241"/>
      <c r="V4" s="242"/>
      <c r="W4" s="241"/>
      <c r="X4" s="242"/>
      <c r="Y4" s="241"/>
      <c r="Z4" s="242"/>
      <c r="AA4" s="241"/>
      <c r="AB4" s="242"/>
      <c r="AC4" s="241"/>
      <c r="AD4" s="242"/>
      <c r="AE4" s="241"/>
      <c r="AF4" s="242"/>
      <c r="AG4" s="241"/>
      <c r="AH4" s="242"/>
      <c r="AI4" s="241"/>
      <c r="AJ4" s="227"/>
    </row>
    <row r="5" spans="1:37" ht="28.5" customHeight="1" x14ac:dyDescent="0.15">
      <c r="A5" s="36" t="s">
        <v>20</v>
      </c>
      <c r="B5" s="32" t="s">
        <v>21</v>
      </c>
      <c r="C5" s="11"/>
      <c r="D5" s="10" t="s">
        <v>22</v>
      </c>
      <c r="E5" s="32"/>
      <c r="F5" s="124"/>
      <c r="G5" s="199"/>
      <c r="H5" s="204"/>
      <c r="I5" s="205"/>
      <c r="J5" s="201"/>
      <c r="K5" s="209"/>
      <c r="L5" s="204"/>
      <c r="M5" s="205"/>
      <c r="N5" s="201"/>
      <c r="O5" s="209"/>
      <c r="P5" s="204"/>
      <c r="Q5" s="205"/>
      <c r="R5" s="201"/>
      <c r="S5" s="209"/>
      <c r="T5" s="204"/>
      <c r="U5" s="205"/>
      <c r="V5" s="201"/>
      <c r="W5" s="209"/>
      <c r="X5" s="204"/>
      <c r="Y5" s="205"/>
      <c r="Z5" s="201"/>
      <c r="AA5" s="209"/>
      <c r="AB5" s="204"/>
      <c r="AC5" s="205"/>
      <c r="AD5" s="201"/>
      <c r="AE5" s="209"/>
      <c r="AF5" s="204"/>
      <c r="AG5" s="205"/>
      <c r="AH5" s="201"/>
      <c r="AI5" s="205"/>
      <c r="AJ5" s="211"/>
    </row>
    <row r="6" spans="1:37" ht="28.5" customHeight="1" x14ac:dyDescent="0.15">
      <c r="A6" s="74" t="s">
        <v>52</v>
      </c>
      <c r="B6" s="33" t="s">
        <v>37</v>
      </c>
      <c r="C6" s="75" t="s">
        <v>53</v>
      </c>
      <c r="D6" s="15" t="s">
        <v>39</v>
      </c>
      <c r="E6" s="76">
        <v>0.375</v>
      </c>
      <c r="F6" s="125">
        <v>0.75</v>
      </c>
      <c r="G6" s="166"/>
      <c r="H6" s="170"/>
      <c r="I6" s="206"/>
      <c r="J6" s="202"/>
      <c r="K6" s="174"/>
      <c r="L6" s="170" t="s">
        <v>50</v>
      </c>
      <c r="M6" s="206" t="s">
        <v>50</v>
      </c>
      <c r="N6" s="202" t="s">
        <v>50</v>
      </c>
      <c r="O6" s="174" t="s">
        <v>50</v>
      </c>
      <c r="P6" s="170" t="s">
        <v>50</v>
      </c>
      <c r="Q6" s="206" t="s">
        <v>50</v>
      </c>
      <c r="R6" s="202" t="s">
        <v>50</v>
      </c>
      <c r="S6" s="174"/>
      <c r="T6" s="170"/>
      <c r="U6" s="206" t="s">
        <v>50</v>
      </c>
      <c r="V6" s="202" t="s">
        <v>50</v>
      </c>
      <c r="W6" s="174" t="s">
        <v>50</v>
      </c>
      <c r="X6" s="170" t="s">
        <v>50</v>
      </c>
      <c r="Y6" s="206" t="s">
        <v>50</v>
      </c>
      <c r="Z6" s="202" t="s">
        <v>50</v>
      </c>
      <c r="AA6" s="174" t="s">
        <v>50</v>
      </c>
      <c r="AB6" s="170" t="s">
        <v>50</v>
      </c>
      <c r="AC6" s="206" t="s">
        <v>121</v>
      </c>
      <c r="AD6" s="202"/>
      <c r="AE6" s="174"/>
      <c r="AF6" s="170"/>
      <c r="AG6" s="206"/>
      <c r="AH6" s="202"/>
      <c r="AI6" s="206"/>
      <c r="AJ6" s="212"/>
    </row>
    <row r="7" spans="1:37" ht="28.5" customHeight="1" x14ac:dyDescent="0.15">
      <c r="A7" s="37" t="s">
        <v>19</v>
      </c>
      <c r="B7" s="33"/>
      <c r="C7" s="34"/>
      <c r="D7" s="15"/>
      <c r="E7" s="28"/>
      <c r="F7" s="126"/>
      <c r="G7" s="166"/>
      <c r="H7" s="170"/>
      <c r="I7" s="206"/>
      <c r="J7" s="202"/>
      <c r="K7" s="174"/>
      <c r="L7" s="170"/>
      <c r="M7" s="206"/>
      <c r="N7" s="202"/>
      <c r="O7" s="174"/>
      <c r="P7" s="170"/>
      <c r="Q7" s="206"/>
      <c r="R7" s="202"/>
      <c r="S7" s="174"/>
      <c r="T7" s="170"/>
      <c r="U7" s="206"/>
      <c r="V7" s="202"/>
      <c r="W7" s="174"/>
      <c r="X7" s="170"/>
      <c r="Y7" s="206"/>
      <c r="Z7" s="202"/>
      <c r="AA7" s="174"/>
      <c r="AB7" s="170"/>
      <c r="AC7" s="206"/>
      <c r="AD7" s="202"/>
      <c r="AE7" s="174"/>
      <c r="AF7" s="170"/>
      <c r="AG7" s="206"/>
      <c r="AH7" s="202"/>
      <c r="AI7" s="206"/>
      <c r="AJ7" s="212"/>
    </row>
    <row r="8" spans="1:37" ht="28.5" customHeight="1" x14ac:dyDescent="0.15">
      <c r="A8" s="37" t="s">
        <v>19</v>
      </c>
      <c r="B8" s="33"/>
      <c r="C8" s="34"/>
      <c r="D8" s="15"/>
      <c r="E8" s="28"/>
      <c r="F8" s="126"/>
      <c r="G8" s="166"/>
      <c r="H8" s="170"/>
      <c r="I8" s="206"/>
      <c r="J8" s="202"/>
      <c r="K8" s="174"/>
      <c r="L8" s="170"/>
      <c r="M8" s="206"/>
      <c r="N8" s="202"/>
      <c r="O8" s="174"/>
      <c r="P8" s="170"/>
      <c r="Q8" s="206"/>
      <c r="R8" s="202"/>
      <c r="S8" s="174"/>
      <c r="T8" s="170"/>
      <c r="U8" s="206"/>
      <c r="V8" s="202"/>
      <c r="W8" s="174"/>
      <c r="X8" s="170"/>
      <c r="Y8" s="206"/>
      <c r="Z8" s="202"/>
      <c r="AA8" s="174"/>
      <c r="AB8" s="170"/>
      <c r="AC8" s="206"/>
      <c r="AD8" s="202"/>
      <c r="AE8" s="174"/>
      <c r="AF8" s="170"/>
      <c r="AG8" s="206"/>
      <c r="AH8" s="202"/>
      <c r="AI8" s="206"/>
      <c r="AJ8" s="212"/>
    </row>
    <row r="9" spans="1:37" ht="28.5" customHeight="1" x14ac:dyDescent="0.15">
      <c r="A9" s="37" t="s">
        <v>19</v>
      </c>
      <c r="B9" s="33"/>
      <c r="C9" s="34"/>
      <c r="D9" s="15"/>
      <c r="E9" s="28"/>
      <c r="F9" s="126"/>
      <c r="G9" s="166"/>
      <c r="H9" s="170"/>
      <c r="I9" s="206"/>
      <c r="J9" s="202"/>
      <c r="K9" s="174"/>
      <c r="L9" s="170"/>
      <c r="M9" s="206"/>
      <c r="N9" s="202"/>
      <c r="O9" s="174"/>
      <c r="P9" s="170"/>
      <c r="Q9" s="206"/>
      <c r="R9" s="202"/>
      <c r="S9" s="174"/>
      <c r="T9" s="170"/>
      <c r="U9" s="206"/>
      <c r="V9" s="202"/>
      <c r="W9" s="174"/>
      <c r="X9" s="170"/>
      <c r="Y9" s="206"/>
      <c r="Z9" s="202"/>
      <c r="AA9" s="174"/>
      <c r="AB9" s="170"/>
      <c r="AC9" s="206"/>
      <c r="AD9" s="202"/>
      <c r="AE9" s="174"/>
      <c r="AF9" s="170"/>
      <c r="AG9" s="206"/>
      <c r="AH9" s="202"/>
      <c r="AI9" s="206"/>
      <c r="AJ9" s="212"/>
    </row>
    <row r="10" spans="1:37" ht="28.5" customHeight="1" x14ac:dyDescent="0.15">
      <c r="A10" s="37" t="s">
        <v>19</v>
      </c>
      <c r="B10" s="33"/>
      <c r="C10" s="34"/>
      <c r="D10" s="15"/>
      <c r="E10" s="28"/>
      <c r="F10" s="126"/>
      <c r="G10" s="166"/>
      <c r="H10" s="170"/>
      <c r="I10" s="206"/>
      <c r="J10" s="202"/>
      <c r="K10" s="174"/>
      <c r="L10" s="170"/>
      <c r="M10" s="206"/>
      <c r="N10" s="202"/>
      <c r="O10" s="174"/>
      <c r="P10" s="170"/>
      <c r="Q10" s="206"/>
      <c r="R10" s="202"/>
      <c r="S10" s="174"/>
      <c r="T10" s="170"/>
      <c r="U10" s="206"/>
      <c r="V10" s="202"/>
      <c r="W10" s="174"/>
      <c r="X10" s="170"/>
      <c r="Y10" s="206"/>
      <c r="Z10" s="202"/>
      <c r="AA10" s="174"/>
      <c r="AB10" s="170"/>
      <c r="AC10" s="206"/>
      <c r="AD10" s="202"/>
      <c r="AE10" s="174"/>
      <c r="AF10" s="170"/>
      <c r="AG10" s="206"/>
      <c r="AH10" s="202"/>
      <c r="AI10" s="206"/>
      <c r="AJ10" s="212"/>
    </row>
    <row r="11" spans="1:37" ht="28.5" customHeight="1" x14ac:dyDescent="0.15">
      <c r="A11" s="37" t="s">
        <v>19</v>
      </c>
      <c r="B11" s="33"/>
      <c r="C11" s="34"/>
      <c r="D11" s="15"/>
      <c r="E11" s="28"/>
      <c r="F11" s="126"/>
      <c r="G11" s="166"/>
      <c r="H11" s="170"/>
      <c r="I11" s="206"/>
      <c r="J11" s="202"/>
      <c r="K11" s="174"/>
      <c r="L11" s="170"/>
      <c r="M11" s="206"/>
      <c r="N11" s="202"/>
      <c r="O11" s="174"/>
      <c r="P11" s="170"/>
      <c r="Q11" s="206"/>
      <c r="R11" s="202"/>
      <c r="S11" s="174"/>
      <c r="T11" s="170"/>
      <c r="U11" s="206"/>
      <c r="V11" s="202"/>
      <c r="W11" s="174"/>
      <c r="X11" s="170"/>
      <c r="Y11" s="206"/>
      <c r="Z11" s="202"/>
      <c r="AA11" s="174"/>
      <c r="AB11" s="170"/>
      <c r="AC11" s="206"/>
      <c r="AD11" s="202"/>
      <c r="AE11" s="174"/>
      <c r="AF11" s="170"/>
      <c r="AG11" s="206"/>
      <c r="AH11" s="202"/>
      <c r="AI11" s="206"/>
      <c r="AJ11" s="212"/>
    </row>
    <row r="12" spans="1:37" ht="28.5" customHeight="1" x14ac:dyDescent="0.15">
      <c r="A12" s="37" t="s">
        <v>19</v>
      </c>
      <c r="B12" s="33"/>
      <c r="C12" s="34"/>
      <c r="D12" s="15"/>
      <c r="E12" s="28"/>
      <c r="F12" s="126"/>
      <c r="G12" s="166"/>
      <c r="H12" s="170"/>
      <c r="I12" s="206"/>
      <c r="J12" s="202"/>
      <c r="K12" s="174"/>
      <c r="L12" s="170"/>
      <c r="M12" s="206"/>
      <c r="N12" s="202"/>
      <c r="O12" s="174"/>
      <c r="P12" s="170"/>
      <c r="Q12" s="206"/>
      <c r="R12" s="202"/>
      <c r="S12" s="174"/>
      <c r="T12" s="170"/>
      <c r="U12" s="206"/>
      <c r="V12" s="202"/>
      <c r="W12" s="174"/>
      <c r="X12" s="170"/>
      <c r="Y12" s="206"/>
      <c r="Z12" s="202"/>
      <c r="AA12" s="174"/>
      <c r="AB12" s="170"/>
      <c r="AC12" s="206"/>
      <c r="AD12" s="202"/>
      <c r="AE12" s="174"/>
      <c r="AF12" s="170"/>
      <c r="AG12" s="206"/>
      <c r="AH12" s="202"/>
      <c r="AI12" s="206"/>
      <c r="AJ12" s="212"/>
    </row>
    <row r="13" spans="1:37" ht="28.5" customHeight="1" x14ac:dyDescent="0.15">
      <c r="A13" s="37" t="s">
        <v>19</v>
      </c>
      <c r="B13" s="33"/>
      <c r="C13" s="34"/>
      <c r="D13" s="15"/>
      <c r="E13" s="28"/>
      <c r="F13" s="126"/>
      <c r="G13" s="166"/>
      <c r="H13" s="170"/>
      <c r="I13" s="206"/>
      <c r="J13" s="202"/>
      <c r="K13" s="174"/>
      <c r="L13" s="170"/>
      <c r="M13" s="206"/>
      <c r="N13" s="202"/>
      <c r="O13" s="174"/>
      <c r="P13" s="170"/>
      <c r="Q13" s="206"/>
      <c r="R13" s="202"/>
      <c r="S13" s="174"/>
      <c r="T13" s="170"/>
      <c r="U13" s="206"/>
      <c r="V13" s="202"/>
      <c r="W13" s="174"/>
      <c r="X13" s="170"/>
      <c r="Y13" s="206"/>
      <c r="Z13" s="202"/>
      <c r="AA13" s="174"/>
      <c r="AB13" s="170"/>
      <c r="AC13" s="206"/>
      <c r="AD13" s="202"/>
      <c r="AE13" s="174"/>
      <c r="AF13" s="170"/>
      <c r="AG13" s="206"/>
      <c r="AH13" s="202"/>
      <c r="AI13" s="206"/>
      <c r="AJ13" s="212"/>
    </row>
    <row r="14" spans="1:37" ht="28.5" customHeight="1" x14ac:dyDescent="0.15">
      <c r="A14" s="37" t="s">
        <v>19</v>
      </c>
      <c r="B14" s="33"/>
      <c r="C14" s="34"/>
      <c r="D14" s="15"/>
      <c r="E14" s="28"/>
      <c r="F14" s="126"/>
      <c r="G14" s="166"/>
      <c r="H14" s="170"/>
      <c r="I14" s="206"/>
      <c r="J14" s="202"/>
      <c r="K14" s="174"/>
      <c r="L14" s="170"/>
      <c r="M14" s="206"/>
      <c r="N14" s="202"/>
      <c r="O14" s="174"/>
      <c r="P14" s="170"/>
      <c r="Q14" s="206"/>
      <c r="R14" s="202"/>
      <c r="S14" s="174"/>
      <c r="T14" s="170"/>
      <c r="U14" s="206"/>
      <c r="V14" s="202"/>
      <c r="W14" s="174"/>
      <c r="X14" s="170"/>
      <c r="Y14" s="206"/>
      <c r="Z14" s="202"/>
      <c r="AA14" s="174"/>
      <c r="AB14" s="170"/>
      <c r="AC14" s="206"/>
      <c r="AD14" s="202"/>
      <c r="AE14" s="174"/>
      <c r="AF14" s="170"/>
      <c r="AG14" s="206"/>
      <c r="AH14" s="202"/>
      <c r="AI14" s="206"/>
      <c r="AJ14" s="212"/>
    </row>
    <row r="15" spans="1:37" ht="28.5" customHeight="1" x14ac:dyDescent="0.15">
      <c r="A15" s="37" t="s">
        <v>19</v>
      </c>
      <c r="B15" s="33"/>
      <c r="C15" s="34"/>
      <c r="D15" s="15"/>
      <c r="E15" s="28"/>
      <c r="F15" s="126"/>
      <c r="G15" s="166"/>
      <c r="H15" s="170"/>
      <c r="I15" s="206"/>
      <c r="J15" s="202"/>
      <c r="K15" s="174"/>
      <c r="L15" s="170"/>
      <c r="M15" s="206"/>
      <c r="N15" s="202"/>
      <c r="O15" s="174"/>
      <c r="P15" s="170"/>
      <c r="Q15" s="206"/>
      <c r="R15" s="202"/>
      <c r="S15" s="174"/>
      <c r="T15" s="170"/>
      <c r="U15" s="206"/>
      <c r="V15" s="202"/>
      <c r="W15" s="174"/>
      <c r="X15" s="170"/>
      <c r="Y15" s="206"/>
      <c r="Z15" s="202"/>
      <c r="AA15" s="174"/>
      <c r="AB15" s="170"/>
      <c r="AC15" s="206"/>
      <c r="AD15" s="202"/>
      <c r="AE15" s="174"/>
      <c r="AF15" s="170"/>
      <c r="AG15" s="206"/>
      <c r="AH15" s="202"/>
      <c r="AI15" s="206"/>
      <c r="AJ15" s="212"/>
    </row>
    <row r="16" spans="1:37" ht="28.5" customHeight="1" x14ac:dyDescent="0.15">
      <c r="A16" s="37" t="s">
        <v>19</v>
      </c>
      <c r="B16" s="33"/>
      <c r="C16" s="34"/>
      <c r="D16" s="15"/>
      <c r="E16" s="28"/>
      <c r="F16" s="126"/>
      <c r="G16" s="166"/>
      <c r="H16" s="170"/>
      <c r="I16" s="206"/>
      <c r="J16" s="202"/>
      <c r="K16" s="174"/>
      <c r="L16" s="170"/>
      <c r="M16" s="206"/>
      <c r="N16" s="202"/>
      <c r="O16" s="174"/>
      <c r="P16" s="170"/>
      <c r="Q16" s="206"/>
      <c r="R16" s="202"/>
      <c r="S16" s="174"/>
      <c r="T16" s="170"/>
      <c r="U16" s="206"/>
      <c r="V16" s="202"/>
      <c r="W16" s="174"/>
      <c r="X16" s="170"/>
      <c r="Y16" s="206"/>
      <c r="Z16" s="202"/>
      <c r="AA16" s="174"/>
      <c r="AB16" s="170"/>
      <c r="AC16" s="206"/>
      <c r="AD16" s="202"/>
      <c r="AE16" s="174"/>
      <c r="AF16" s="170"/>
      <c r="AG16" s="206"/>
      <c r="AH16" s="202"/>
      <c r="AI16" s="206"/>
      <c r="AJ16" s="212"/>
    </row>
    <row r="17" spans="1:36" ht="28.5" customHeight="1" x14ac:dyDescent="0.15">
      <c r="A17" s="37" t="s">
        <v>19</v>
      </c>
      <c r="B17" s="33" t="s">
        <v>38</v>
      </c>
      <c r="C17" s="34"/>
      <c r="D17" s="15"/>
      <c r="E17" s="28"/>
      <c r="F17" s="126"/>
      <c r="G17" s="166"/>
      <c r="H17" s="170"/>
      <c r="I17" s="206"/>
      <c r="J17" s="202"/>
      <c r="K17" s="174"/>
      <c r="L17" s="170"/>
      <c r="M17" s="206"/>
      <c r="N17" s="202"/>
      <c r="O17" s="174"/>
      <c r="P17" s="170"/>
      <c r="Q17" s="206"/>
      <c r="R17" s="202"/>
      <c r="S17" s="174"/>
      <c r="T17" s="170"/>
      <c r="U17" s="206"/>
      <c r="V17" s="202"/>
      <c r="W17" s="174"/>
      <c r="X17" s="170"/>
      <c r="Y17" s="206"/>
      <c r="Z17" s="202"/>
      <c r="AA17" s="174"/>
      <c r="AB17" s="170"/>
      <c r="AC17" s="206"/>
      <c r="AD17" s="202"/>
      <c r="AE17" s="174"/>
      <c r="AF17" s="170"/>
      <c r="AG17" s="206"/>
      <c r="AH17" s="202"/>
      <c r="AI17" s="206"/>
      <c r="AJ17" s="212"/>
    </row>
    <row r="18" spans="1:36" ht="28.5" customHeight="1" x14ac:dyDescent="0.15">
      <c r="A18" s="37" t="s">
        <v>19</v>
      </c>
      <c r="B18" s="33"/>
      <c r="C18" s="34"/>
      <c r="D18" s="15"/>
      <c r="E18" s="28"/>
      <c r="F18" s="126"/>
      <c r="G18" s="166"/>
      <c r="H18" s="170"/>
      <c r="I18" s="206"/>
      <c r="J18" s="202"/>
      <c r="K18" s="174"/>
      <c r="L18" s="170"/>
      <c r="M18" s="206"/>
      <c r="N18" s="202"/>
      <c r="O18" s="174"/>
      <c r="P18" s="170"/>
      <c r="Q18" s="206"/>
      <c r="R18" s="202"/>
      <c r="S18" s="174"/>
      <c r="T18" s="170"/>
      <c r="U18" s="206"/>
      <c r="V18" s="202"/>
      <c r="W18" s="174"/>
      <c r="X18" s="170"/>
      <c r="Y18" s="206"/>
      <c r="Z18" s="202"/>
      <c r="AA18" s="174"/>
      <c r="AB18" s="170"/>
      <c r="AC18" s="206"/>
      <c r="AD18" s="202"/>
      <c r="AE18" s="174"/>
      <c r="AF18" s="170"/>
      <c r="AG18" s="206"/>
      <c r="AH18" s="202"/>
      <c r="AI18" s="206"/>
      <c r="AJ18" s="212"/>
    </row>
    <row r="19" spans="1:36" ht="28.5" customHeight="1" x14ac:dyDescent="0.15">
      <c r="A19" s="37" t="s">
        <v>19</v>
      </c>
      <c r="B19" s="33"/>
      <c r="C19" s="34"/>
      <c r="D19" s="15"/>
      <c r="E19" s="28"/>
      <c r="F19" s="126"/>
      <c r="G19" s="166"/>
      <c r="H19" s="170"/>
      <c r="I19" s="206"/>
      <c r="J19" s="202"/>
      <c r="K19" s="174"/>
      <c r="L19" s="170"/>
      <c r="M19" s="206"/>
      <c r="N19" s="202"/>
      <c r="O19" s="174"/>
      <c r="P19" s="170"/>
      <c r="Q19" s="206"/>
      <c r="R19" s="202"/>
      <c r="S19" s="174"/>
      <c r="T19" s="170"/>
      <c r="U19" s="206"/>
      <c r="V19" s="202"/>
      <c r="W19" s="174"/>
      <c r="X19" s="170"/>
      <c r="Y19" s="206"/>
      <c r="Z19" s="202"/>
      <c r="AA19" s="174"/>
      <c r="AB19" s="170"/>
      <c r="AC19" s="206"/>
      <c r="AD19" s="202"/>
      <c r="AE19" s="174"/>
      <c r="AF19" s="170"/>
      <c r="AG19" s="206"/>
      <c r="AH19" s="202"/>
      <c r="AI19" s="206"/>
      <c r="AJ19" s="212"/>
    </row>
    <row r="20" spans="1:36" ht="28.5" customHeight="1" x14ac:dyDescent="0.15">
      <c r="A20" s="37" t="s">
        <v>19</v>
      </c>
      <c r="B20" s="33"/>
      <c r="C20" s="34"/>
      <c r="D20" s="15"/>
      <c r="E20" s="28"/>
      <c r="F20" s="126"/>
      <c r="G20" s="166"/>
      <c r="H20" s="170"/>
      <c r="I20" s="206"/>
      <c r="J20" s="202"/>
      <c r="K20" s="174"/>
      <c r="L20" s="170"/>
      <c r="M20" s="206"/>
      <c r="N20" s="202"/>
      <c r="O20" s="174"/>
      <c r="P20" s="170"/>
      <c r="Q20" s="206"/>
      <c r="R20" s="202"/>
      <c r="S20" s="174"/>
      <c r="T20" s="170"/>
      <c r="U20" s="206"/>
      <c r="V20" s="202"/>
      <c r="W20" s="174"/>
      <c r="X20" s="170"/>
      <c r="Y20" s="206"/>
      <c r="Z20" s="202"/>
      <c r="AA20" s="174"/>
      <c r="AB20" s="170"/>
      <c r="AC20" s="206"/>
      <c r="AD20" s="202"/>
      <c r="AE20" s="174"/>
      <c r="AF20" s="170"/>
      <c r="AG20" s="206"/>
      <c r="AH20" s="202"/>
      <c r="AI20" s="206"/>
      <c r="AJ20" s="212"/>
    </row>
    <row r="21" spans="1:36" ht="28.5" customHeight="1" x14ac:dyDescent="0.15">
      <c r="A21" s="37" t="s">
        <v>19</v>
      </c>
      <c r="B21" s="33"/>
      <c r="C21" s="34"/>
      <c r="D21" s="15"/>
      <c r="E21" s="28"/>
      <c r="F21" s="126"/>
      <c r="G21" s="166"/>
      <c r="H21" s="170"/>
      <c r="I21" s="206"/>
      <c r="J21" s="202"/>
      <c r="K21" s="174"/>
      <c r="L21" s="170"/>
      <c r="M21" s="206"/>
      <c r="N21" s="202"/>
      <c r="O21" s="174"/>
      <c r="P21" s="170"/>
      <c r="Q21" s="206"/>
      <c r="R21" s="202"/>
      <c r="S21" s="174"/>
      <c r="T21" s="170"/>
      <c r="U21" s="206"/>
      <c r="V21" s="202"/>
      <c r="W21" s="174"/>
      <c r="X21" s="170"/>
      <c r="Y21" s="206"/>
      <c r="Z21" s="202"/>
      <c r="AA21" s="174"/>
      <c r="AB21" s="170"/>
      <c r="AC21" s="206"/>
      <c r="AD21" s="202"/>
      <c r="AE21" s="174"/>
      <c r="AF21" s="170"/>
      <c r="AG21" s="206"/>
      <c r="AH21" s="202"/>
      <c r="AI21" s="206"/>
      <c r="AJ21" s="212"/>
    </row>
    <row r="22" spans="1:36" ht="28.5" customHeight="1" x14ac:dyDescent="0.15">
      <c r="A22" s="37" t="s">
        <v>19</v>
      </c>
      <c r="B22" s="33"/>
      <c r="C22" s="34"/>
      <c r="D22" s="15"/>
      <c r="E22" s="28"/>
      <c r="F22" s="126"/>
      <c r="G22" s="166"/>
      <c r="H22" s="170"/>
      <c r="I22" s="206"/>
      <c r="J22" s="202"/>
      <c r="K22" s="174"/>
      <c r="L22" s="170"/>
      <c r="M22" s="206"/>
      <c r="N22" s="202"/>
      <c r="O22" s="174"/>
      <c r="P22" s="170"/>
      <c r="Q22" s="206"/>
      <c r="R22" s="202"/>
      <c r="S22" s="174"/>
      <c r="T22" s="170"/>
      <c r="U22" s="206"/>
      <c r="V22" s="202"/>
      <c r="W22" s="174"/>
      <c r="X22" s="170"/>
      <c r="Y22" s="206"/>
      <c r="Z22" s="202"/>
      <c r="AA22" s="174"/>
      <c r="AB22" s="170"/>
      <c r="AC22" s="206"/>
      <c r="AD22" s="202"/>
      <c r="AE22" s="174"/>
      <c r="AF22" s="170"/>
      <c r="AG22" s="206"/>
      <c r="AH22" s="202"/>
      <c r="AI22" s="206"/>
      <c r="AJ22" s="212"/>
    </row>
    <row r="23" spans="1:36" ht="28.5" customHeight="1" x14ac:dyDescent="0.15">
      <c r="A23" s="37" t="s">
        <v>19</v>
      </c>
      <c r="B23" s="33"/>
      <c r="C23" s="34"/>
      <c r="D23" s="15"/>
      <c r="E23" s="28"/>
      <c r="F23" s="126"/>
      <c r="G23" s="166"/>
      <c r="H23" s="170"/>
      <c r="I23" s="206"/>
      <c r="J23" s="202"/>
      <c r="K23" s="174"/>
      <c r="L23" s="170"/>
      <c r="M23" s="206"/>
      <c r="N23" s="202"/>
      <c r="O23" s="174"/>
      <c r="P23" s="170"/>
      <c r="Q23" s="206"/>
      <c r="R23" s="202"/>
      <c r="S23" s="174"/>
      <c r="T23" s="170"/>
      <c r="U23" s="206"/>
      <c r="V23" s="202"/>
      <c r="W23" s="174"/>
      <c r="X23" s="170"/>
      <c r="Y23" s="206"/>
      <c r="Z23" s="202"/>
      <c r="AA23" s="174"/>
      <c r="AB23" s="170"/>
      <c r="AC23" s="206"/>
      <c r="AD23" s="202"/>
      <c r="AE23" s="174"/>
      <c r="AF23" s="170"/>
      <c r="AG23" s="206"/>
      <c r="AH23" s="202"/>
      <c r="AI23" s="206"/>
      <c r="AJ23" s="212"/>
    </row>
    <row r="24" spans="1:36" ht="28.5" customHeight="1" x14ac:dyDescent="0.15">
      <c r="A24" s="37" t="s">
        <v>19</v>
      </c>
      <c r="B24" s="33"/>
      <c r="C24" s="34"/>
      <c r="D24" s="15"/>
      <c r="E24" s="28"/>
      <c r="F24" s="126"/>
      <c r="G24" s="166"/>
      <c r="H24" s="170"/>
      <c r="I24" s="206"/>
      <c r="J24" s="202"/>
      <c r="K24" s="174"/>
      <c r="L24" s="170"/>
      <c r="M24" s="206"/>
      <c r="N24" s="202"/>
      <c r="O24" s="174"/>
      <c r="P24" s="170"/>
      <c r="Q24" s="206"/>
      <c r="R24" s="202"/>
      <c r="S24" s="174"/>
      <c r="T24" s="170"/>
      <c r="U24" s="206"/>
      <c r="V24" s="202"/>
      <c r="W24" s="174"/>
      <c r="X24" s="170"/>
      <c r="Y24" s="206"/>
      <c r="Z24" s="202"/>
      <c r="AA24" s="174"/>
      <c r="AB24" s="170"/>
      <c r="AC24" s="206"/>
      <c r="AD24" s="202"/>
      <c r="AE24" s="174"/>
      <c r="AF24" s="170"/>
      <c r="AG24" s="206"/>
      <c r="AH24" s="202"/>
      <c r="AI24" s="206"/>
      <c r="AJ24" s="212"/>
    </row>
    <row r="25" spans="1:36" ht="28.5" customHeight="1" thickBot="1" x14ac:dyDescent="0.2">
      <c r="A25" s="37" t="s">
        <v>19</v>
      </c>
      <c r="B25" s="33"/>
      <c r="C25" s="34"/>
      <c r="D25" s="15"/>
      <c r="E25" s="28"/>
      <c r="F25" s="126"/>
      <c r="G25" s="200"/>
      <c r="H25" s="207"/>
      <c r="I25" s="208"/>
      <c r="J25" s="203"/>
      <c r="K25" s="210"/>
      <c r="L25" s="207"/>
      <c r="M25" s="208"/>
      <c r="N25" s="203"/>
      <c r="O25" s="210"/>
      <c r="P25" s="207"/>
      <c r="Q25" s="208"/>
      <c r="R25" s="203"/>
      <c r="S25" s="210"/>
      <c r="T25" s="207"/>
      <c r="U25" s="208"/>
      <c r="V25" s="203"/>
      <c r="W25" s="210"/>
      <c r="X25" s="207"/>
      <c r="Y25" s="208"/>
      <c r="Z25" s="203"/>
      <c r="AA25" s="210"/>
      <c r="AB25" s="207"/>
      <c r="AC25" s="208"/>
      <c r="AD25" s="203"/>
      <c r="AE25" s="210"/>
      <c r="AF25" s="207"/>
      <c r="AG25" s="208"/>
      <c r="AH25" s="203"/>
      <c r="AI25" s="208"/>
      <c r="AJ25" s="213"/>
    </row>
    <row r="26" spans="1:36" ht="28.5" customHeight="1" thickBot="1" x14ac:dyDescent="0.2">
      <c r="A26" s="326" t="s">
        <v>25</v>
      </c>
      <c r="B26" s="327"/>
      <c r="C26" s="327"/>
      <c r="D26" s="327"/>
      <c r="E26" s="327"/>
      <c r="F26" s="327"/>
      <c r="G26" s="35"/>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5"/>
    </row>
    <row r="27" spans="1:36" ht="28.5" customHeight="1" thickBot="1" x14ac:dyDescent="0.2">
      <c r="A27" s="326" t="s">
        <v>26</v>
      </c>
      <c r="B27" s="327"/>
      <c r="C27" s="327"/>
      <c r="D27" s="327"/>
      <c r="E27" s="327"/>
      <c r="F27" s="327"/>
      <c r="G27" s="35"/>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5"/>
    </row>
    <row r="28" spans="1:36" ht="28.5" customHeight="1" thickBot="1" x14ac:dyDescent="0.2">
      <c r="A28" s="326" t="s">
        <v>70</v>
      </c>
      <c r="B28" s="327"/>
      <c r="C28" s="327"/>
      <c r="D28" s="327"/>
      <c r="E28" s="327"/>
      <c r="F28" s="327"/>
      <c r="G28" s="35"/>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5"/>
    </row>
    <row r="29" spans="1:36" ht="28.5" customHeight="1" x14ac:dyDescent="0.15">
      <c r="A29" s="123" t="s">
        <v>81</v>
      </c>
      <c r="B29" s="120"/>
      <c r="C29" s="120"/>
      <c r="D29" s="120"/>
      <c r="E29" s="120"/>
      <c r="F29" s="120"/>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24.75" customHeight="1" x14ac:dyDescent="0.15">
      <c r="A30" t="s">
        <v>80</v>
      </c>
      <c r="W30" s="12"/>
      <c r="X30" s="12"/>
      <c r="Y30" s="12"/>
      <c r="Z30" s="12"/>
    </row>
    <row r="31" spans="1:36" ht="26.25" customHeight="1" x14ac:dyDescent="0.15">
      <c r="A31" s="325" t="s">
        <v>69</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row>
    <row r="32" spans="1:36" ht="23.25" customHeight="1" x14ac:dyDescent="0.15">
      <c r="A32" t="s">
        <v>128</v>
      </c>
    </row>
    <row r="33" spans="4:6" ht="20.45" customHeight="1" x14ac:dyDescent="0.15">
      <c r="D33" s="38"/>
      <c r="E33" s="38"/>
      <c r="F33" s="38"/>
    </row>
    <row r="34" spans="4:6" ht="20.45" customHeight="1" x14ac:dyDescent="0.15">
      <c r="D34" s="38"/>
      <c r="E34" s="38"/>
      <c r="F34" s="38"/>
    </row>
    <row r="35" spans="4:6" ht="20.45" customHeight="1" x14ac:dyDescent="0.15">
      <c r="D35" s="39"/>
      <c r="E35" s="39"/>
      <c r="F35" s="39"/>
    </row>
    <row r="36" spans="4:6" ht="20.45" customHeight="1" x14ac:dyDescent="0.15">
      <c r="D36" s="38"/>
      <c r="E36" s="38"/>
      <c r="F36" s="38"/>
    </row>
    <row r="37" spans="4:6" ht="20.45" customHeight="1" x14ac:dyDescent="0.15">
      <c r="D37" s="38"/>
      <c r="E37" s="38"/>
      <c r="F37" s="38"/>
    </row>
    <row r="38" spans="4:6" ht="20.45" customHeight="1" x14ac:dyDescent="0.15">
      <c r="D38" s="39"/>
      <c r="E38" s="39"/>
      <c r="F38" s="39"/>
    </row>
  </sheetData>
  <mergeCells count="26">
    <mergeCell ref="AE3:AF3"/>
    <mergeCell ref="AG3:AH3"/>
    <mergeCell ref="AI3:AJ3"/>
    <mergeCell ref="G2:AJ2"/>
    <mergeCell ref="G3:H3"/>
    <mergeCell ref="I3:J3"/>
    <mergeCell ref="K3:L3"/>
    <mergeCell ref="M3:N3"/>
    <mergeCell ref="O3:P3"/>
    <mergeCell ref="Q3:R3"/>
    <mergeCell ref="A31:AJ31"/>
    <mergeCell ref="A26:F26"/>
    <mergeCell ref="A27:F27"/>
    <mergeCell ref="Y3:Z3"/>
    <mergeCell ref="AA3:AB3"/>
    <mergeCell ref="AC3:AD3"/>
    <mergeCell ref="A28:F28"/>
    <mergeCell ref="S3:T3"/>
    <mergeCell ref="U3:V3"/>
    <mergeCell ref="W3:X3"/>
    <mergeCell ref="A2:A4"/>
    <mergeCell ref="B2:B4"/>
    <mergeCell ref="C2:C4"/>
    <mergeCell ref="D2:D4"/>
    <mergeCell ref="E2:E4"/>
    <mergeCell ref="F2:F4"/>
  </mergeCells>
  <phoneticPr fontId="20"/>
  <dataValidations count="2">
    <dataValidation type="list" allowBlank="1" showInputMessage="1" showErrorMessage="1" sqref="B6:B25">
      <formula1>"常勤職員,常勤以外"</formula1>
    </dataValidation>
    <dataValidation type="list" allowBlank="1" showInputMessage="1" showErrorMessage="1" sqref="D5:D25">
      <formula1>"有,無"</formula1>
    </dataValidation>
  </dataValidations>
  <pageMargins left="0.27559055118110237" right="0.15748031496062992" top="0.74803149606299213" bottom="0.59055118110236227" header="0.51181102362204722" footer="0.51181102362204722"/>
  <pageSetup paperSize="9" orientation="landscape" r:id="rId1"/>
  <headerFooter alignWithMargins="0"/>
  <cellWatches>
    <cellWatch r="B6"/>
  </cellWatch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workbookViewId="0">
      <selection activeCell="AH13" sqref="AH13"/>
    </sheetView>
  </sheetViews>
  <sheetFormatPr defaultRowHeight="13.5" x14ac:dyDescent="0.15"/>
  <cols>
    <col min="3" max="3" width="5" customWidth="1"/>
    <col min="4" max="33" width="4" customWidth="1"/>
  </cols>
  <sheetData>
    <row r="1" spans="1:33" ht="27" customHeight="1" thickBot="1" x14ac:dyDescent="0.2">
      <c r="A1" t="s">
        <v>96</v>
      </c>
    </row>
    <row r="2" spans="1:33" ht="21.75" customHeight="1" x14ac:dyDescent="0.15">
      <c r="A2" s="340"/>
      <c r="B2" s="338"/>
      <c r="C2" s="339"/>
      <c r="D2" s="338">
        <v>7</v>
      </c>
      <c r="E2" s="338"/>
      <c r="F2" s="338">
        <v>8</v>
      </c>
      <c r="G2" s="338"/>
      <c r="H2" s="338">
        <v>9</v>
      </c>
      <c r="I2" s="338"/>
      <c r="J2" s="338">
        <v>10</v>
      </c>
      <c r="K2" s="338"/>
      <c r="L2" s="338">
        <v>11</v>
      </c>
      <c r="M2" s="338"/>
      <c r="N2" s="338">
        <v>12</v>
      </c>
      <c r="O2" s="338"/>
      <c r="P2" s="338">
        <v>13</v>
      </c>
      <c r="Q2" s="338"/>
      <c r="R2" s="338">
        <v>14</v>
      </c>
      <c r="S2" s="338"/>
      <c r="T2" s="338">
        <v>15</v>
      </c>
      <c r="U2" s="338"/>
      <c r="V2" s="338">
        <v>16</v>
      </c>
      <c r="W2" s="338"/>
      <c r="X2" s="338">
        <v>17</v>
      </c>
      <c r="Y2" s="338"/>
      <c r="Z2" s="338">
        <v>18</v>
      </c>
      <c r="AA2" s="338"/>
      <c r="AB2" s="338">
        <v>19</v>
      </c>
      <c r="AC2" s="338"/>
      <c r="AD2" s="338">
        <v>20</v>
      </c>
      <c r="AE2" s="338"/>
      <c r="AF2" s="338">
        <v>21</v>
      </c>
      <c r="AG2" s="339"/>
    </row>
    <row r="3" spans="1:33" ht="10.5" customHeight="1" x14ac:dyDescent="0.15">
      <c r="A3" s="362"/>
      <c r="B3" s="363"/>
      <c r="C3" s="364"/>
      <c r="D3" s="236"/>
      <c r="E3" s="238"/>
      <c r="F3" s="236"/>
      <c r="G3" s="238"/>
      <c r="H3" s="243"/>
      <c r="I3" s="236"/>
      <c r="J3" s="236"/>
      <c r="K3" s="238"/>
      <c r="L3" s="243"/>
      <c r="M3" s="236"/>
      <c r="N3" s="236"/>
      <c r="O3" s="238"/>
      <c r="P3" s="243"/>
      <c r="Q3" s="236"/>
      <c r="R3" s="236"/>
      <c r="S3" s="238"/>
      <c r="T3" s="243"/>
      <c r="U3" s="236"/>
      <c r="V3" s="236"/>
      <c r="W3" s="238"/>
      <c r="X3" s="243"/>
      <c r="Y3" s="236"/>
      <c r="Z3" s="236"/>
      <c r="AA3" s="238"/>
      <c r="AB3" s="243"/>
      <c r="AC3" s="236"/>
      <c r="AD3" s="236"/>
      <c r="AE3" s="238"/>
      <c r="AF3" s="243"/>
      <c r="AG3" s="237"/>
    </row>
    <row r="4" spans="1:33" ht="25.5" customHeight="1" x14ac:dyDescent="0.15">
      <c r="A4" s="359" t="s">
        <v>84</v>
      </c>
      <c r="B4" s="360"/>
      <c r="C4" s="361"/>
      <c r="D4" s="16"/>
      <c r="E4" s="16"/>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row>
    <row r="5" spans="1:33" ht="25.5" customHeight="1" thickBot="1" x14ac:dyDescent="0.2">
      <c r="A5" s="353" t="s">
        <v>85</v>
      </c>
      <c r="B5" s="354"/>
      <c r="C5" s="355"/>
      <c r="D5" s="30"/>
      <c r="E5" s="30"/>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29"/>
    </row>
    <row r="6" spans="1:33" ht="25.5" customHeight="1" thickBot="1" x14ac:dyDescent="0.2">
      <c r="A6" s="356" t="s">
        <v>28</v>
      </c>
      <c r="B6" s="357"/>
      <c r="C6" s="358"/>
      <c r="D6" s="22"/>
      <c r="E6" s="122"/>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1"/>
    </row>
    <row r="7" spans="1:33" ht="25.5" customHeight="1" x14ac:dyDescent="0.15">
      <c r="A7" s="350" t="s">
        <v>86</v>
      </c>
      <c r="B7" s="351"/>
      <c r="C7" s="352"/>
      <c r="D7" s="27"/>
      <c r="E7" s="27"/>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31"/>
    </row>
    <row r="8" spans="1:33" ht="25.5" customHeight="1" thickBot="1" x14ac:dyDescent="0.2">
      <c r="A8" s="344" t="s">
        <v>87</v>
      </c>
      <c r="B8" s="345"/>
      <c r="C8" s="346"/>
      <c r="D8" s="30"/>
      <c r="E8" s="30"/>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29"/>
    </row>
    <row r="9" spans="1:33" ht="25.5" customHeight="1" thickBot="1" x14ac:dyDescent="0.2">
      <c r="A9" s="347" t="s">
        <v>29</v>
      </c>
      <c r="B9" s="348"/>
      <c r="C9" s="349"/>
      <c r="D9" s="22"/>
      <c r="E9" s="122"/>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1"/>
    </row>
    <row r="10" spans="1:33" ht="25.5" customHeight="1" x14ac:dyDescent="0.15">
      <c r="A10" s="350" t="s">
        <v>88</v>
      </c>
      <c r="B10" s="351"/>
      <c r="C10" s="352"/>
      <c r="D10" s="27"/>
      <c r="E10" s="27"/>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31"/>
    </row>
    <row r="11" spans="1:33" ht="25.5" customHeight="1" thickBot="1" x14ac:dyDescent="0.2">
      <c r="A11" s="344" t="s">
        <v>89</v>
      </c>
      <c r="B11" s="345"/>
      <c r="C11" s="346"/>
      <c r="D11" s="30"/>
      <c r="E11" s="30"/>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29"/>
    </row>
    <row r="12" spans="1:33" ht="25.5" customHeight="1" thickBot="1" x14ac:dyDescent="0.2">
      <c r="A12" s="347" t="s">
        <v>82</v>
      </c>
      <c r="B12" s="348"/>
      <c r="C12" s="349"/>
      <c r="D12" s="22"/>
      <c r="E12" s="122"/>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1"/>
    </row>
    <row r="13" spans="1:33" ht="22.5" customHeight="1" x14ac:dyDescent="0.15">
      <c r="A13" t="s">
        <v>83</v>
      </c>
    </row>
    <row r="14" spans="1:33" ht="20.45" customHeight="1" x14ac:dyDescent="0.15">
      <c r="A14" t="s">
        <v>30</v>
      </c>
    </row>
    <row r="15" spans="1:33" ht="20.45" customHeight="1" x14ac:dyDescent="0.15">
      <c r="A15" t="s">
        <v>31</v>
      </c>
    </row>
    <row r="16" spans="1:33" ht="20.45" customHeight="1" x14ac:dyDescent="0.15">
      <c r="A16" t="s">
        <v>32</v>
      </c>
    </row>
    <row r="17" spans="1:19" ht="20.45" customHeight="1" x14ac:dyDescent="0.15">
      <c r="A17" t="s">
        <v>31</v>
      </c>
    </row>
    <row r="18" spans="1:19" ht="20.45" customHeight="1" x14ac:dyDescent="0.15">
      <c r="A18" t="s">
        <v>91</v>
      </c>
    </row>
    <row r="19" spans="1:19" ht="20.45" customHeight="1" x14ac:dyDescent="0.15">
      <c r="A19" t="s">
        <v>93</v>
      </c>
    </row>
    <row r="20" spans="1:19" ht="34.5" customHeight="1" x14ac:dyDescent="0.15">
      <c r="A20" s="42" t="s">
        <v>72</v>
      </c>
      <c r="B20" s="42"/>
      <c r="C20" s="42"/>
      <c r="D20" s="42"/>
      <c r="E20" s="42"/>
      <c r="F20" s="42"/>
      <c r="G20" s="42"/>
      <c r="H20" s="42"/>
      <c r="I20" s="42"/>
      <c r="J20" s="42"/>
      <c r="K20" s="42"/>
      <c r="L20" s="42"/>
      <c r="M20" s="42"/>
      <c r="N20" s="42"/>
      <c r="O20" s="42"/>
      <c r="P20" s="42"/>
      <c r="Q20" s="42"/>
      <c r="R20" s="42"/>
      <c r="S20" s="42"/>
    </row>
  </sheetData>
  <mergeCells count="25">
    <mergeCell ref="A10:C10"/>
    <mergeCell ref="A11:C11"/>
    <mergeCell ref="A12:C12"/>
    <mergeCell ref="A7:C7"/>
    <mergeCell ref="A8:C8"/>
    <mergeCell ref="A9:C9"/>
    <mergeCell ref="A5:C5"/>
    <mergeCell ref="N2:O2"/>
    <mergeCell ref="A6:C6"/>
    <mergeCell ref="A4:C4"/>
    <mergeCell ref="A2:C3"/>
    <mergeCell ref="D2:E2"/>
    <mergeCell ref="P2:Q2"/>
    <mergeCell ref="R2:S2"/>
    <mergeCell ref="F2:G2"/>
    <mergeCell ref="H2:I2"/>
    <mergeCell ref="J2:K2"/>
    <mergeCell ref="L2:M2"/>
    <mergeCell ref="AB2:AC2"/>
    <mergeCell ref="AD2:AE2"/>
    <mergeCell ref="AF2:AG2"/>
    <mergeCell ref="T2:U2"/>
    <mergeCell ref="V2:W2"/>
    <mergeCell ref="X2:Y2"/>
    <mergeCell ref="Z2:AA2"/>
  </mergeCells>
  <phoneticPr fontId="20"/>
  <pageMargins left="0.15748031496062992" right="0.15748031496062992"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selection activeCell="AG5" sqref="AG5"/>
    </sheetView>
  </sheetViews>
  <sheetFormatPr defaultRowHeight="13.5" x14ac:dyDescent="0.15"/>
  <cols>
    <col min="3" max="3" width="5" customWidth="1"/>
    <col min="4" max="30" width="4" customWidth="1"/>
  </cols>
  <sheetData>
    <row r="1" spans="1:30" ht="27.75" customHeight="1" x14ac:dyDescent="0.15">
      <c r="A1" t="s">
        <v>76</v>
      </c>
    </row>
    <row r="2" spans="1:30" ht="25.5" customHeight="1" x14ac:dyDescent="0.15">
      <c r="A2" s="42" t="s">
        <v>77</v>
      </c>
      <c r="B2" s="42"/>
      <c r="C2" s="42"/>
      <c r="D2" s="42"/>
      <c r="E2" s="42"/>
      <c r="F2" s="42"/>
      <c r="G2" s="42"/>
      <c r="H2" s="42"/>
      <c r="I2" s="42"/>
      <c r="J2" s="42"/>
      <c r="K2" s="42"/>
      <c r="L2" s="42"/>
      <c r="M2" s="42"/>
      <c r="N2" s="42"/>
      <c r="O2" s="42"/>
      <c r="P2" s="42"/>
      <c r="Q2" s="42"/>
      <c r="R2" s="42"/>
      <c r="S2" s="42"/>
    </row>
    <row r="3" spans="1:30" ht="18.600000000000001" customHeight="1" x14ac:dyDescent="0.15">
      <c r="A3" s="383" t="s">
        <v>33</v>
      </c>
      <c r="B3" s="383"/>
      <c r="C3" s="383"/>
      <c r="D3" s="383"/>
      <c r="E3" s="383"/>
      <c r="F3" s="383"/>
      <c r="G3" s="409"/>
      <c r="H3" s="410"/>
      <c r="I3" s="410"/>
      <c r="J3" s="410"/>
      <c r="K3" s="410"/>
      <c r="L3" s="410"/>
      <c r="M3" s="410"/>
      <c r="N3" s="410"/>
      <c r="O3" s="410"/>
      <c r="P3" s="410"/>
      <c r="Q3" s="410"/>
      <c r="R3" s="410"/>
      <c r="S3" s="410"/>
      <c r="T3" s="410"/>
      <c r="U3" s="410"/>
      <c r="V3" s="410"/>
      <c r="W3" s="410"/>
      <c r="X3" s="410"/>
      <c r="Y3" s="410"/>
      <c r="Z3" s="410"/>
      <c r="AA3" s="410"/>
      <c r="AB3" s="410"/>
      <c r="AC3" s="410"/>
      <c r="AD3" s="411"/>
    </row>
    <row r="4" spans="1:30" ht="18.600000000000001" customHeight="1" x14ac:dyDescent="0.15">
      <c r="A4" s="383"/>
      <c r="B4" s="383"/>
      <c r="C4" s="383"/>
      <c r="D4" s="383"/>
      <c r="E4" s="383"/>
      <c r="F4" s="383"/>
      <c r="G4" s="412"/>
      <c r="H4" s="413"/>
      <c r="I4" s="413"/>
      <c r="J4" s="413"/>
      <c r="K4" s="413"/>
      <c r="L4" s="413"/>
      <c r="M4" s="413"/>
      <c r="N4" s="413"/>
      <c r="O4" s="413"/>
      <c r="P4" s="413"/>
      <c r="Q4" s="413"/>
      <c r="R4" s="413"/>
      <c r="S4" s="413"/>
      <c r="T4" s="413"/>
      <c r="U4" s="413"/>
      <c r="V4" s="413"/>
      <c r="W4" s="413"/>
      <c r="X4" s="413"/>
      <c r="Y4" s="413"/>
      <c r="Z4" s="413"/>
      <c r="AA4" s="413"/>
      <c r="AB4" s="413"/>
      <c r="AC4" s="413"/>
      <c r="AD4" s="414"/>
    </row>
    <row r="5" spans="1:30" ht="18.600000000000001" customHeight="1" x14ac:dyDescent="0.15">
      <c r="A5" s="383"/>
      <c r="B5" s="383"/>
      <c r="C5" s="383"/>
      <c r="D5" s="383"/>
      <c r="E5" s="383"/>
      <c r="F5" s="383"/>
      <c r="G5" s="412"/>
      <c r="H5" s="413"/>
      <c r="I5" s="413"/>
      <c r="J5" s="413"/>
      <c r="K5" s="413"/>
      <c r="L5" s="413"/>
      <c r="M5" s="413"/>
      <c r="N5" s="413"/>
      <c r="O5" s="413"/>
      <c r="P5" s="413"/>
      <c r="Q5" s="413"/>
      <c r="R5" s="413"/>
      <c r="S5" s="413"/>
      <c r="T5" s="413"/>
      <c r="U5" s="413"/>
      <c r="V5" s="413"/>
      <c r="W5" s="413"/>
      <c r="X5" s="413"/>
      <c r="Y5" s="413"/>
      <c r="Z5" s="413"/>
      <c r="AA5" s="413"/>
      <c r="AB5" s="413"/>
      <c r="AC5" s="413"/>
      <c r="AD5" s="414"/>
    </row>
    <row r="6" spans="1:30" ht="18.600000000000001" customHeight="1" x14ac:dyDescent="0.15">
      <c r="A6" s="383"/>
      <c r="B6" s="383"/>
      <c r="C6" s="383"/>
      <c r="D6" s="383"/>
      <c r="E6" s="383"/>
      <c r="F6" s="383"/>
      <c r="G6" s="412"/>
      <c r="H6" s="413"/>
      <c r="I6" s="413"/>
      <c r="J6" s="413"/>
      <c r="K6" s="413"/>
      <c r="L6" s="413"/>
      <c r="M6" s="413"/>
      <c r="N6" s="413"/>
      <c r="O6" s="413"/>
      <c r="P6" s="413"/>
      <c r="Q6" s="413"/>
      <c r="R6" s="413"/>
      <c r="S6" s="413"/>
      <c r="T6" s="413"/>
      <c r="U6" s="413"/>
      <c r="V6" s="413"/>
      <c r="W6" s="413"/>
      <c r="X6" s="413"/>
      <c r="Y6" s="413"/>
      <c r="Z6" s="413"/>
      <c r="AA6" s="413"/>
      <c r="AB6" s="413"/>
      <c r="AC6" s="413"/>
      <c r="AD6" s="414"/>
    </row>
    <row r="7" spans="1:30" ht="18.600000000000001" customHeight="1" x14ac:dyDescent="0.15">
      <c r="A7" s="383"/>
      <c r="B7" s="383"/>
      <c r="C7" s="383"/>
      <c r="D7" s="383"/>
      <c r="E7" s="383"/>
      <c r="F7" s="383"/>
      <c r="G7" s="412"/>
      <c r="H7" s="413"/>
      <c r="I7" s="413"/>
      <c r="J7" s="413"/>
      <c r="K7" s="413"/>
      <c r="L7" s="413"/>
      <c r="M7" s="413"/>
      <c r="N7" s="413"/>
      <c r="O7" s="413"/>
      <c r="P7" s="413"/>
      <c r="Q7" s="413"/>
      <c r="R7" s="413"/>
      <c r="S7" s="413"/>
      <c r="T7" s="413"/>
      <c r="U7" s="413"/>
      <c r="V7" s="413"/>
      <c r="W7" s="413"/>
      <c r="X7" s="413"/>
      <c r="Y7" s="413"/>
      <c r="Z7" s="413"/>
      <c r="AA7" s="413"/>
      <c r="AB7" s="413"/>
      <c r="AC7" s="413"/>
      <c r="AD7" s="414"/>
    </row>
    <row r="8" spans="1:30" ht="18.600000000000001" customHeight="1" x14ac:dyDescent="0.15">
      <c r="A8" s="383"/>
      <c r="B8" s="383"/>
      <c r="C8" s="383"/>
      <c r="D8" s="383"/>
      <c r="E8" s="383"/>
      <c r="F8" s="383"/>
      <c r="G8" s="415"/>
      <c r="H8" s="363"/>
      <c r="I8" s="363"/>
      <c r="J8" s="363"/>
      <c r="K8" s="363"/>
      <c r="L8" s="363"/>
      <c r="M8" s="363"/>
      <c r="N8" s="363"/>
      <c r="O8" s="363"/>
      <c r="P8" s="363"/>
      <c r="Q8" s="363"/>
      <c r="R8" s="363"/>
      <c r="S8" s="363"/>
      <c r="T8" s="363"/>
      <c r="U8" s="363"/>
      <c r="V8" s="363"/>
      <c r="W8" s="363"/>
      <c r="X8" s="363"/>
      <c r="Y8" s="363"/>
      <c r="Z8" s="363"/>
      <c r="AA8" s="363"/>
      <c r="AB8" s="363"/>
      <c r="AC8" s="363"/>
      <c r="AD8" s="416"/>
    </row>
    <row r="9" spans="1:30" ht="18.600000000000001" customHeight="1" x14ac:dyDescent="0.15">
      <c r="A9" s="384" t="s">
        <v>34</v>
      </c>
      <c r="B9" s="385"/>
      <c r="C9" s="385"/>
      <c r="D9" s="385"/>
      <c r="E9" s="385"/>
      <c r="F9" s="386"/>
      <c r="G9" s="400"/>
      <c r="H9" s="401"/>
      <c r="I9" s="401"/>
      <c r="J9" s="401"/>
      <c r="K9" s="401"/>
      <c r="L9" s="401"/>
      <c r="M9" s="401"/>
      <c r="N9" s="401"/>
      <c r="O9" s="401"/>
      <c r="P9" s="401"/>
      <c r="Q9" s="401"/>
      <c r="R9" s="401"/>
      <c r="S9" s="401"/>
      <c r="T9" s="401"/>
      <c r="U9" s="401"/>
      <c r="V9" s="401"/>
      <c r="W9" s="401"/>
      <c r="X9" s="401"/>
      <c r="Y9" s="401"/>
      <c r="Z9" s="401"/>
      <c r="AA9" s="401"/>
      <c r="AB9" s="401"/>
      <c r="AC9" s="401"/>
      <c r="AD9" s="402"/>
    </row>
    <row r="10" spans="1:30" ht="18.600000000000001" customHeight="1" x14ac:dyDescent="0.15">
      <c r="A10" s="387"/>
      <c r="B10" s="388"/>
      <c r="C10" s="388"/>
      <c r="D10" s="388"/>
      <c r="E10" s="388"/>
      <c r="F10" s="389"/>
      <c r="G10" s="403"/>
      <c r="H10" s="404"/>
      <c r="I10" s="404"/>
      <c r="J10" s="404"/>
      <c r="K10" s="404"/>
      <c r="L10" s="404"/>
      <c r="M10" s="404"/>
      <c r="N10" s="404"/>
      <c r="O10" s="404"/>
      <c r="P10" s="404"/>
      <c r="Q10" s="404"/>
      <c r="R10" s="404"/>
      <c r="S10" s="404"/>
      <c r="T10" s="404"/>
      <c r="U10" s="404"/>
      <c r="V10" s="404"/>
      <c r="W10" s="404"/>
      <c r="X10" s="404"/>
      <c r="Y10" s="404"/>
      <c r="Z10" s="404"/>
      <c r="AA10" s="404"/>
      <c r="AB10" s="404"/>
      <c r="AC10" s="404"/>
      <c r="AD10" s="405"/>
    </row>
    <row r="11" spans="1:30" ht="18.600000000000001" customHeight="1" x14ac:dyDescent="0.15">
      <c r="A11" s="387"/>
      <c r="B11" s="388"/>
      <c r="C11" s="388"/>
      <c r="D11" s="388"/>
      <c r="E11" s="388"/>
      <c r="F11" s="389"/>
      <c r="G11" s="403"/>
      <c r="H11" s="404"/>
      <c r="I11" s="404"/>
      <c r="J11" s="404"/>
      <c r="K11" s="404"/>
      <c r="L11" s="404"/>
      <c r="M11" s="404"/>
      <c r="N11" s="404"/>
      <c r="O11" s="404"/>
      <c r="P11" s="404"/>
      <c r="Q11" s="404"/>
      <c r="R11" s="404"/>
      <c r="S11" s="404"/>
      <c r="T11" s="404"/>
      <c r="U11" s="404"/>
      <c r="V11" s="404"/>
      <c r="W11" s="404"/>
      <c r="X11" s="404"/>
      <c r="Y11" s="404"/>
      <c r="Z11" s="404"/>
      <c r="AA11" s="404"/>
      <c r="AB11" s="404"/>
      <c r="AC11" s="404"/>
      <c r="AD11" s="405"/>
    </row>
    <row r="12" spans="1:30" ht="18.600000000000001" customHeight="1" x14ac:dyDescent="0.15">
      <c r="A12" s="387"/>
      <c r="B12" s="388"/>
      <c r="C12" s="388"/>
      <c r="D12" s="388"/>
      <c r="E12" s="388"/>
      <c r="F12" s="389"/>
      <c r="G12" s="403"/>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8.600000000000001" customHeight="1" x14ac:dyDescent="0.15">
      <c r="A13" s="387"/>
      <c r="B13" s="388"/>
      <c r="C13" s="388"/>
      <c r="D13" s="388"/>
      <c r="E13" s="388"/>
      <c r="F13" s="389"/>
      <c r="G13" s="403"/>
      <c r="H13" s="404"/>
      <c r="I13" s="404"/>
      <c r="J13" s="404"/>
      <c r="K13" s="404"/>
      <c r="L13" s="404"/>
      <c r="M13" s="404"/>
      <c r="N13" s="404"/>
      <c r="O13" s="404"/>
      <c r="P13" s="404"/>
      <c r="Q13" s="404"/>
      <c r="R13" s="404"/>
      <c r="S13" s="404"/>
      <c r="T13" s="404"/>
      <c r="U13" s="404"/>
      <c r="V13" s="404"/>
      <c r="W13" s="404"/>
      <c r="X13" s="404"/>
      <c r="Y13" s="404"/>
      <c r="Z13" s="404"/>
      <c r="AA13" s="404"/>
      <c r="AB13" s="404"/>
      <c r="AC13" s="404"/>
      <c r="AD13" s="405"/>
    </row>
    <row r="14" spans="1:30" ht="18.600000000000001" customHeight="1" x14ac:dyDescent="0.15">
      <c r="A14" s="390"/>
      <c r="B14" s="391"/>
      <c r="C14" s="391"/>
      <c r="D14" s="391"/>
      <c r="E14" s="391"/>
      <c r="F14" s="392"/>
      <c r="G14" s="406"/>
      <c r="H14" s="407"/>
      <c r="I14" s="407"/>
      <c r="J14" s="407"/>
      <c r="K14" s="407"/>
      <c r="L14" s="407"/>
      <c r="M14" s="407"/>
      <c r="N14" s="407"/>
      <c r="O14" s="407"/>
      <c r="P14" s="407"/>
      <c r="Q14" s="407"/>
      <c r="R14" s="407"/>
      <c r="S14" s="407"/>
      <c r="T14" s="407"/>
      <c r="U14" s="407"/>
      <c r="V14" s="407"/>
      <c r="W14" s="407"/>
      <c r="X14" s="407"/>
      <c r="Y14" s="407"/>
      <c r="Z14" s="407"/>
      <c r="AA14" s="407"/>
      <c r="AB14" s="407"/>
      <c r="AC14" s="407"/>
      <c r="AD14" s="408"/>
    </row>
    <row r="15" spans="1:30" ht="18.600000000000001" customHeight="1" x14ac:dyDescent="0.15">
      <c r="A15" s="383" t="s">
        <v>35</v>
      </c>
      <c r="B15" s="383"/>
      <c r="C15" s="383"/>
      <c r="D15" s="383"/>
      <c r="E15" s="383"/>
      <c r="F15" s="383"/>
      <c r="G15" s="409"/>
      <c r="H15" s="410"/>
      <c r="I15" s="410"/>
      <c r="J15" s="410"/>
      <c r="K15" s="410"/>
      <c r="L15" s="410"/>
      <c r="M15" s="410"/>
      <c r="N15" s="410"/>
      <c r="O15" s="410"/>
      <c r="P15" s="410"/>
      <c r="Q15" s="410"/>
      <c r="R15" s="410"/>
      <c r="S15" s="410"/>
      <c r="T15" s="410"/>
      <c r="U15" s="410"/>
      <c r="V15" s="410"/>
      <c r="W15" s="410"/>
      <c r="X15" s="410"/>
      <c r="Y15" s="410"/>
      <c r="Z15" s="410"/>
      <c r="AA15" s="410"/>
      <c r="AB15" s="410"/>
      <c r="AC15" s="410"/>
      <c r="AD15" s="411"/>
    </row>
    <row r="16" spans="1:30" ht="18.600000000000001" customHeight="1" x14ac:dyDescent="0.15">
      <c r="A16" s="383"/>
      <c r="B16" s="383"/>
      <c r="C16" s="383"/>
      <c r="D16" s="383"/>
      <c r="E16" s="383"/>
      <c r="F16" s="383"/>
      <c r="G16" s="412"/>
      <c r="H16" s="413"/>
      <c r="I16" s="413"/>
      <c r="J16" s="413"/>
      <c r="K16" s="413"/>
      <c r="L16" s="413"/>
      <c r="M16" s="413"/>
      <c r="N16" s="413"/>
      <c r="O16" s="413"/>
      <c r="P16" s="413"/>
      <c r="Q16" s="413"/>
      <c r="R16" s="413"/>
      <c r="S16" s="413"/>
      <c r="T16" s="413"/>
      <c r="U16" s="413"/>
      <c r="V16" s="413"/>
      <c r="W16" s="413"/>
      <c r="X16" s="413"/>
      <c r="Y16" s="413"/>
      <c r="Z16" s="413"/>
      <c r="AA16" s="413"/>
      <c r="AB16" s="413"/>
      <c r="AC16" s="413"/>
      <c r="AD16" s="414"/>
    </row>
    <row r="17" spans="1:30" ht="18.600000000000001" customHeight="1" x14ac:dyDescent="0.15">
      <c r="A17" s="383"/>
      <c r="B17" s="383"/>
      <c r="C17" s="383"/>
      <c r="D17" s="383"/>
      <c r="E17" s="383"/>
      <c r="F17" s="383"/>
      <c r="G17" s="412"/>
      <c r="H17" s="413"/>
      <c r="I17" s="413"/>
      <c r="J17" s="413"/>
      <c r="K17" s="413"/>
      <c r="L17" s="413"/>
      <c r="M17" s="413"/>
      <c r="N17" s="413"/>
      <c r="O17" s="413"/>
      <c r="P17" s="413"/>
      <c r="Q17" s="413"/>
      <c r="R17" s="413"/>
      <c r="S17" s="413"/>
      <c r="T17" s="413"/>
      <c r="U17" s="413"/>
      <c r="V17" s="413"/>
      <c r="W17" s="413"/>
      <c r="X17" s="413"/>
      <c r="Y17" s="413"/>
      <c r="Z17" s="413"/>
      <c r="AA17" s="413"/>
      <c r="AB17" s="413"/>
      <c r="AC17" s="413"/>
      <c r="AD17" s="414"/>
    </row>
    <row r="18" spans="1:30" ht="18.600000000000001" customHeight="1" x14ac:dyDescent="0.15">
      <c r="A18" s="383"/>
      <c r="B18" s="383"/>
      <c r="C18" s="383"/>
      <c r="D18" s="383"/>
      <c r="E18" s="383"/>
      <c r="F18" s="383"/>
      <c r="G18" s="412"/>
      <c r="H18" s="413"/>
      <c r="I18" s="413"/>
      <c r="J18" s="413"/>
      <c r="K18" s="413"/>
      <c r="L18" s="413"/>
      <c r="M18" s="413"/>
      <c r="N18" s="413"/>
      <c r="O18" s="413"/>
      <c r="P18" s="413"/>
      <c r="Q18" s="413"/>
      <c r="R18" s="413"/>
      <c r="S18" s="413"/>
      <c r="T18" s="413"/>
      <c r="U18" s="413"/>
      <c r="V18" s="413"/>
      <c r="W18" s="413"/>
      <c r="X18" s="413"/>
      <c r="Y18" s="413"/>
      <c r="Z18" s="413"/>
      <c r="AA18" s="413"/>
      <c r="AB18" s="413"/>
      <c r="AC18" s="413"/>
      <c r="AD18" s="414"/>
    </row>
    <row r="19" spans="1:30" ht="18.600000000000001" customHeight="1" x14ac:dyDescent="0.15">
      <c r="A19" s="383"/>
      <c r="B19" s="383"/>
      <c r="C19" s="383"/>
      <c r="D19" s="383"/>
      <c r="E19" s="383"/>
      <c r="F19" s="383"/>
      <c r="G19" s="412"/>
      <c r="H19" s="413"/>
      <c r="I19" s="413"/>
      <c r="J19" s="413"/>
      <c r="K19" s="413"/>
      <c r="L19" s="413"/>
      <c r="M19" s="413"/>
      <c r="N19" s="413"/>
      <c r="O19" s="413"/>
      <c r="P19" s="413"/>
      <c r="Q19" s="413"/>
      <c r="R19" s="413"/>
      <c r="S19" s="413"/>
      <c r="T19" s="413"/>
      <c r="U19" s="413"/>
      <c r="V19" s="413"/>
      <c r="W19" s="413"/>
      <c r="X19" s="413"/>
      <c r="Y19" s="413"/>
      <c r="Z19" s="413"/>
      <c r="AA19" s="413"/>
      <c r="AB19" s="413"/>
      <c r="AC19" s="413"/>
      <c r="AD19" s="414"/>
    </row>
    <row r="20" spans="1:30" ht="18.600000000000001" customHeight="1" x14ac:dyDescent="0.15">
      <c r="A20" s="383"/>
      <c r="B20" s="383"/>
      <c r="C20" s="383"/>
      <c r="D20" s="383"/>
      <c r="E20" s="383"/>
      <c r="F20" s="383"/>
      <c r="G20" s="415"/>
      <c r="H20" s="363"/>
      <c r="I20" s="363"/>
      <c r="J20" s="363"/>
      <c r="K20" s="363"/>
      <c r="L20" s="363"/>
      <c r="M20" s="363"/>
      <c r="N20" s="363"/>
      <c r="O20" s="363"/>
      <c r="P20" s="363"/>
      <c r="Q20" s="363"/>
      <c r="R20" s="363"/>
      <c r="S20" s="363"/>
      <c r="T20" s="363"/>
      <c r="U20" s="363"/>
      <c r="V20" s="363"/>
      <c r="W20" s="363"/>
      <c r="X20" s="363"/>
      <c r="Y20" s="363"/>
      <c r="Z20" s="363"/>
      <c r="AA20" s="363"/>
      <c r="AB20" s="363"/>
      <c r="AC20" s="363"/>
      <c r="AD20" s="416"/>
    </row>
    <row r="21" spans="1:30" ht="18.600000000000001" customHeight="1" x14ac:dyDescent="0.15">
      <c r="A21" s="383" t="s">
        <v>36</v>
      </c>
      <c r="B21" s="383"/>
      <c r="C21" s="383"/>
      <c r="D21" s="383"/>
      <c r="E21" s="383"/>
      <c r="F21" s="383"/>
      <c r="G21" s="409"/>
      <c r="H21" s="410"/>
      <c r="I21" s="410"/>
      <c r="J21" s="410"/>
      <c r="K21" s="410"/>
      <c r="L21" s="410"/>
      <c r="M21" s="410"/>
      <c r="N21" s="410"/>
      <c r="O21" s="410"/>
      <c r="P21" s="410"/>
      <c r="Q21" s="410"/>
      <c r="R21" s="410"/>
      <c r="S21" s="410"/>
      <c r="T21" s="410"/>
      <c r="U21" s="410"/>
      <c r="V21" s="410"/>
      <c r="W21" s="410"/>
      <c r="X21" s="410"/>
      <c r="Y21" s="410"/>
      <c r="Z21" s="410"/>
      <c r="AA21" s="410"/>
      <c r="AB21" s="410"/>
      <c r="AC21" s="410"/>
      <c r="AD21" s="411"/>
    </row>
    <row r="22" spans="1:30" ht="18.600000000000001" customHeight="1" x14ac:dyDescent="0.15">
      <c r="A22" s="383"/>
      <c r="B22" s="383"/>
      <c r="C22" s="383"/>
      <c r="D22" s="383"/>
      <c r="E22" s="383"/>
      <c r="F22" s="383"/>
      <c r="G22" s="412"/>
      <c r="H22" s="413"/>
      <c r="I22" s="413"/>
      <c r="J22" s="413"/>
      <c r="K22" s="413"/>
      <c r="L22" s="413"/>
      <c r="M22" s="413"/>
      <c r="N22" s="413"/>
      <c r="O22" s="413"/>
      <c r="P22" s="413"/>
      <c r="Q22" s="413"/>
      <c r="R22" s="413"/>
      <c r="S22" s="413"/>
      <c r="T22" s="413"/>
      <c r="U22" s="413"/>
      <c r="V22" s="413"/>
      <c r="W22" s="413"/>
      <c r="X22" s="413"/>
      <c r="Y22" s="413"/>
      <c r="Z22" s="413"/>
      <c r="AA22" s="413"/>
      <c r="AB22" s="413"/>
      <c r="AC22" s="413"/>
      <c r="AD22" s="414"/>
    </row>
    <row r="23" spans="1:30" ht="18.600000000000001" customHeight="1" x14ac:dyDescent="0.15">
      <c r="A23" s="383"/>
      <c r="B23" s="383"/>
      <c r="C23" s="383"/>
      <c r="D23" s="383"/>
      <c r="E23" s="383"/>
      <c r="F23" s="383"/>
      <c r="G23" s="412"/>
      <c r="H23" s="413"/>
      <c r="I23" s="413"/>
      <c r="J23" s="413"/>
      <c r="K23" s="413"/>
      <c r="L23" s="413"/>
      <c r="M23" s="413"/>
      <c r="N23" s="413"/>
      <c r="O23" s="413"/>
      <c r="P23" s="413"/>
      <c r="Q23" s="413"/>
      <c r="R23" s="413"/>
      <c r="S23" s="413"/>
      <c r="T23" s="413"/>
      <c r="U23" s="413"/>
      <c r="V23" s="413"/>
      <c r="W23" s="413"/>
      <c r="X23" s="413"/>
      <c r="Y23" s="413"/>
      <c r="Z23" s="413"/>
      <c r="AA23" s="413"/>
      <c r="AB23" s="413"/>
      <c r="AC23" s="413"/>
      <c r="AD23" s="414"/>
    </row>
    <row r="24" spans="1:30" ht="18.600000000000001" customHeight="1" x14ac:dyDescent="0.15">
      <c r="A24" s="383"/>
      <c r="B24" s="383"/>
      <c r="C24" s="383"/>
      <c r="D24" s="383"/>
      <c r="E24" s="383"/>
      <c r="F24" s="383"/>
      <c r="G24" s="412"/>
      <c r="H24" s="413"/>
      <c r="I24" s="413"/>
      <c r="J24" s="413"/>
      <c r="K24" s="413"/>
      <c r="L24" s="413"/>
      <c r="M24" s="413"/>
      <c r="N24" s="413"/>
      <c r="O24" s="413"/>
      <c r="P24" s="413"/>
      <c r="Q24" s="413"/>
      <c r="R24" s="413"/>
      <c r="S24" s="413"/>
      <c r="T24" s="413"/>
      <c r="U24" s="413"/>
      <c r="V24" s="413"/>
      <c r="W24" s="413"/>
      <c r="X24" s="413"/>
      <c r="Y24" s="413"/>
      <c r="Z24" s="413"/>
      <c r="AA24" s="413"/>
      <c r="AB24" s="413"/>
      <c r="AC24" s="413"/>
      <c r="AD24" s="414"/>
    </row>
    <row r="25" spans="1:30" ht="18.600000000000001" customHeight="1" x14ac:dyDescent="0.15">
      <c r="A25" s="383"/>
      <c r="B25" s="383"/>
      <c r="C25" s="383"/>
      <c r="D25" s="383"/>
      <c r="E25" s="383"/>
      <c r="F25" s="383"/>
      <c r="G25" s="412"/>
      <c r="H25" s="413"/>
      <c r="I25" s="413"/>
      <c r="J25" s="413"/>
      <c r="K25" s="413"/>
      <c r="L25" s="413"/>
      <c r="M25" s="413"/>
      <c r="N25" s="413"/>
      <c r="O25" s="413"/>
      <c r="P25" s="413"/>
      <c r="Q25" s="413"/>
      <c r="R25" s="413"/>
      <c r="S25" s="413"/>
      <c r="T25" s="413"/>
      <c r="U25" s="413"/>
      <c r="V25" s="413"/>
      <c r="W25" s="413"/>
      <c r="X25" s="413"/>
      <c r="Y25" s="413"/>
      <c r="Z25" s="413"/>
      <c r="AA25" s="413"/>
      <c r="AB25" s="413"/>
      <c r="AC25" s="413"/>
      <c r="AD25" s="414"/>
    </row>
    <row r="26" spans="1:30" ht="18.600000000000001" customHeight="1" x14ac:dyDescent="0.15">
      <c r="A26" s="383"/>
      <c r="B26" s="383"/>
      <c r="C26" s="383"/>
      <c r="D26" s="383"/>
      <c r="E26" s="383"/>
      <c r="F26" s="383"/>
      <c r="G26" s="415"/>
      <c r="H26" s="363"/>
      <c r="I26" s="363"/>
      <c r="J26" s="363"/>
      <c r="K26" s="363"/>
      <c r="L26" s="363"/>
      <c r="M26" s="363"/>
      <c r="N26" s="363"/>
      <c r="O26" s="363"/>
      <c r="P26" s="363"/>
      <c r="Q26" s="363"/>
      <c r="R26" s="363"/>
      <c r="S26" s="363"/>
      <c r="T26" s="363"/>
      <c r="U26" s="363"/>
      <c r="V26" s="363"/>
      <c r="W26" s="363"/>
      <c r="X26" s="363"/>
      <c r="Y26" s="363"/>
      <c r="Z26" s="363"/>
      <c r="AA26" s="363"/>
      <c r="AB26" s="363"/>
      <c r="AC26" s="363"/>
      <c r="AD26" s="416"/>
    </row>
    <row r="27" spans="1:30"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sheetData>
  <mergeCells count="8">
    <mergeCell ref="G9:AD14"/>
    <mergeCell ref="G15:AD20"/>
    <mergeCell ref="G21:AD26"/>
    <mergeCell ref="A3:F8"/>
    <mergeCell ref="A9:F14"/>
    <mergeCell ref="A15:F20"/>
    <mergeCell ref="A21:F26"/>
    <mergeCell ref="G3:AD8"/>
  </mergeCells>
  <phoneticPr fontId="20"/>
  <pageMargins left="0.59" right="0.84"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I114"/>
  <sheetViews>
    <sheetView workbookViewId="0">
      <pane xSplit="2" ySplit="4" topLeftCell="C5" activePane="bottomRight" state="frozen"/>
      <selection activeCell="C19" sqref="C19"/>
      <selection pane="topRight" activeCell="C19" sqref="C19"/>
      <selection pane="bottomLeft" activeCell="C19" sqref="C19"/>
      <selection pane="bottomRight" activeCell="B6" sqref="B5:AF11"/>
    </sheetView>
  </sheetViews>
  <sheetFormatPr defaultRowHeight="13.5" x14ac:dyDescent="0.15"/>
  <cols>
    <col min="1" max="1" width="3.875" customWidth="1"/>
    <col min="3" max="3" width="3.375" style="108" customWidth="1"/>
    <col min="4" max="35" width="4" customWidth="1"/>
  </cols>
  <sheetData>
    <row r="1" spans="1:35" ht="22.5" customHeight="1" thickBot="1" x14ac:dyDescent="0.2">
      <c r="A1" s="241" t="s">
        <v>131</v>
      </c>
      <c r="B1" s="241"/>
      <c r="C1" s="241"/>
      <c r="D1" s="241"/>
      <c r="E1" s="241"/>
      <c r="F1" s="241"/>
      <c r="G1" s="241"/>
      <c r="H1" s="241"/>
      <c r="I1" s="241"/>
      <c r="J1" s="241"/>
      <c r="K1" s="241"/>
    </row>
    <row r="2" spans="1:35" x14ac:dyDescent="0.15">
      <c r="A2" s="105"/>
      <c r="B2" s="288" t="s">
        <v>62</v>
      </c>
      <c r="C2" s="289" t="s">
        <v>63</v>
      </c>
      <c r="D2" s="284" t="s">
        <v>54</v>
      </c>
      <c r="E2" s="277" t="s">
        <v>55</v>
      </c>
      <c r="F2" s="280" t="s">
        <v>56</v>
      </c>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2"/>
    </row>
    <row r="3" spans="1:35" x14ac:dyDescent="0.15">
      <c r="A3" s="106"/>
      <c r="B3" s="273"/>
      <c r="C3" s="290"/>
      <c r="D3" s="285"/>
      <c r="E3" s="278"/>
      <c r="F3" s="292" t="s">
        <v>57</v>
      </c>
      <c r="G3" s="283"/>
      <c r="H3" s="283">
        <v>8</v>
      </c>
      <c r="I3" s="283"/>
      <c r="J3" s="276">
        <v>9</v>
      </c>
      <c r="K3" s="276"/>
      <c r="L3" s="276">
        <v>10</v>
      </c>
      <c r="M3" s="276"/>
      <c r="N3" s="276">
        <v>11</v>
      </c>
      <c r="O3" s="276"/>
      <c r="P3" s="276">
        <v>12</v>
      </c>
      <c r="Q3" s="276"/>
      <c r="R3" s="276">
        <v>13</v>
      </c>
      <c r="S3" s="276"/>
      <c r="T3" s="276">
        <v>14</v>
      </c>
      <c r="U3" s="276"/>
      <c r="V3" s="276">
        <v>15</v>
      </c>
      <c r="W3" s="276"/>
      <c r="X3" s="276">
        <v>16</v>
      </c>
      <c r="Y3" s="276"/>
      <c r="Z3" s="276">
        <v>17</v>
      </c>
      <c r="AA3" s="276"/>
      <c r="AB3" s="276">
        <v>18</v>
      </c>
      <c r="AC3" s="276"/>
      <c r="AD3" s="276">
        <v>19</v>
      </c>
      <c r="AE3" s="276"/>
      <c r="AF3" s="276">
        <v>20</v>
      </c>
      <c r="AG3" s="276"/>
      <c r="AH3" s="276" t="s">
        <v>60</v>
      </c>
      <c r="AI3" s="287"/>
    </row>
    <row r="4" spans="1:35" ht="14.25" thickBot="1" x14ac:dyDescent="0.2">
      <c r="A4" s="107"/>
      <c r="B4" s="275"/>
      <c r="C4" s="291"/>
      <c r="D4" s="286"/>
      <c r="E4" s="279"/>
      <c r="F4" s="83"/>
      <c r="G4" s="228"/>
      <c r="H4" s="229"/>
      <c r="I4" s="228"/>
      <c r="J4" s="229"/>
      <c r="K4" s="228"/>
      <c r="L4" s="229"/>
      <c r="M4" s="228"/>
      <c r="N4" s="229"/>
      <c r="O4" s="228"/>
      <c r="P4" s="229"/>
      <c r="Q4" s="228"/>
      <c r="R4" s="229"/>
      <c r="S4" s="228"/>
      <c r="T4" s="229"/>
      <c r="U4" s="228"/>
      <c r="V4" s="229"/>
      <c r="W4" s="228"/>
      <c r="X4" s="229"/>
      <c r="Y4" s="228"/>
      <c r="Z4" s="229"/>
      <c r="AA4" s="228"/>
      <c r="AB4" s="229"/>
      <c r="AC4" s="228"/>
      <c r="AD4" s="229"/>
      <c r="AE4" s="228"/>
      <c r="AF4" s="229"/>
      <c r="AG4" s="228"/>
      <c r="AH4" s="229"/>
      <c r="AI4" s="111"/>
    </row>
    <row r="5" spans="1:35" x14ac:dyDescent="0.15">
      <c r="A5" s="84">
        <v>1</v>
      </c>
      <c r="B5" s="245"/>
      <c r="C5" s="246"/>
      <c r="D5" s="247"/>
      <c r="E5" s="248"/>
      <c r="F5" s="249"/>
      <c r="G5" s="245"/>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1"/>
    </row>
    <row r="6" spans="1:35" x14ac:dyDescent="0.15">
      <c r="A6" s="84">
        <f t="shared" ref="A6:A37" si="0">A5+1</f>
        <v>2</v>
      </c>
      <c r="B6" s="245"/>
      <c r="C6" s="246"/>
      <c r="D6" s="247"/>
      <c r="E6" s="248"/>
      <c r="F6" s="249"/>
      <c r="G6" s="245"/>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1"/>
    </row>
    <row r="7" spans="1:35" x14ac:dyDescent="0.15">
      <c r="A7" s="84">
        <f t="shared" si="0"/>
        <v>3</v>
      </c>
      <c r="B7" s="245"/>
      <c r="C7" s="246"/>
      <c r="D7" s="247"/>
      <c r="E7" s="248"/>
      <c r="F7" s="249"/>
      <c r="G7" s="245"/>
      <c r="H7" s="245"/>
      <c r="I7" s="245"/>
      <c r="J7" s="245"/>
      <c r="K7" s="245"/>
      <c r="L7" s="245"/>
      <c r="M7" s="245"/>
      <c r="N7" s="245"/>
      <c r="O7" s="245"/>
      <c r="P7" s="245"/>
      <c r="Q7" s="245"/>
      <c r="R7" s="245"/>
      <c r="S7" s="245"/>
      <c r="T7" s="245"/>
      <c r="U7" s="245"/>
      <c r="V7" s="245"/>
      <c r="W7" s="245"/>
      <c r="X7" s="245"/>
      <c r="Y7" s="245"/>
      <c r="Z7" s="250"/>
      <c r="AA7" s="250"/>
      <c r="AB7" s="250"/>
      <c r="AC7" s="250"/>
      <c r="AD7" s="250"/>
      <c r="AE7" s="250"/>
      <c r="AF7" s="250"/>
      <c r="AG7" s="250"/>
      <c r="AH7" s="250"/>
      <c r="AI7" s="251"/>
    </row>
    <row r="8" spans="1:35" x14ac:dyDescent="0.15">
      <c r="A8" s="84">
        <f t="shared" si="0"/>
        <v>4</v>
      </c>
      <c r="B8" s="245"/>
      <c r="C8" s="246"/>
      <c r="D8" s="247"/>
      <c r="E8" s="248"/>
      <c r="F8" s="249"/>
      <c r="G8" s="245"/>
      <c r="H8" s="245"/>
      <c r="I8" s="245"/>
      <c r="J8" s="245"/>
      <c r="K8" s="245"/>
      <c r="L8" s="245"/>
      <c r="M8" s="245"/>
      <c r="N8" s="245"/>
      <c r="O8" s="245"/>
      <c r="P8" s="245"/>
      <c r="Q8" s="245"/>
      <c r="R8" s="245"/>
      <c r="S8" s="245"/>
      <c r="T8" s="245"/>
      <c r="U8" s="245"/>
      <c r="V8" s="245"/>
      <c r="W8" s="245"/>
      <c r="X8" s="245"/>
      <c r="Y8" s="245"/>
      <c r="Z8" s="245"/>
      <c r="AA8" s="245"/>
      <c r="AB8" s="245"/>
      <c r="AC8" s="245"/>
      <c r="AD8" s="245"/>
      <c r="AE8" s="250"/>
      <c r="AF8" s="250"/>
      <c r="AG8" s="250"/>
      <c r="AH8" s="250"/>
      <c r="AI8" s="251"/>
    </row>
    <row r="9" spans="1:35" x14ac:dyDescent="0.15">
      <c r="A9" s="84">
        <f t="shared" si="0"/>
        <v>5</v>
      </c>
      <c r="B9" s="245"/>
      <c r="C9" s="246"/>
      <c r="D9" s="247"/>
      <c r="E9" s="248"/>
      <c r="F9" s="249"/>
      <c r="G9" s="245"/>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1"/>
    </row>
    <row r="10" spans="1:35" x14ac:dyDescent="0.15">
      <c r="A10" s="84">
        <f t="shared" si="0"/>
        <v>6</v>
      </c>
      <c r="B10" s="245"/>
      <c r="C10" s="246"/>
      <c r="D10" s="247"/>
      <c r="E10" s="248"/>
      <c r="F10" s="249"/>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50"/>
      <c r="AF10" s="250"/>
      <c r="AG10" s="250"/>
      <c r="AH10" s="250"/>
      <c r="AI10" s="251"/>
    </row>
    <row r="11" spans="1:35" x14ac:dyDescent="0.15">
      <c r="A11" s="84">
        <f t="shared" si="0"/>
        <v>7</v>
      </c>
      <c r="B11" s="245"/>
      <c r="C11" s="246"/>
      <c r="D11" s="247"/>
      <c r="E11" s="248"/>
      <c r="F11" s="249"/>
      <c r="G11" s="245"/>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1"/>
    </row>
    <row r="12" spans="1:35" x14ac:dyDescent="0.15">
      <c r="A12" s="84">
        <f t="shared" si="0"/>
        <v>8</v>
      </c>
      <c r="B12" s="245"/>
      <c r="C12" s="246"/>
      <c r="D12" s="247"/>
      <c r="E12" s="248"/>
      <c r="F12" s="249"/>
      <c r="G12" s="245"/>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1"/>
    </row>
    <row r="13" spans="1:35" x14ac:dyDescent="0.15">
      <c r="A13" s="84">
        <f t="shared" si="0"/>
        <v>9</v>
      </c>
      <c r="B13" s="245"/>
      <c r="C13" s="246"/>
      <c r="D13" s="247"/>
      <c r="E13" s="248"/>
      <c r="F13" s="249"/>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50"/>
      <c r="AF13" s="250"/>
      <c r="AG13" s="250"/>
      <c r="AH13" s="250"/>
      <c r="AI13" s="251"/>
    </row>
    <row r="14" spans="1:35" x14ac:dyDescent="0.15">
      <c r="A14" s="84">
        <f t="shared" si="0"/>
        <v>10</v>
      </c>
      <c r="B14" s="245"/>
      <c r="C14" s="246"/>
      <c r="D14" s="247"/>
      <c r="E14" s="248"/>
      <c r="F14" s="249"/>
      <c r="G14" s="245"/>
      <c r="H14" s="245"/>
      <c r="I14" s="245"/>
      <c r="J14" s="245"/>
      <c r="K14" s="245"/>
      <c r="L14" s="245"/>
      <c r="M14" s="245"/>
      <c r="N14" s="245"/>
      <c r="O14" s="245"/>
      <c r="P14" s="245"/>
      <c r="Q14" s="245"/>
      <c r="R14" s="245"/>
      <c r="S14" s="245"/>
      <c r="T14" s="245"/>
      <c r="U14" s="245"/>
      <c r="V14" s="245"/>
      <c r="W14" s="245"/>
      <c r="X14" s="245"/>
      <c r="Y14" s="245"/>
      <c r="Z14" s="245"/>
      <c r="AA14" s="245"/>
      <c r="AB14" s="245"/>
      <c r="AC14" s="250"/>
      <c r="AD14" s="250"/>
      <c r="AE14" s="250"/>
      <c r="AF14" s="250"/>
      <c r="AG14" s="250"/>
      <c r="AH14" s="250"/>
      <c r="AI14" s="251"/>
    </row>
    <row r="15" spans="1:35" x14ac:dyDescent="0.15">
      <c r="A15" s="84">
        <f t="shared" si="0"/>
        <v>11</v>
      </c>
      <c r="B15" s="245"/>
      <c r="C15" s="246"/>
      <c r="D15" s="247"/>
      <c r="E15" s="248"/>
      <c r="F15" s="249"/>
      <c r="G15" s="245"/>
      <c r="H15" s="245"/>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1"/>
    </row>
    <row r="16" spans="1:35" x14ac:dyDescent="0.15">
      <c r="A16" s="84">
        <f t="shared" si="0"/>
        <v>12</v>
      </c>
      <c r="B16" s="245"/>
      <c r="C16" s="246"/>
      <c r="D16" s="247"/>
      <c r="E16" s="248"/>
      <c r="F16" s="249"/>
      <c r="G16" s="245"/>
      <c r="H16" s="245"/>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1"/>
    </row>
    <row r="17" spans="1:35" x14ac:dyDescent="0.15">
      <c r="A17" s="84">
        <f t="shared" si="0"/>
        <v>13</v>
      </c>
      <c r="B17" s="245"/>
      <c r="C17" s="246"/>
      <c r="D17" s="247"/>
      <c r="E17" s="248"/>
      <c r="F17" s="249"/>
      <c r="G17" s="245"/>
      <c r="H17" s="245"/>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1"/>
    </row>
    <row r="18" spans="1:35" x14ac:dyDescent="0.15">
      <c r="A18" s="84">
        <f t="shared" si="0"/>
        <v>14</v>
      </c>
      <c r="B18" s="245"/>
      <c r="C18" s="246"/>
      <c r="D18" s="247"/>
      <c r="E18" s="248"/>
      <c r="F18" s="249"/>
      <c r="G18" s="245"/>
      <c r="H18" s="24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1"/>
    </row>
    <row r="19" spans="1:35" x14ac:dyDescent="0.15">
      <c r="A19" s="84">
        <f t="shared" si="0"/>
        <v>15</v>
      </c>
      <c r="B19" s="245"/>
      <c r="C19" s="246"/>
      <c r="D19" s="247"/>
      <c r="E19" s="248"/>
      <c r="F19" s="249"/>
      <c r="G19" s="245"/>
      <c r="H19" s="245"/>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1"/>
    </row>
    <row r="20" spans="1:35" x14ac:dyDescent="0.15">
      <c r="A20" s="84">
        <f t="shared" si="0"/>
        <v>16</v>
      </c>
      <c r="B20" s="245"/>
      <c r="C20" s="246"/>
      <c r="D20" s="247"/>
      <c r="E20" s="248"/>
      <c r="F20" s="249"/>
      <c r="G20" s="245"/>
      <c r="H20" s="245"/>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1"/>
    </row>
    <row r="21" spans="1:35" x14ac:dyDescent="0.15">
      <c r="A21" s="84">
        <f t="shared" si="0"/>
        <v>17</v>
      </c>
      <c r="B21" s="245"/>
      <c r="C21" s="246"/>
      <c r="D21" s="252"/>
      <c r="E21" s="248"/>
      <c r="F21" s="249"/>
      <c r="G21" s="245"/>
      <c r="H21" s="245"/>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1"/>
    </row>
    <row r="22" spans="1:35" x14ac:dyDescent="0.15">
      <c r="A22" s="84">
        <f t="shared" si="0"/>
        <v>18</v>
      </c>
      <c r="B22" s="245"/>
      <c r="C22" s="246"/>
      <c r="D22" s="247"/>
      <c r="E22" s="248"/>
      <c r="F22" s="249"/>
      <c r="G22" s="245"/>
      <c r="H22" s="245"/>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1"/>
    </row>
    <row r="23" spans="1:35" x14ac:dyDescent="0.15">
      <c r="A23" s="84">
        <f t="shared" si="0"/>
        <v>19</v>
      </c>
      <c r="B23" s="245"/>
      <c r="C23" s="246"/>
      <c r="D23" s="247"/>
      <c r="E23" s="248"/>
      <c r="F23" s="249"/>
      <c r="G23" s="245"/>
      <c r="H23" s="245"/>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1"/>
    </row>
    <row r="24" spans="1:35" x14ac:dyDescent="0.15">
      <c r="A24" s="84">
        <f t="shared" si="0"/>
        <v>20</v>
      </c>
      <c r="B24" s="245"/>
      <c r="C24" s="246"/>
      <c r="D24" s="247"/>
      <c r="E24" s="248"/>
      <c r="F24" s="249"/>
      <c r="G24" s="245"/>
      <c r="H24" s="245"/>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1"/>
    </row>
    <row r="25" spans="1:35" x14ac:dyDescent="0.15">
      <c r="A25" s="84">
        <f t="shared" si="0"/>
        <v>21</v>
      </c>
      <c r="B25" s="245"/>
      <c r="C25" s="246"/>
      <c r="D25" s="247"/>
      <c r="E25" s="248"/>
      <c r="F25" s="249"/>
      <c r="G25" s="245"/>
      <c r="H25" s="245"/>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1"/>
    </row>
    <row r="26" spans="1:35" x14ac:dyDescent="0.15">
      <c r="A26" s="84">
        <f t="shared" si="0"/>
        <v>22</v>
      </c>
      <c r="B26" s="245"/>
      <c r="C26" s="246"/>
      <c r="D26" s="247"/>
      <c r="E26" s="248"/>
      <c r="F26" s="249"/>
      <c r="G26" s="245"/>
      <c r="H26" s="245"/>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1"/>
    </row>
    <row r="27" spans="1:35" x14ac:dyDescent="0.15">
      <c r="A27" s="84">
        <f t="shared" si="0"/>
        <v>23</v>
      </c>
      <c r="B27" s="245"/>
      <c r="C27" s="246"/>
      <c r="D27" s="247"/>
      <c r="E27" s="248"/>
      <c r="F27" s="249"/>
      <c r="G27" s="245"/>
      <c r="H27" s="245"/>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1"/>
    </row>
    <row r="28" spans="1:35" x14ac:dyDescent="0.15">
      <c r="A28" s="84">
        <f t="shared" si="0"/>
        <v>24</v>
      </c>
      <c r="B28" s="245"/>
      <c r="C28" s="246"/>
      <c r="D28" s="247"/>
      <c r="E28" s="248"/>
      <c r="F28" s="249"/>
      <c r="G28" s="245"/>
      <c r="H28" s="245"/>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1"/>
    </row>
    <row r="29" spans="1:35" x14ac:dyDescent="0.15">
      <c r="A29" s="84">
        <f t="shared" si="0"/>
        <v>25</v>
      </c>
      <c r="B29" s="245"/>
      <c r="C29" s="246"/>
      <c r="D29" s="247"/>
      <c r="E29" s="248"/>
      <c r="F29" s="249"/>
      <c r="G29" s="245"/>
      <c r="H29" s="245"/>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row>
    <row r="30" spans="1:35" x14ac:dyDescent="0.15">
      <c r="A30" s="84">
        <f t="shared" si="0"/>
        <v>26</v>
      </c>
      <c r="B30" s="245"/>
      <c r="C30" s="246"/>
      <c r="D30" s="252"/>
      <c r="E30" s="248"/>
      <c r="F30" s="249"/>
      <c r="G30" s="245"/>
      <c r="H30" s="245"/>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1"/>
    </row>
    <row r="31" spans="1:35" x14ac:dyDescent="0.15">
      <c r="A31" s="84">
        <f t="shared" si="0"/>
        <v>27</v>
      </c>
      <c r="B31" s="245"/>
      <c r="C31" s="246"/>
      <c r="D31" s="247"/>
      <c r="E31" s="248"/>
      <c r="F31" s="249"/>
      <c r="G31" s="245"/>
      <c r="H31" s="245"/>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1"/>
    </row>
    <row r="32" spans="1:35" x14ac:dyDescent="0.15">
      <c r="A32" s="84">
        <f t="shared" si="0"/>
        <v>28</v>
      </c>
      <c r="B32" s="245"/>
      <c r="C32" s="246"/>
      <c r="D32" s="247"/>
      <c r="E32" s="248"/>
      <c r="F32" s="249"/>
      <c r="G32" s="245"/>
      <c r="H32" s="245"/>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1"/>
    </row>
    <row r="33" spans="1:35" x14ac:dyDescent="0.15">
      <c r="A33" s="84">
        <f t="shared" si="0"/>
        <v>29</v>
      </c>
      <c r="B33" s="245"/>
      <c r="C33" s="246"/>
      <c r="D33" s="247"/>
      <c r="E33" s="248"/>
      <c r="F33" s="249"/>
      <c r="G33" s="245"/>
      <c r="H33" s="245"/>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1"/>
    </row>
    <row r="34" spans="1:35" x14ac:dyDescent="0.15">
      <c r="A34" s="84">
        <f t="shared" si="0"/>
        <v>30</v>
      </c>
      <c r="B34" s="245"/>
      <c r="C34" s="246"/>
      <c r="D34" s="247"/>
      <c r="E34" s="248"/>
      <c r="F34" s="249"/>
      <c r="G34" s="245"/>
      <c r="H34" s="245"/>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1"/>
    </row>
    <row r="35" spans="1:35" x14ac:dyDescent="0.15">
      <c r="A35" s="84">
        <f t="shared" si="0"/>
        <v>31</v>
      </c>
      <c r="B35" s="245"/>
      <c r="C35" s="246"/>
      <c r="D35" s="247"/>
      <c r="E35" s="248"/>
      <c r="F35" s="249"/>
      <c r="G35" s="245"/>
      <c r="H35" s="245"/>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1"/>
    </row>
    <row r="36" spans="1:35" x14ac:dyDescent="0.15">
      <c r="A36" s="84">
        <f t="shared" si="0"/>
        <v>32</v>
      </c>
      <c r="B36" s="245"/>
      <c r="C36" s="246"/>
      <c r="D36" s="247"/>
      <c r="E36" s="248"/>
      <c r="F36" s="249"/>
      <c r="G36" s="245"/>
      <c r="H36" s="245"/>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1"/>
    </row>
    <row r="37" spans="1:35" x14ac:dyDescent="0.15">
      <c r="A37" s="84">
        <f t="shared" si="0"/>
        <v>33</v>
      </c>
      <c r="B37" s="245"/>
      <c r="C37" s="246"/>
      <c r="D37" s="247"/>
      <c r="E37" s="248"/>
      <c r="F37" s="249"/>
      <c r="G37" s="245"/>
      <c r="H37" s="245"/>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1"/>
    </row>
    <row r="38" spans="1:35" x14ac:dyDescent="0.15">
      <c r="A38" s="84">
        <f t="shared" ref="A38:A70" si="1">A37+1</f>
        <v>34</v>
      </c>
      <c r="B38" s="245"/>
      <c r="C38" s="246"/>
      <c r="D38" s="252"/>
      <c r="E38" s="248"/>
      <c r="F38" s="249"/>
      <c r="G38" s="245"/>
      <c r="H38" s="245"/>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1"/>
    </row>
    <row r="39" spans="1:35" x14ac:dyDescent="0.15">
      <c r="A39" s="84">
        <f t="shared" si="1"/>
        <v>35</v>
      </c>
      <c r="B39" s="245"/>
      <c r="C39" s="246"/>
      <c r="D39" s="247"/>
      <c r="E39" s="248"/>
      <c r="F39" s="249"/>
      <c r="G39" s="245"/>
      <c r="H39" s="245"/>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1"/>
    </row>
    <row r="40" spans="1:35" x14ac:dyDescent="0.15">
      <c r="A40" s="84">
        <f t="shared" si="1"/>
        <v>36</v>
      </c>
      <c r="B40" s="245"/>
      <c r="C40" s="246"/>
      <c r="D40" s="247"/>
      <c r="E40" s="248"/>
      <c r="F40" s="249"/>
      <c r="G40" s="245"/>
      <c r="H40" s="245"/>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1"/>
    </row>
    <row r="41" spans="1:35" x14ac:dyDescent="0.15">
      <c r="A41" s="84">
        <f t="shared" si="1"/>
        <v>37</v>
      </c>
      <c r="B41" s="245"/>
      <c r="C41" s="246"/>
      <c r="D41" s="247"/>
      <c r="E41" s="248"/>
      <c r="F41" s="249"/>
      <c r="G41" s="245"/>
      <c r="H41" s="245"/>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1"/>
    </row>
    <row r="42" spans="1:35" x14ac:dyDescent="0.15">
      <c r="A42" s="84">
        <f t="shared" si="1"/>
        <v>38</v>
      </c>
      <c r="B42" s="245"/>
      <c r="C42" s="246"/>
      <c r="D42" s="247"/>
      <c r="E42" s="248"/>
      <c r="F42" s="249"/>
      <c r="G42" s="245"/>
      <c r="H42" s="245"/>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1"/>
    </row>
    <row r="43" spans="1:35" x14ac:dyDescent="0.15">
      <c r="A43" s="84">
        <f t="shared" si="1"/>
        <v>39</v>
      </c>
      <c r="B43" s="245"/>
      <c r="C43" s="246"/>
      <c r="D43" s="247"/>
      <c r="E43" s="248"/>
      <c r="F43" s="249"/>
      <c r="G43" s="245"/>
      <c r="H43" s="245"/>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1"/>
    </row>
    <row r="44" spans="1:35" x14ac:dyDescent="0.15">
      <c r="A44" s="84">
        <f t="shared" si="1"/>
        <v>40</v>
      </c>
      <c r="B44" s="245"/>
      <c r="C44" s="246"/>
      <c r="D44" s="247"/>
      <c r="E44" s="248"/>
      <c r="F44" s="249"/>
      <c r="G44" s="245"/>
      <c r="H44" s="245"/>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1"/>
    </row>
    <row r="45" spans="1:35" x14ac:dyDescent="0.15">
      <c r="A45" s="84">
        <f t="shared" si="1"/>
        <v>41</v>
      </c>
      <c r="B45" s="245"/>
      <c r="C45" s="246"/>
      <c r="D45" s="252"/>
      <c r="E45" s="248"/>
      <c r="F45" s="249"/>
      <c r="G45" s="245"/>
      <c r="H45" s="245"/>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1"/>
    </row>
    <row r="46" spans="1:35" x14ac:dyDescent="0.15">
      <c r="A46" s="84">
        <f t="shared" si="1"/>
        <v>42</v>
      </c>
      <c r="B46" s="245"/>
      <c r="C46" s="246"/>
      <c r="D46" s="247"/>
      <c r="E46" s="248"/>
      <c r="F46" s="249"/>
      <c r="G46" s="245"/>
      <c r="H46" s="245"/>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1"/>
    </row>
    <row r="47" spans="1:35" x14ac:dyDescent="0.15">
      <c r="A47" s="84">
        <f t="shared" si="1"/>
        <v>43</v>
      </c>
      <c r="B47" s="245"/>
      <c r="C47" s="246"/>
      <c r="D47" s="247"/>
      <c r="E47" s="248"/>
      <c r="F47" s="249"/>
      <c r="G47" s="245"/>
      <c r="H47" s="245"/>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1"/>
    </row>
    <row r="48" spans="1:35" x14ac:dyDescent="0.15">
      <c r="A48" s="84">
        <f t="shared" si="1"/>
        <v>44</v>
      </c>
      <c r="B48" s="245"/>
      <c r="C48" s="246"/>
      <c r="D48" s="247"/>
      <c r="E48" s="248"/>
      <c r="F48" s="249"/>
      <c r="G48" s="245"/>
      <c r="H48" s="245"/>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1"/>
    </row>
    <row r="49" spans="1:35" x14ac:dyDescent="0.15">
      <c r="A49" s="84">
        <f t="shared" si="1"/>
        <v>45</v>
      </c>
      <c r="B49" s="245"/>
      <c r="C49" s="246"/>
      <c r="D49" s="247"/>
      <c r="E49" s="248"/>
      <c r="F49" s="249"/>
      <c r="G49" s="245"/>
      <c r="H49" s="245"/>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1"/>
    </row>
    <row r="50" spans="1:35" x14ac:dyDescent="0.15">
      <c r="A50" s="84">
        <f t="shared" si="1"/>
        <v>46</v>
      </c>
      <c r="B50" s="245"/>
      <c r="C50" s="246"/>
      <c r="D50" s="247"/>
      <c r="E50" s="248"/>
      <c r="F50" s="249"/>
      <c r="G50" s="245"/>
      <c r="H50" s="245"/>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1"/>
    </row>
    <row r="51" spans="1:35" x14ac:dyDescent="0.15">
      <c r="A51" s="84">
        <f t="shared" si="1"/>
        <v>47</v>
      </c>
      <c r="B51" s="245"/>
      <c r="C51" s="246"/>
      <c r="D51" s="247"/>
      <c r="E51" s="248"/>
      <c r="F51" s="249"/>
      <c r="G51" s="245"/>
      <c r="H51" s="245"/>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1"/>
    </row>
    <row r="52" spans="1:35" x14ac:dyDescent="0.15">
      <c r="A52" s="84">
        <f t="shared" si="1"/>
        <v>48</v>
      </c>
      <c r="B52" s="245"/>
      <c r="C52" s="246"/>
      <c r="D52" s="247"/>
      <c r="E52" s="248"/>
      <c r="F52" s="249"/>
      <c r="G52" s="245"/>
      <c r="H52" s="245"/>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1"/>
    </row>
    <row r="53" spans="1:35" x14ac:dyDescent="0.15">
      <c r="A53" s="84">
        <f t="shared" si="1"/>
        <v>49</v>
      </c>
      <c r="B53" s="245"/>
      <c r="C53" s="246"/>
      <c r="D53" s="247"/>
      <c r="E53" s="248"/>
      <c r="F53" s="249"/>
      <c r="G53" s="245"/>
      <c r="H53" s="245"/>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1"/>
    </row>
    <row r="54" spans="1:35" x14ac:dyDescent="0.15">
      <c r="A54" s="84">
        <f t="shared" si="1"/>
        <v>50</v>
      </c>
      <c r="B54" s="245"/>
      <c r="C54" s="246"/>
      <c r="D54" s="247"/>
      <c r="E54" s="248"/>
      <c r="F54" s="249"/>
      <c r="G54" s="245"/>
      <c r="H54" s="245"/>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1"/>
    </row>
    <row r="55" spans="1:35" x14ac:dyDescent="0.15">
      <c r="A55" s="84">
        <f t="shared" si="1"/>
        <v>51</v>
      </c>
      <c r="B55" s="245"/>
      <c r="C55" s="246"/>
      <c r="D55" s="247"/>
      <c r="E55" s="248"/>
      <c r="F55" s="249"/>
      <c r="G55" s="245"/>
      <c r="H55" s="245"/>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1"/>
    </row>
    <row r="56" spans="1:35" x14ac:dyDescent="0.15">
      <c r="A56" s="84">
        <f t="shared" si="1"/>
        <v>52</v>
      </c>
      <c r="B56" s="245"/>
      <c r="C56" s="246"/>
      <c r="D56" s="247"/>
      <c r="E56" s="248"/>
      <c r="F56" s="249"/>
      <c r="G56" s="245"/>
      <c r="H56" s="245"/>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1"/>
    </row>
    <row r="57" spans="1:35" x14ac:dyDescent="0.15">
      <c r="A57" s="84">
        <f t="shared" si="1"/>
        <v>53</v>
      </c>
      <c r="B57" s="245"/>
      <c r="C57" s="246"/>
      <c r="D57" s="252"/>
      <c r="E57" s="248"/>
      <c r="F57" s="249"/>
      <c r="G57" s="245"/>
      <c r="H57" s="245"/>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1"/>
    </row>
    <row r="58" spans="1:35" x14ac:dyDescent="0.15">
      <c r="A58" s="84">
        <f t="shared" si="1"/>
        <v>54</v>
      </c>
      <c r="B58" s="245"/>
      <c r="C58" s="246"/>
      <c r="D58" s="247"/>
      <c r="E58" s="248"/>
      <c r="F58" s="249"/>
      <c r="G58" s="245"/>
      <c r="H58" s="245"/>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1"/>
    </row>
    <row r="59" spans="1:35" x14ac:dyDescent="0.15">
      <c r="A59" s="84">
        <f t="shared" si="1"/>
        <v>55</v>
      </c>
      <c r="B59" s="245"/>
      <c r="C59" s="246"/>
      <c r="D59" s="247"/>
      <c r="E59" s="248"/>
      <c r="F59" s="249"/>
      <c r="G59" s="245"/>
      <c r="H59" s="245"/>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1"/>
    </row>
    <row r="60" spans="1:35" x14ac:dyDescent="0.15">
      <c r="A60" s="84">
        <f t="shared" si="1"/>
        <v>56</v>
      </c>
      <c r="B60" s="245"/>
      <c r="C60" s="246"/>
      <c r="D60" s="247"/>
      <c r="E60" s="248"/>
      <c r="F60" s="249"/>
      <c r="G60" s="245"/>
      <c r="H60" s="245"/>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1"/>
    </row>
    <row r="61" spans="1:35" x14ac:dyDescent="0.15">
      <c r="A61" s="84">
        <f t="shared" si="1"/>
        <v>57</v>
      </c>
      <c r="B61" s="245"/>
      <c r="C61" s="246"/>
      <c r="D61" s="247"/>
      <c r="E61" s="248"/>
      <c r="F61" s="249"/>
      <c r="G61" s="245"/>
      <c r="H61" s="245"/>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1"/>
    </row>
    <row r="62" spans="1:35" x14ac:dyDescent="0.15">
      <c r="A62" s="84">
        <f t="shared" si="1"/>
        <v>58</v>
      </c>
      <c r="B62" s="245"/>
      <c r="C62" s="246"/>
      <c r="D62" s="247"/>
      <c r="E62" s="248"/>
      <c r="F62" s="249"/>
      <c r="G62" s="245"/>
      <c r="H62" s="253"/>
      <c r="I62" s="250"/>
      <c r="J62" s="245"/>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1"/>
    </row>
    <row r="63" spans="1:35" x14ac:dyDescent="0.15">
      <c r="A63" s="84">
        <f t="shared" si="1"/>
        <v>59</v>
      </c>
      <c r="B63" s="245"/>
      <c r="C63" s="246"/>
      <c r="D63" s="247"/>
      <c r="E63" s="248"/>
      <c r="F63" s="249"/>
      <c r="G63" s="245"/>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1"/>
    </row>
    <row r="64" spans="1:35" x14ac:dyDescent="0.15">
      <c r="A64" s="84">
        <f t="shared" si="1"/>
        <v>60</v>
      </c>
      <c r="B64" s="245"/>
      <c r="C64" s="246"/>
      <c r="D64" s="247"/>
      <c r="E64" s="248"/>
      <c r="F64" s="249"/>
      <c r="G64" s="245"/>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1"/>
    </row>
    <row r="65" spans="1:35" x14ac:dyDescent="0.15">
      <c r="A65" s="84">
        <f t="shared" si="1"/>
        <v>61</v>
      </c>
      <c r="B65" s="245"/>
      <c r="C65" s="246"/>
      <c r="D65" s="247"/>
      <c r="E65" s="248"/>
      <c r="F65" s="249"/>
      <c r="G65" s="245"/>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1"/>
    </row>
    <row r="66" spans="1:35" x14ac:dyDescent="0.15">
      <c r="A66" s="84">
        <f t="shared" si="1"/>
        <v>62</v>
      </c>
      <c r="B66" s="245"/>
      <c r="C66" s="246"/>
      <c r="D66" s="247"/>
      <c r="E66" s="248"/>
      <c r="F66" s="249"/>
      <c r="G66" s="245"/>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1"/>
    </row>
    <row r="67" spans="1:35" x14ac:dyDescent="0.15">
      <c r="A67" s="84">
        <f t="shared" si="1"/>
        <v>63</v>
      </c>
      <c r="B67" s="245"/>
      <c r="C67" s="246"/>
      <c r="D67" s="247"/>
      <c r="E67" s="248"/>
      <c r="F67" s="249"/>
      <c r="G67" s="245"/>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1"/>
    </row>
    <row r="68" spans="1:35" x14ac:dyDescent="0.15">
      <c r="A68" s="84">
        <f t="shared" si="1"/>
        <v>64</v>
      </c>
      <c r="B68" s="245"/>
      <c r="C68" s="246"/>
      <c r="D68" s="247"/>
      <c r="E68" s="248"/>
      <c r="F68" s="249"/>
      <c r="G68" s="245"/>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1"/>
    </row>
    <row r="69" spans="1:35" x14ac:dyDescent="0.15">
      <c r="A69" s="84">
        <f t="shared" si="1"/>
        <v>65</v>
      </c>
      <c r="B69" s="245"/>
      <c r="C69" s="246"/>
      <c r="D69" s="247"/>
      <c r="E69" s="248"/>
      <c r="F69" s="249"/>
      <c r="G69" s="245"/>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1"/>
    </row>
    <row r="70" spans="1:35" ht="14.25" thickBot="1" x14ac:dyDescent="0.2">
      <c r="A70" s="84">
        <f t="shared" si="1"/>
        <v>66</v>
      </c>
      <c r="B70" s="245"/>
      <c r="C70" s="246"/>
      <c r="D70" s="247"/>
      <c r="E70" s="248"/>
      <c r="F70" s="249"/>
      <c r="G70" s="245"/>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1"/>
    </row>
    <row r="71" spans="1:35" ht="14.25" thickTop="1" x14ac:dyDescent="0.15">
      <c r="A71" s="92">
        <v>0</v>
      </c>
      <c r="B71" s="93" t="s">
        <v>61</v>
      </c>
      <c r="C71" s="94">
        <f>COUNTIF(C$5:C$70,0)</f>
        <v>0</v>
      </c>
      <c r="D71" s="270"/>
      <c r="E71" s="271"/>
      <c r="F71" s="95">
        <f>COUNTIF(F5:F70,$A$71)</f>
        <v>0</v>
      </c>
      <c r="G71" s="96">
        <f>COUNTIF(G5:G70,$A$71)</f>
        <v>0</v>
      </c>
      <c r="H71" s="96">
        <f t="shared" ref="H71:AI71" si="2">COUNTIF(H5:H70,$A$71)</f>
        <v>0</v>
      </c>
      <c r="I71" s="96">
        <f t="shared" si="2"/>
        <v>0</v>
      </c>
      <c r="J71" s="96">
        <f t="shared" si="2"/>
        <v>0</v>
      </c>
      <c r="K71" s="96">
        <f t="shared" si="2"/>
        <v>0</v>
      </c>
      <c r="L71" s="96">
        <f t="shared" si="2"/>
        <v>0</v>
      </c>
      <c r="M71" s="96">
        <f t="shared" si="2"/>
        <v>0</v>
      </c>
      <c r="N71" s="96">
        <f t="shared" si="2"/>
        <v>0</v>
      </c>
      <c r="O71" s="96">
        <f t="shared" si="2"/>
        <v>0</v>
      </c>
      <c r="P71" s="96">
        <f t="shared" si="2"/>
        <v>0</v>
      </c>
      <c r="Q71" s="96">
        <f t="shared" si="2"/>
        <v>0</v>
      </c>
      <c r="R71" s="96">
        <f t="shared" si="2"/>
        <v>0</v>
      </c>
      <c r="S71" s="96">
        <f t="shared" si="2"/>
        <v>0</v>
      </c>
      <c r="T71" s="96">
        <f t="shared" si="2"/>
        <v>0</v>
      </c>
      <c r="U71" s="96">
        <f t="shared" si="2"/>
        <v>0</v>
      </c>
      <c r="V71" s="96">
        <f t="shared" si="2"/>
        <v>0</v>
      </c>
      <c r="W71" s="96">
        <f t="shared" si="2"/>
        <v>0</v>
      </c>
      <c r="X71" s="96">
        <f t="shared" si="2"/>
        <v>0</v>
      </c>
      <c r="Y71" s="96">
        <f t="shared" si="2"/>
        <v>0</v>
      </c>
      <c r="Z71" s="96">
        <f t="shared" si="2"/>
        <v>0</v>
      </c>
      <c r="AA71" s="96">
        <f t="shared" si="2"/>
        <v>0</v>
      </c>
      <c r="AB71" s="96">
        <f t="shared" si="2"/>
        <v>0</v>
      </c>
      <c r="AC71" s="96">
        <f t="shared" si="2"/>
        <v>0</v>
      </c>
      <c r="AD71" s="96">
        <f t="shared" si="2"/>
        <v>0</v>
      </c>
      <c r="AE71" s="96">
        <f t="shared" si="2"/>
        <v>0</v>
      </c>
      <c r="AF71" s="96">
        <f t="shared" si="2"/>
        <v>0</v>
      </c>
      <c r="AG71" s="96">
        <f t="shared" si="2"/>
        <v>0</v>
      </c>
      <c r="AH71" s="96">
        <f t="shared" si="2"/>
        <v>0</v>
      </c>
      <c r="AI71" s="113">
        <f t="shared" si="2"/>
        <v>0</v>
      </c>
    </row>
    <row r="72" spans="1:35" x14ac:dyDescent="0.15">
      <c r="A72" s="97">
        <v>1</v>
      </c>
      <c r="B72" s="98" t="s">
        <v>58</v>
      </c>
      <c r="C72" s="99">
        <f>COUNTIF(C$5:C$70,1)</f>
        <v>0</v>
      </c>
      <c r="D72" s="272"/>
      <c r="E72" s="273"/>
      <c r="F72" s="89">
        <f>COUNTIF(F5:F70,$A$72)</f>
        <v>0</v>
      </c>
      <c r="G72" s="85">
        <f>COUNTIF(G5:G70,$A$72)</f>
        <v>0</v>
      </c>
      <c r="H72" s="85">
        <f t="shared" ref="H72:AI72" si="3">COUNTIF(H5:H70,$A$72)</f>
        <v>0</v>
      </c>
      <c r="I72" s="85">
        <f t="shared" si="3"/>
        <v>0</v>
      </c>
      <c r="J72" s="85">
        <f t="shared" si="3"/>
        <v>0</v>
      </c>
      <c r="K72" s="85">
        <f t="shared" si="3"/>
        <v>0</v>
      </c>
      <c r="L72" s="85">
        <f t="shared" si="3"/>
        <v>0</v>
      </c>
      <c r="M72" s="85">
        <f t="shared" si="3"/>
        <v>0</v>
      </c>
      <c r="N72" s="85">
        <f t="shared" si="3"/>
        <v>0</v>
      </c>
      <c r="O72" s="85">
        <f t="shared" si="3"/>
        <v>0</v>
      </c>
      <c r="P72" s="85">
        <f t="shared" si="3"/>
        <v>0</v>
      </c>
      <c r="Q72" s="85">
        <f t="shared" si="3"/>
        <v>0</v>
      </c>
      <c r="R72" s="85">
        <f t="shared" si="3"/>
        <v>0</v>
      </c>
      <c r="S72" s="85">
        <f t="shared" si="3"/>
        <v>0</v>
      </c>
      <c r="T72" s="85">
        <f t="shared" si="3"/>
        <v>0</v>
      </c>
      <c r="U72" s="85">
        <f t="shared" si="3"/>
        <v>0</v>
      </c>
      <c r="V72" s="85">
        <f t="shared" si="3"/>
        <v>0</v>
      </c>
      <c r="W72" s="85">
        <f t="shared" si="3"/>
        <v>0</v>
      </c>
      <c r="X72" s="85">
        <f t="shared" si="3"/>
        <v>0</v>
      </c>
      <c r="Y72" s="85">
        <f t="shared" si="3"/>
        <v>0</v>
      </c>
      <c r="Z72" s="85">
        <f t="shared" si="3"/>
        <v>0</v>
      </c>
      <c r="AA72" s="85">
        <f t="shared" si="3"/>
        <v>0</v>
      </c>
      <c r="AB72" s="85">
        <f t="shared" si="3"/>
        <v>0</v>
      </c>
      <c r="AC72" s="85">
        <f t="shared" si="3"/>
        <v>0</v>
      </c>
      <c r="AD72" s="85">
        <f t="shared" si="3"/>
        <v>0</v>
      </c>
      <c r="AE72" s="85">
        <f t="shared" si="3"/>
        <v>0</v>
      </c>
      <c r="AF72" s="85">
        <f t="shared" si="3"/>
        <v>0</v>
      </c>
      <c r="AG72" s="85">
        <f t="shared" si="3"/>
        <v>0</v>
      </c>
      <c r="AH72" s="85">
        <f t="shared" si="3"/>
        <v>0</v>
      </c>
      <c r="AI72" s="112">
        <f t="shared" si="3"/>
        <v>0</v>
      </c>
    </row>
    <row r="73" spans="1:35" x14ac:dyDescent="0.15">
      <c r="A73" s="97">
        <v>2</v>
      </c>
      <c r="B73" s="98" t="s">
        <v>58</v>
      </c>
      <c r="C73" s="99">
        <f>COUNTIF(C$5:C$70,2)</f>
        <v>0</v>
      </c>
      <c r="D73" s="272"/>
      <c r="E73" s="273"/>
      <c r="F73" s="89">
        <f>COUNTIF(F5:F70,$A$73)</f>
        <v>0</v>
      </c>
      <c r="G73" s="85">
        <f>COUNTIF(G5:G70,$A$73)</f>
        <v>0</v>
      </c>
      <c r="H73" s="85">
        <f t="shared" ref="H73:AI73" si="4">COUNTIF(H5:H70,$A$73)</f>
        <v>0</v>
      </c>
      <c r="I73" s="85">
        <f t="shared" si="4"/>
        <v>0</v>
      </c>
      <c r="J73" s="85">
        <f t="shared" si="4"/>
        <v>0</v>
      </c>
      <c r="K73" s="85">
        <f t="shared" si="4"/>
        <v>0</v>
      </c>
      <c r="L73" s="85">
        <f t="shared" si="4"/>
        <v>0</v>
      </c>
      <c r="M73" s="85">
        <f t="shared" si="4"/>
        <v>0</v>
      </c>
      <c r="N73" s="85">
        <f t="shared" si="4"/>
        <v>0</v>
      </c>
      <c r="O73" s="85">
        <f t="shared" si="4"/>
        <v>0</v>
      </c>
      <c r="P73" s="85">
        <f t="shared" si="4"/>
        <v>0</v>
      </c>
      <c r="Q73" s="85">
        <f t="shared" si="4"/>
        <v>0</v>
      </c>
      <c r="R73" s="85">
        <f t="shared" si="4"/>
        <v>0</v>
      </c>
      <c r="S73" s="85">
        <f t="shared" si="4"/>
        <v>0</v>
      </c>
      <c r="T73" s="85">
        <f t="shared" si="4"/>
        <v>0</v>
      </c>
      <c r="U73" s="85">
        <f t="shared" si="4"/>
        <v>0</v>
      </c>
      <c r="V73" s="85">
        <f t="shared" si="4"/>
        <v>0</v>
      </c>
      <c r="W73" s="85">
        <f t="shared" si="4"/>
        <v>0</v>
      </c>
      <c r="X73" s="85">
        <f t="shared" si="4"/>
        <v>0</v>
      </c>
      <c r="Y73" s="85">
        <f t="shared" si="4"/>
        <v>0</v>
      </c>
      <c r="Z73" s="85">
        <f t="shared" si="4"/>
        <v>0</v>
      </c>
      <c r="AA73" s="85">
        <f t="shared" si="4"/>
        <v>0</v>
      </c>
      <c r="AB73" s="85">
        <f t="shared" si="4"/>
        <v>0</v>
      </c>
      <c r="AC73" s="85">
        <f t="shared" si="4"/>
        <v>0</v>
      </c>
      <c r="AD73" s="85">
        <f t="shared" si="4"/>
        <v>0</v>
      </c>
      <c r="AE73" s="85">
        <f t="shared" si="4"/>
        <v>0</v>
      </c>
      <c r="AF73" s="85">
        <f t="shared" si="4"/>
        <v>0</v>
      </c>
      <c r="AG73" s="85">
        <f t="shared" si="4"/>
        <v>0</v>
      </c>
      <c r="AH73" s="85">
        <f t="shared" si="4"/>
        <v>0</v>
      </c>
      <c r="AI73" s="112">
        <f t="shared" si="4"/>
        <v>0</v>
      </c>
    </row>
    <row r="74" spans="1:35" x14ac:dyDescent="0.15">
      <c r="A74" s="97">
        <v>3</v>
      </c>
      <c r="B74" s="98" t="s">
        <v>58</v>
      </c>
      <c r="C74" s="99">
        <f>COUNTIF(C$5:C$70,3)</f>
        <v>0</v>
      </c>
      <c r="D74" s="272"/>
      <c r="E74" s="273"/>
      <c r="F74" s="89">
        <f>COUNTIF(F5:F70,$A$74)</f>
        <v>0</v>
      </c>
      <c r="G74" s="85">
        <f>COUNTIF(G5:G70,$A$74)</f>
        <v>0</v>
      </c>
      <c r="H74" s="85">
        <f t="shared" ref="H74:AI74" si="5">COUNTIF(H5:H70,$A$74)</f>
        <v>0</v>
      </c>
      <c r="I74" s="85">
        <f t="shared" si="5"/>
        <v>0</v>
      </c>
      <c r="J74" s="85">
        <f t="shared" si="5"/>
        <v>0</v>
      </c>
      <c r="K74" s="85">
        <f t="shared" si="5"/>
        <v>0</v>
      </c>
      <c r="L74" s="85">
        <f t="shared" si="5"/>
        <v>0</v>
      </c>
      <c r="M74" s="85">
        <f t="shared" si="5"/>
        <v>0</v>
      </c>
      <c r="N74" s="85">
        <f t="shared" si="5"/>
        <v>0</v>
      </c>
      <c r="O74" s="85">
        <f t="shared" si="5"/>
        <v>0</v>
      </c>
      <c r="P74" s="85">
        <f t="shared" si="5"/>
        <v>0</v>
      </c>
      <c r="Q74" s="85">
        <f t="shared" si="5"/>
        <v>0</v>
      </c>
      <c r="R74" s="85">
        <f t="shared" si="5"/>
        <v>0</v>
      </c>
      <c r="S74" s="85">
        <f t="shared" si="5"/>
        <v>0</v>
      </c>
      <c r="T74" s="85">
        <f t="shared" si="5"/>
        <v>0</v>
      </c>
      <c r="U74" s="85">
        <f t="shared" si="5"/>
        <v>0</v>
      </c>
      <c r="V74" s="85">
        <f t="shared" si="5"/>
        <v>0</v>
      </c>
      <c r="W74" s="85">
        <f t="shared" si="5"/>
        <v>0</v>
      </c>
      <c r="X74" s="85">
        <f t="shared" si="5"/>
        <v>0</v>
      </c>
      <c r="Y74" s="85">
        <f t="shared" si="5"/>
        <v>0</v>
      </c>
      <c r="Z74" s="85">
        <f t="shared" si="5"/>
        <v>0</v>
      </c>
      <c r="AA74" s="85">
        <f t="shared" si="5"/>
        <v>0</v>
      </c>
      <c r="AB74" s="85">
        <f t="shared" si="5"/>
        <v>0</v>
      </c>
      <c r="AC74" s="85">
        <f t="shared" si="5"/>
        <v>0</v>
      </c>
      <c r="AD74" s="85">
        <f t="shared" si="5"/>
        <v>0</v>
      </c>
      <c r="AE74" s="85">
        <f t="shared" si="5"/>
        <v>0</v>
      </c>
      <c r="AF74" s="85">
        <f t="shared" si="5"/>
        <v>0</v>
      </c>
      <c r="AG74" s="85">
        <f t="shared" si="5"/>
        <v>0</v>
      </c>
      <c r="AH74" s="85">
        <f t="shared" si="5"/>
        <v>0</v>
      </c>
      <c r="AI74" s="112">
        <f t="shared" si="5"/>
        <v>0</v>
      </c>
    </row>
    <row r="75" spans="1:35" ht="14.25" thickBot="1" x14ac:dyDescent="0.2">
      <c r="A75" s="100">
        <v>4</v>
      </c>
      <c r="B75" s="101" t="s">
        <v>59</v>
      </c>
      <c r="C75" s="102">
        <f>COUNTIF(C$5:C$70,"&gt;3")</f>
        <v>0</v>
      </c>
      <c r="D75" s="274"/>
      <c r="E75" s="275"/>
      <c r="F75" s="103">
        <f>COUNTIF(F5:F70,$A$75)+COUNTIF(F5:F70,$A$75+1)</f>
        <v>0</v>
      </c>
      <c r="G75" s="104">
        <f>COUNTIF(G5:G70,$A$75)+COUNTIF(G5:G70,$A$75+1)</f>
        <v>0</v>
      </c>
      <c r="H75" s="104">
        <f t="shared" ref="H75:AI75" si="6">COUNTIF(H5:H70,$A$75)+COUNTIF(H5:H70,$A$75+1)</f>
        <v>0</v>
      </c>
      <c r="I75" s="104">
        <f t="shared" si="6"/>
        <v>0</v>
      </c>
      <c r="J75" s="104">
        <f t="shared" si="6"/>
        <v>0</v>
      </c>
      <c r="K75" s="104">
        <f t="shared" si="6"/>
        <v>0</v>
      </c>
      <c r="L75" s="104">
        <f t="shared" si="6"/>
        <v>0</v>
      </c>
      <c r="M75" s="104">
        <f t="shared" si="6"/>
        <v>0</v>
      </c>
      <c r="N75" s="104">
        <f t="shared" si="6"/>
        <v>0</v>
      </c>
      <c r="O75" s="104">
        <f t="shared" si="6"/>
        <v>0</v>
      </c>
      <c r="P75" s="104">
        <f t="shared" si="6"/>
        <v>0</v>
      </c>
      <c r="Q75" s="104">
        <f t="shared" si="6"/>
        <v>0</v>
      </c>
      <c r="R75" s="104">
        <f t="shared" si="6"/>
        <v>0</v>
      </c>
      <c r="S75" s="104">
        <f t="shared" si="6"/>
        <v>0</v>
      </c>
      <c r="T75" s="104">
        <f t="shared" si="6"/>
        <v>0</v>
      </c>
      <c r="U75" s="104">
        <f t="shared" si="6"/>
        <v>0</v>
      </c>
      <c r="V75" s="104">
        <f t="shared" si="6"/>
        <v>0</v>
      </c>
      <c r="W75" s="104">
        <f t="shared" si="6"/>
        <v>0</v>
      </c>
      <c r="X75" s="104">
        <f t="shared" si="6"/>
        <v>0</v>
      </c>
      <c r="Y75" s="104">
        <f t="shared" si="6"/>
        <v>0</v>
      </c>
      <c r="Z75" s="104">
        <f t="shared" si="6"/>
        <v>0</v>
      </c>
      <c r="AA75" s="104">
        <f t="shared" si="6"/>
        <v>0</v>
      </c>
      <c r="AB75" s="104">
        <f t="shared" si="6"/>
        <v>0</v>
      </c>
      <c r="AC75" s="104">
        <f t="shared" si="6"/>
        <v>0</v>
      </c>
      <c r="AD75" s="104">
        <f t="shared" si="6"/>
        <v>0</v>
      </c>
      <c r="AE75" s="104">
        <f t="shared" si="6"/>
        <v>0</v>
      </c>
      <c r="AF75" s="104">
        <f t="shared" si="6"/>
        <v>0</v>
      </c>
      <c r="AG75" s="104">
        <f t="shared" si="6"/>
        <v>0</v>
      </c>
      <c r="AH75" s="104">
        <f t="shared" si="6"/>
        <v>0</v>
      </c>
      <c r="AI75" s="114">
        <f t="shared" si="6"/>
        <v>0</v>
      </c>
    </row>
    <row r="76" spans="1:35" x14ac:dyDescent="0.15">
      <c r="A76" t="s">
        <v>78</v>
      </c>
    </row>
    <row r="77" spans="1:35" x14ac:dyDescent="0.15">
      <c r="C77"/>
    </row>
    <row r="78" spans="1:35" x14ac:dyDescent="0.15">
      <c r="C78"/>
    </row>
    <row r="79" spans="1:35" x14ac:dyDescent="0.15">
      <c r="C79"/>
    </row>
    <row r="80" spans="1:35" ht="13.5" customHeight="1" x14ac:dyDescent="0.15">
      <c r="C80"/>
    </row>
    <row r="81" spans="3:3" x14ac:dyDescent="0.15">
      <c r="C81"/>
    </row>
    <row r="82" spans="3:3" x14ac:dyDescent="0.15">
      <c r="C82"/>
    </row>
    <row r="83" spans="3:3" x14ac:dyDescent="0.15">
      <c r="C83"/>
    </row>
    <row r="84" spans="3:3" ht="13.5" customHeight="1" x14ac:dyDescent="0.15">
      <c r="C84"/>
    </row>
    <row r="85" spans="3:3" x14ac:dyDescent="0.15">
      <c r="C85"/>
    </row>
    <row r="86" spans="3:3" ht="13.5" customHeight="1" x14ac:dyDescent="0.15">
      <c r="C86"/>
    </row>
    <row r="87" spans="3:3" x14ac:dyDescent="0.15">
      <c r="C87"/>
    </row>
    <row r="88" spans="3:3" x14ac:dyDescent="0.15">
      <c r="C88"/>
    </row>
    <row r="89" spans="3:3" ht="13.5" customHeight="1" x14ac:dyDescent="0.15">
      <c r="C89"/>
    </row>
    <row r="90" spans="3:3" x14ac:dyDescent="0.15">
      <c r="C90"/>
    </row>
    <row r="91" spans="3:3" x14ac:dyDescent="0.15">
      <c r="C91"/>
    </row>
    <row r="92" spans="3:3" x14ac:dyDescent="0.15">
      <c r="C92"/>
    </row>
    <row r="93" spans="3:3" x14ac:dyDescent="0.15">
      <c r="C93"/>
    </row>
    <row r="94" spans="3:3" x14ac:dyDescent="0.15">
      <c r="C94"/>
    </row>
    <row r="95" spans="3:3" x14ac:dyDescent="0.15">
      <c r="C95"/>
    </row>
    <row r="96" spans="3:3" x14ac:dyDescent="0.15">
      <c r="C96"/>
    </row>
    <row r="97" spans="3:3" x14ac:dyDescent="0.15">
      <c r="C97"/>
    </row>
    <row r="98" spans="3:3" x14ac:dyDescent="0.15">
      <c r="C98"/>
    </row>
    <row r="99" spans="3:3" x14ac:dyDescent="0.15">
      <c r="C99"/>
    </row>
    <row r="100" spans="3:3" x14ac:dyDescent="0.15">
      <c r="C100"/>
    </row>
    <row r="101" spans="3:3" x14ac:dyDescent="0.15">
      <c r="C101"/>
    </row>
    <row r="102" spans="3:3" x14ac:dyDescent="0.15">
      <c r="C102"/>
    </row>
    <row r="103" spans="3:3" x14ac:dyDescent="0.15">
      <c r="C103"/>
    </row>
    <row r="104" spans="3:3" x14ac:dyDescent="0.15">
      <c r="C104"/>
    </row>
    <row r="105" spans="3:3" x14ac:dyDescent="0.15">
      <c r="C105"/>
    </row>
    <row r="106" spans="3:3" x14ac:dyDescent="0.15">
      <c r="C106"/>
    </row>
    <row r="107" spans="3:3" x14ac:dyDescent="0.15">
      <c r="C107"/>
    </row>
    <row r="108" spans="3:3" x14ac:dyDescent="0.15">
      <c r="C108"/>
    </row>
    <row r="109" spans="3:3" x14ac:dyDescent="0.15">
      <c r="C109"/>
    </row>
    <row r="110" spans="3:3" x14ac:dyDescent="0.15">
      <c r="C110"/>
    </row>
    <row r="111" spans="3:3" x14ac:dyDescent="0.15">
      <c r="C111"/>
    </row>
    <row r="112" spans="3:3" x14ac:dyDescent="0.15">
      <c r="C112"/>
    </row>
    <row r="113" spans="3:3" x14ac:dyDescent="0.15">
      <c r="C113"/>
    </row>
    <row r="114" spans="3:3" x14ac:dyDescent="0.15">
      <c r="C114"/>
    </row>
  </sheetData>
  <protectedRanges>
    <protectedRange sqref="B5:AI70" name="範囲1"/>
  </protectedRanges>
  <mergeCells count="21">
    <mergeCell ref="B2:B4"/>
    <mergeCell ref="C2:C4"/>
    <mergeCell ref="AB3:AC3"/>
    <mergeCell ref="N3:O3"/>
    <mergeCell ref="F3:G3"/>
    <mergeCell ref="D71:E75"/>
    <mergeCell ref="V3:W3"/>
    <mergeCell ref="X3:Y3"/>
    <mergeCell ref="Z3:AA3"/>
    <mergeCell ref="E2:E4"/>
    <mergeCell ref="T3:U3"/>
    <mergeCell ref="J3:K3"/>
    <mergeCell ref="P3:Q3"/>
    <mergeCell ref="F2:AI2"/>
    <mergeCell ref="H3:I3"/>
    <mergeCell ref="L3:M3"/>
    <mergeCell ref="D2:D4"/>
    <mergeCell ref="AH3:AI3"/>
    <mergeCell ref="R3:S3"/>
    <mergeCell ref="AF3:AG3"/>
    <mergeCell ref="AD3:AE3"/>
  </mergeCells>
  <phoneticPr fontId="20"/>
  <pageMargins left="0.26" right="0.18" top="0.3" bottom="0.61" header="0.18" footer="0.51200000000000001"/>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I68"/>
  <sheetViews>
    <sheetView workbookViewId="0">
      <selection activeCell="A3" sqref="A3:A4"/>
    </sheetView>
  </sheetViews>
  <sheetFormatPr defaultRowHeight="13.5" x14ac:dyDescent="0.15"/>
  <cols>
    <col min="1" max="1" width="15" customWidth="1"/>
    <col min="2" max="2" width="10.375" customWidth="1"/>
    <col min="3" max="3" width="4.25" customWidth="1"/>
    <col min="4" max="32" width="4" customWidth="1"/>
  </cols>
  <sheetData>
    <row r="1" spans="1:35" ht="20.25" customHeight="1" x14ac:dyDescent="0.15">
      <c r="A1" t="s">
        <v>132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5" ht="20.25" customHeight="1" thickBot="1" x14ac:dyDescent="0.2">
      <c r="A2" s="25"/>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5" ht="18" customHeight="1" x14ac:dyDescent="0.15">
      <c r="A3" s="417" t="s">
        <v>140</v>
      </c>
      <c r="B3" s="54" t="s">
        <v>11</v>
      </c>
      <c r="C3" s="324">
        <v>7</v>
      </c>
      <c r="D3" s="295"/>
      <c r="E3" s="295">
        <v>8</v>
      </c>
      <c r="F3" s="295"/>
      <c r="G3" s="293">
        <v>9</v>
      </c>
      <c r="H3" s="294"/>
      <c r="I3" s="293">
        <v>10</v>
      </c>
      <c r="J3" s="294"/>
      <c r="K3" s="293">
        <v>11</v>
      </c>
      <c r="L3" s="294"/>
      <c r="M3" s="293">
        <v>12</v>
      </c>
      <c r="N3" s="294"/>
      <c r="O3" s="293">
        <v>13</v>
      </c>
      <c r="P3" s="294"/>
      <c r="Q3" s="293">
        <v>14</v>
      </c>
      <c r="R3" s="294"/>
      <c r="S3" s="293">
        <v>15</v>
      </c>
      <c r="T3" s="294"/>
      <c r="U3" s="293">
        <v>16</v>
      </c>
      <c r="V3" s="294"/>
      <c r="W3" s="293">
        <v>17</v>
      </c>
      <c r="X3" s="294"/>
      <c r="Y3" s="293">
        <v>18</v>
      </c>
      <c r="Z3" s="294"/>
      <c r="AA3" s="293">
        <v>19</v>
      </c>
      <c r="AB3" s="294"/>
      <c r="AC3" s="293">
        <v>20</v>
      </c>
      <c r="AD3" s="294"/>
      <c r="AE3" s="295">
        <v>21</v>
      </c>
      <c r="AF3" s="295"/>
      <c r="AG3" s="154"/>
    </row>
    <row r="4" spans="1:35" ht="8.25" customHeight="1" thickBot="1" x14ac:dyDescent="0.2">
      <c r="A4" s="418"/>
      <c r="B4" s="55"/>
      <c r="C4" s="222"/>
      <c r="D4" s="222"/>
      <c r="E4" s="225"/>
      <c r="F4" s="222"/>
      <c r="G4" s="225"/>
      <c r="H4" s="222"/>
      <c r="I4" s="230"/>
      <c r="J4" s="225"/>
      <c r="K4" s="225"/>
      <c r="L4" s="222"/>
      <c r="M4" s="230"/>
      <c r="N4" s="225"/>
      <c r="O4" s="225"/>
      <c r="P4" s="222"/>
      <c r="Q4" s="230"/>
      <c r="R4" s="225"/>
      <c r="S4" s="225"/>
      <c r="T4" s="222"/>
      <c r="U4" s="230"/>
      <c r="V4" s="225"/>
      <c r="W4" s="225"/>
      <c r="X4" s="222"/>
      <c r="Y4" s="230"/>
      <c r="Z4" s="225"/>
      <c r="AA4" s="225"/>
      <c r="AB4" s="222"/>
      <c r="AC4" s="230"/>
      <c r="AD4" s="225"/>
      <c r="AE4" s="225"/>
      <c r="AF4" s="222"/>
      <c r="AG4" s="154"/>
    </row>
    <row r="5" spans="1:35" ht="24.95" customHeight="1" x14ac:dyDescent="0.15">
      <c r="A5" s="244"/>
      <c r="B5" s="78" t="s">
        <v>41</v>
      </c>
      <c r="C5" s="216">
        <f>'１（計算式入り）'!F71</f>
        <v>0</v>
      </c>
      <c r="D5" s="44">
        <f>'１（計算式入り）'!G71</f>
        <v>0</v>
      </c>
      <c r="E5" s="61">
        <f>'１（計算式入り）'!H71</f>
        <v>0</v>
      </c>
      <c r="F5" s="81">
        <f>'１（計算式入り）'!I71</f>
        <v>0</v>
      </c>
      <c r="G5" s="219">
        <f>'１（計算式入り）'!J71</f>
        <v>0</v>
      </c>
      <c r="H5" s="44">
        <f>'１（計算式入り）'!K71</f>
        <v>0</v>
      </c>
      <c r="I5" s="61">
        <f>'１（計算式入り）'!L71</f>
        <v>0</v>
      </c>
      <c r="J5" s="81">
        <f>'１（計算式入り）'!M71</f>
        <v>0</v>
      </c>
      <c r="K5" s="219">
        <f>'１（計算式入り）'!N71</f>
        <v>0</v>
      </c>
      <c r="L5" s="44">
        <f>'１（計算式入り）'!O71</f>
        <v>0</v>
      </c>
      <c r="M5" s="61">
        <f>'１（計算式入り）'!P71</f>
        <v>0</v>
      </c>
      <c r="N5" s="81">
        <f>'１（計算式入り）'!Q71</f>
        <v>0</v>
      </c>
      <c r="O5" s="219">
        <f>'１（計算式入り）'!R71</f>
        <v>0</v>
      </c>
      <c r="P5" s="44">
        <f>'１（計算式入り）'!S71</f>
        <v>0</v>
      </c>
      <c r="Q5" s="61">
        <f>'１（計算式入り）'!T71</f>
        <v>0</v>
      </c>
      <c r="R5" s="81">
        <f>'１（計算式入り）'!U71</f>
        <v>0</v>
      </c>
      <c r="S5" s="219">
        <f>'１（計算式入り）'!V71</f>
        <v>0</v>
      </c>
      <c r="T5" s="44">
        <f>'１（計算式入り）'!W71</f>
        <v>0</v>
      </c>
      <c r="U5" s="61">
        <f>'１（計算式入り）'!X71</f>
        <v>0</v>
      </c>
      <c r="V5" s="81">
        <f>'１（計算式入り）'!Y71</f>
        <v>0</v>
      </c>
      <c r="W5" s="219">
        <f>'１（計算式入り）'!Z71</f>
        <v>0</v>
      </c>
      <c r="X5" s="44">
        <f>'１（計算式入り）'!AA71</f>
        <v>0</v>
      </c>
      <c r="Y5" s="61">
        <f>'１（計算式入り）'!AB71</f>
        <v>0</v>
      </c>
      <c r="Z5" s="81">
        <f>'１（計算式入り）'!AC71</f>
        <v>0</v>
      </c>
      <c r="AA5" s="219">
        <f>'１（計算式入り）'!AD71</f>
        <v>0</v>
      </c>
      <c r="AB5" s="44">
        <f>'１（計算式入り）'!AE71</f>
        <v>0</v>
      </c>
      <c r="AC5" s="61">
        <f>'１（計算式入り）'!AF71</f>
        <v>0</v>
      </c>
      <c r="AD5" s="81">
        <f>'１（計算式入り）'!AG71</f>
        <v>0</v>
      </c>
      <c r="AE5" s="219">
        <f>'１（計算式入り）'!AH71</f>
        <v>0</v>
      </c>
      <c r="AF5" s="17">
        <f>'１（計算式入り）'!AI71</f>
        <v>0</v>
      </c>
    </row>
    <row r="6" spans="1:35" ht="24.95" customHeight="1" x14ac:dyDescent="0.15">
      <c r="A6" s="163"/>
      <c r="B6" s="79" t="s">
        <v>8</v>
      </c>
      <c r="C6" s="126">
        <f>'１（計算式入り）'!F72+'１（計算式入り）'!F73</f>
        <v>0</v>
      </c>
      <c r="D6" s="45">
        <f>'１（計算式入り）'!G72+'１（計算式入り）'!G73</f>
        <v>0</v>
      </c>
      <c r="E6" s="14">
        <f>'１（計算式入り）'!H72+'１（計算式入り）'!H73</f>
        <v>0</v>
      </c>
      <c r="F6" s="16">
        <f>'１（計算式入り）'!I72+'１（計算式入り）'!I73</f>
        <v>0</v>
      </c>
      <c r="G6" s="220">
        <f>'１（計算式入り）'!J72+'１（計算式入り）'!J73</f>
        <v>0</v>
      </c>
      <c r="H6" s="45">
        <f>'１（計算式入り）'!K72+'１（計算式入り）'!K73</f>
        <v>0</v>
      </c>
      <c r="I6" s="14">
        <f>'１（計算式入り）'!L72+'１（計算式入り）'!L73</f>
        <v>0</v>
      </c>
      <c r="J6" s="16">
        <f>'１（計算式入り）'!M72+'１（計算式入り）'!M73</f>
        <v>0</v>
      </c>
      <c r="K6" s="220">
        <f>'１（計算式入り）'!N72+'１（計算式入り）'!N73</f>
        <v>0</v>
      </c>
      <c r="L6" s="45">
        <f>'１（計算式入り）'!O72+'１（計算式入り）'!O73</f>
        <v>0</v>
      </c>
      <c r="M6" s="14">
        <f>'１（計算式入り）'!P72+'１（計算式入り）'!P73</f>
        <v>0</v>
      </c>
      <c r="N6" s="16">
        <f>'１（計算式入り）'!Q72+'１（計算式入り）'!Q73</f>
        <v>0</v>
      </c>
      <c r="O6" s="220">
        <f>'１（計算式入り）'!R72+'１（計算式入り）'!R73</f>
        <v>0</v>
      </c>
      <c r="P6" s="45">
        <f>'１（計算式入り）'!S72+'１（計算式入り）'!S73</f>
        <v>0</v>
      </c>
      <c r="Q6" s="14">
        <f>'１（計算式入り）'!T72+'１（計算式入り）'!T73</f>
        <v>0</v>
      </c>
      <c r="R6" s="16">
        <f>'１（計算式入り）'!U72+'１（計算式入り）'!U73</f>
        <v>0</v>
      </c>
      <c r="S6" s="220">
        <f>'１（計算式入り）'!V72+'１（計算式入り）'!V73</f>
        <v>0</v>
      </c>
      <c r="T6" s="45">
        <f>'１（計算式入り）'!W72+'１（計算式入り）'!W73</f>
        <v>0</v>
      </c>
      <c r="U6" s="14">
        <f>'１（計算式入り）'!X72+'１（計算式入り）'!X73</f>
        <v>0</v>
      </c>
      <c r="V6" s="16">
        <f>'１（計算式入り）'!Y72+'１（計算式入り）'!Y73</f>
        <v>0</v>
      </c>
      <c r="W6" s="220">
        <f>'１（計算式入り）'!Z72+'１（計算式入り）'!Z73</f>
        <v>0</v>
      </c>
      <c r="X6" s="45">
        <f>'１（計算式入り）'!AA72+'１（計算式入り）'!AA73</f>
        <v>0</v>
      </c>
      <c r="Y6" s="14">
        <f>'１（計算式入り）'!AB72+'１（計算式入り）'!AB73</f>
        <v>0</v>
      </c>
      <c r="Z6" s="16">
        <f>'１（計算式入り）'!AC72+'１（計算式入り）'!AC73</f>
        <v>0</v>
      </c>
      <c r="AA6" s="220">
        <f>'１（計算式入り）'!AD72+'１（計算式入り）'!AD73</f>
        <v>0</v>
      </c>
      <c r="AB6" s="45">
        <f>'１（計算式入り）'!AE72+'１（計算式入り）'!AE73</f>
        <v>0</v>
      </c>
      <c r="AC6" s="14">
        <f>'１（計算式入り）'!AF72+'１（計算式入り）'!AF73</f>
        <v>0</v>
      </c>
      <c r="AD6" s="16">
        <f>'１（計算式入り）'!AG72+'１（計算式入り）'!AG73</f>
        <v>0</v>
      </c>
      <c r="AE6" s="220">
        <f>'１（計算式入り）'!AH72+'１（計算式入り）'!AH73</f>
        <v>0</v>
      </c>
      <c r="AF6" s="18">
        <f>'１（計算式入り）'!AI72+'１（計算式入り）'!AI73</f>
        <v>0</v>
      </c>
    </row>
    <row r="7" spans="1:35" ht="24.95" customHeight="1" x14ac:dyDescent="0.15">
      <c r="A7" s="163"/>
      <c r="B7" s="79" t="s">
        <v>9</v>
      </c>
      <c r="C7" s="126">
        <f>'１（計算式入り）'!F74</f>
        <v>0</v>
      </c>
      <c r="D7" s="45">
        <f>'１（計算式入り）'!G74</f>
        <v>0</v>
      </c>
      <c r="E7" s="14">
        <f>'１（計算式入り）'!H74</f>
        <v>0</v>
      </c>
      <c r="F7" s="16">
        <f>'１（計算式入り）'!I74</f>
        <v>0</v>
      </c>
      <c r="G7" s="220">
        <f>'１（計算式入り）'!J74</f>
        <v>0</v>
      </c>
      <c r="H7" s="45">
        <f>'１（計算式入り）'!K74</f>
        <v>0</v>
      </c>
      <c r="I7" s="14">
        <f>'１（計算式入り）'!L74</f>
        <v>0</v>
      </c>
      <c r="J7" s="16">
        <f>'１（計算式入り）'!M74</f>
        <v>0</v>
      </c>
      <c r="K7" s="220">
        <f>'１（計算式入り）'!N74</f>
        <v>0</v>
      </c>
      <c r="L7" s="45">
        <f>'１（計算式入り）'!O74</f>
        <v>0</v>
      </c>
      <c r="M7" s="14">
        <f>'１（計算式入り）'!P74</f>
        <v>0</v>
      </c>
      <c r="N7" s="16">
        <f>'１（計算式入り）'!Q74</f>
        <v>0</v>
      </c>
      <c r="O7" s="220">
        <f>'１（計算式入り）'!R74</f>
        <v>0</v>
      </c>
      <c r="P7" s="45">
        <f>'１（計算式入り）'!S74</f>
        <v>0</v>
      </c>
      <c r="Q7" s="14">
        <f>'１（計算式入り）'!T74</f>
        <v>0</v>
      </c>
      <c r="R7" s="16">
        <f>'１（計算式入り）'!U74</f>
        <v>0</v>
      </c>
      <c r="S7" s="220">
        <f>'１（計算式入り）'!V74</f>
        <v>0</v>
      </c>
      <c r="T7" s="45">
        <f>'１（計算式入り）'!W74</f>
        <v>0</v>
      </c>
      <c r="U7" s="14">
        <f>'１（計算式入り）'!X74</f>
        <v>0</v>
      </c>
      <c r="V7" s="16">
        <f>'１（計算式入り）'!Y74</f>
        <v>0</v>
      </c>
      <c r="W7" s="220">
        <f>'１（計算式入り）'!Z74</f>
        <v>0</v>
      </c>
      <c r="X7" s="45">
        <f>'１（計算式入り）'!AA74</f>
        <v>0</v>
      </c>
      <c r="Y7" s="14">
        <f>'１（計算式入り）'!AB74</f>
        <v>0</v>
      </c>
      <c r="Z7" s="16">
        <f>'１（計算式入り）'!AC74</f>
        <v>0</v>
      </c>
      <c r="AA7" s="220">
        <f>'１（計算式入り）'!AD74</f>
        <v>0</v>
      </c>
      <c r="AB7" s="45">
        <f>'１（計算式入り）'!AE74</f>
        <v>0</v>
      </c>
      <c r="AC7" s="14">
        <f>'１（計算式入り）'!AF74</f>
        <v>0</v>
      </c>
      <c r="AD7" s="16">
        <f>'１（計算式入り）'!AG74</f>
        <v>0</v>
      </c>
      <c r="AE7" s="220">
        <f>'１（計算式入り）'!AH74</f>
        <v>0</v>
      </c>
      <c r="AF7" s="18">
        <f>'１（計算式入り）'!AI74</f>
        <v>0</v>
      </c>
    </row>
    <row r="8" spans="1:35" ht="24.95" customHeight="1" thickBot="1" x14ac:dyDescent="0.2">
      <c r="A8" s="163"/>
      <c r="B8" s="129" t="s">
        <v>10</v>
      </c>
      <c r="C8" s="217">
        <f>'１（計算式入り）'!F75</f>
        <v>0</v>
      </c>
      <c r="D8" s="46">
        <f>'１（計算式入り）'!G75</f>
        <v>0</v>
      </c>
      <c r="E8" s="218">
        <f>'１（計算式入り）'!H75</f>
        <v>0</v>
      </c>
      <c r="F8" s="30">
        <f>'１（計算式入り）'!I75</f>
        <v>0</v>
      </c>
      <c r="G8" s="221">
        <f>'１（計算式入り）'!J75</f>
        <v>0</v>
      </c>
      <c r="H8" s="46">
        <f>'１（計算式入り）'!K75</f>
        <v>0</v>
      </c>
      <c r="I8" s="218">
        <f>'１（計算式入り）'!L75</f>
        <v>0</v>
      </c>
      <c r="J8" s="30">
        <f>'１（計算式入り）'!M75</f>
        <v>0</v>
      </c>
      <c r="K8" s="221">
        <f>'１（計算式入り）'!N75</f>
        <v>0</v>
      </c>
      <c r="L8" s="46">
        <f>'１（計算式入り）'!O75</f>
        <v>0</v>
      </c>
      <c r="M8" s="218">
        <f>'１（計算式入り）'!P75</f>
        <v>0</v>
      </c>
      <c r="N8" s="30">
        <f>'１（計算式入り）'!Q75</f>
        <v>0</v>
      </c>
      <c r="O8" s="221">
        <f>'１（計算式入り）'!R75</f>
        <v>0</v>
      </c>
      <c r="P8" s="46">
        <f>'１（計算式入り）'!S75</f>
        <v>0</v>
      </c>
      <c r="Q8" s="218">
        <f>'１（計算式入り）'!T75</f>
        <v>0</v>
      </c>
      <c r="R8" s="30">
        <f>'１（計算式入り）'!U75</f>
        <v>0</v>
      </c>
      <c r="S8" s="221">
        <f>'１（計算式入り）'!V75</f>
        <v>0</v>
      </c>
      <c r="T8" s="46">
        <f>'１（計算式入り）'!W75</f>
        <v>0</v>
      </c>
      <c r="U8" s="218">
        <f>'１（計算式入り）'!X75</f>
        <v>0</v>
      </c>
      <c r="V8" s="30">
        <f>'１（計算式入り）'!Y75</f>
        <v>0</v>
      </c>
      <c r="W8" s="221">
        <f>'１（計算式入り）'!Z75</f>
        <v>0</v>
      </c>
      <c r="X8" s="46">
        <f>'１（計算式入り）'!AA75</f>
        <v>0</v>
      </c>
      <c r="Y8" s="218">
        <f>'１（計算式入り）'!AB75</f>
        <v>0</v>
      </c>
      <c r="Z8" s="30">
        <f>'１（計算式入り）'!AC75</f>
        <v>0</v>
      </c>
      <c r="AA8" s="221">
        <f>'１（計算式入り）'!AD75</f>
        <v>0</v>
      </c>
      <c r="AB8" s="46">
        <f>'１（計算式入り）'!AE75</f>
        <v>0</v>
      </c>
      <c r="AC8" s="218">
        <f>'１（計算式入り）'!AF75</f>
        <v>0</v>
      </c>
      <c r="AD8" s="30">
        <f>'１（計算式入り）'!AG75</f>
        <v>0</v>
      </c>
      <c r="AE8" s="221">
        <f>'１（計算式入り）'!AH75</f>
        <v>0</v>
      </c>
      <c r="AF8" s="50">
        <f>'１（計算式入り）'!AI75</f>
        <v>0</v>
      </c>
      <c r="AI8" s="12"/>
    </row>
    <row r="9" spans="1:35" ht="24.95" customHeight="1" thickBot="1" x14ac:dyDescent="0.2">
      <c r="A9" s="58">
        <f>SUM(A5:A8)</f>
        <v>0</v>
      </c>
      <c r="B9" s="80" t="s">
        <v>12</v>
      </c>
      <c r="C9" s="22">
        <f>SUM(C5:C8)</f>
        <v>0</v>
      </c>
      <c r="D9" s="22">
        <f>SUM(D5:D8)</f>
        <v>0</v>
      </c>
      <c r="E9" s="22">
        <f t="shared" ref="E9:AF9" si="0">SUM(E5:E8)</f>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22">
        <f t="shared" si="0"/>
        <v>0</v>
      </c>
      <c r="V9" s="22">
        <f t="shared" si="0"/>
        <v>0</v>
      </c>
      <c r="W9" s="22">
        <f t="shared" si="0"/>
        <v>0</v>
      </c>
      <c r="X9" s="22">
        <f t="shared" si="0"/>
        <v>0</v>
      </c>
      <c r="Y9" s="22">
        <f t="shared" si="0"/>
        <v>0</v>
      </c>
      <c r="Z9" s="22">
        <f t="shared" si="0"/>
        <v>0</v>
      </c>
      <c r="AA9" s="22">
        <f t="shared" si="0"/>
        <v>0</v>
      </c>
      <c r="AB9" s="22">
        <f t="shared" si="0"/>
        <v>0</v>
      </c>
      <c r="AC9" s="22">
        <f t="shared" si="0"/>
        <v>0</v>
      </c>
      <c r="AD9" s="22">
        <f t="shared" si="0"/>
        <v>0</v>
      </c>
      <c r="AE9" s="22">
        <f t="shared" si="0"/>
        <v>0</v>
      </c>
      <c r="AF9" s="24">
        <f t="shared" si="0"/>
        <v>0</v>
      </c>
    </row>
    <row r="10" spans="1:35" ht="20.100000000000001" customHeight="1" x14ac:dyDescent="0.15">
      <c r="A10" s="12"/>
      <c r="B10" s="26"/>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5" ht="23.25" customHeight="1" thickBot="1" x14ac:dyDescent="0.2">
      <c r="A11" t="s">
        <v>138</v>
      </c>
    </row>
    <row r="12" spans="1:35" ht="15.75" customHeight="1" x14ac:dyDescent="0.15">
      <c r="A12" s="296" t="s">
        <v>13</v>
      </c>
      <c r="B12" s="297"/>
      <c r="C12" s="324">
        <v>7</v>
      </c>
      <c r="D12" s="295"/>
      <c r="E12" s="295">
        <v>8</v>
      </c>
      <c r="F12" s="295"/>
      <c r="G12" s="295">
        <v>9</v>
      </c>
      <c r="H12" s="295"/>
      <c r="I12" s="295">
        <v>10</v>
      </c>
      <c r="J12" s="295"/>
      <c r="K12" s="295">
        <v>11</v>
      </c>
      <c r="L12" s="295"/>
      <c r="M12" s="295">
        <v>12</v>
      </c>
      <c r="N12" s="295"/>
      <c r="O12" s="295">
        <v>13</v>
      </c>
      <c r="P12" s="295"/>
      <c r="Q12" s="295">
        <v>14</v>
      </c>
      <c r="R12" s="295"/>
      <c r="S12" s="295">
        <v>15</v>
      </c>
      <c r="T12" s="295"/>
      <c r="U12" s="295">
        <v>16</v>
      </c>
      <c r="V12" s="295"/>
      <c r="W12" s="295">
        <v>17</v>
      </c>
      <c r="X12" s="295"/>
      <c r="Y12" s="295">
        <v>18</v>
      </c>
      <c r="Z12" s="295"/>
      <c r="AA12" s="295">
        <v>19</v>
      </c>
      <c r="AB12" s="295"/>
      <c r="AC12" s="295">
        <v>20</v>
      </c>
      <c r="AD12" s="295"/>
      <c r="AE12" s="295">
        <v>21</v>
      </c>
      <c r="AF12" s="295"/>
      <c r="AG12" s="154"/>
    </row>
    <row r="13" spans="1:35" ht="9" customHeight="1" thickBot="1" x14ac:dyDescent="0.2">
      <c r="A13" s="298"/>
      <c r="B13" s="299"/>
      <c r="C13" s="222"/>
      <c r="D13" s="222"/>
      <c r="E13" s="225"/>
      <c r="F13" s="222"/>
      <c r="G13" s="225"/>
      <c r="H13" s="222"/>
      <c r="I13" s="225"/>
      <c r="J13" s="222"/>
      <c r="K13" s="225"/>
      <c r="L13" s="222"/>
      <c r="M13" s="225"/>
      <c r="N13" s="222"/>
      <c r="O13" s="225"/>
      <c r="P13" s="222"/>
      <c r="Q13" s="225"/>
      <c r="R13" s="222"/>
      <c r="S13" s="225"/>
      <c r="T13" s="222"/>
      <c r="U13" s="225"/>
      <c r="V13" s="222"/>
      <c r="W13" s="225"/>
      <c r="X13" s="222"/>
      <c r="Y13" s="225"/>
      <c r="Z13" s="222"/>
      <c r="AA13" s="225"/>
      <c r="AB13" s="222"/>
      <c r="AC13" s="225"/>
      <c r="AD13" s="222"/>
      <c r="AE13" s="225"/>
      <c r="AF13" s="222"/>
      <c r="AG13" s="154"/>
    </row>
    <row r="14" spans="1:35" ht="24.95" customHeight="1" x14ac:dyDescent="0.15">
      <c r="A14" s="322" t="s">
        <v>41</v>
      </c>
      <c r="B14" s="323"/>
      <c r="C14" s="216">
        <f>ROUNDDOWN(C5/3,1)</f>
        <v>0</v>
      </c>
      <c r="D14" s="216">
        <f t="shared" ref="D14:AF14" si="1">ROUNDDOWN(D5/3,1)</f>
        <v>0</v>
      </c>
      <c r="E14" s="61">
        <f t="shared" si="1"/>
        <v>0</v>
      </c>
      <c r="F14" s="81">
        <f t="shared" si="1"/>
        <v>0</v>
      </c>
      <c r="G14" s="219">
        <f t="shared" si="1"/>
        <v>0</v>
      </c>
      <c r="H14" s="44">
        <f t="shared" si="1"/>
        <v>0</v>
      </c>
      <c r="I14" s="61">
        <f t="shared" si="1"/>
        <v>0</v>
      </c>
      <c r="J14" s="81">
        <f t="shared" si="1"/>
        <v>0</v>
      </c>
      <c r="K14" s="219">
        <f t="shared" si="1"/>
        <v>0</v>
      </c>
      <c r="L14" s="44">
        <f t="shared" si="1"/>
        <v>0</v>
      </c>
      <c r="M14" s="61">
        <f t="shared" si="1"/>
        <v>0</v>
      </c>
      <c r="N14" s="81">
        <f t="shared" si="1"/>
        <v>0</v>
      </c>
      <c r="O14" s="219">
        <f t="shared" si="1"/>
        <v>0</v>
      </c>
      <c r="P14" s="44">
        <f t="shared" si="1"/>
        <v>0</v>
      </c>
      <c r="Q14" s="61">
        <f t="shared" si="1"/>
        <v>0</v>
      </c>
      <c r="R14" s="81">
        <f t="shared" si="1"/>
        <v>0</v>
      </c>
      <c r="S14" s="219">
        <f t="shared" si="1"/>
        <v>0</v>
      </c>
      <c r="T14" s="44">
        <f t="shared" si="1"/>
        <v>0</v>
      </c>
      <c r="U14" s="61">
        <f t="shared" si="1"/>
        <v>0</v>
      </c>
      <c r="V14" s="81">
        <f t="shared" si="1"/>
        <v>0</v>
      </c>
      <c r="W14" s="219">
        <f t="shared" si="1"/>
        <v>0</v>
      </c>
      <c r="X14" s="44">
        <f t="shared" si="1"/>
        <v>0</v>
      </c>
      <c r="Y14" s="61">
        <f t="shared" si="1"/>
        <v>0</v>
      </c>
      <c r="Z14" s="81">
        <f t="shared" si="1"/>
        <v>0</v>
      </c>
      <c r="AA14" s="219">
        <f t="shared" si="1"/>
        <v>0</v>
      </c>
      <c r="AB14" s="44">
        <f t="shared" si="1"/>
        <v>0</v>
      </c>
      <c r="AC14" s="61">
        <f t="shared" si="1"/>
        <v>0</v>
      </c>
      <c r="AD14" s="81">
        <f t="shared" si="1"/>
        <v>0</v>
      </c>
      <c r="AE14" s="160">
        <f t="shared" si="1"/>
        <v>0</v>
      </c>
      <c r="AF14" s="17">
        <f t="shared" si="1"/>
        <v>0</v>
      </c>
    </row>
    <row r="15" spans="1:35" ht="24.95" customHeight="1" x14ac:dyDescent="0.15">
      <c r="A15" s="300" t="s">
        <v>8</v>
      </c>
      <c r="B15" s="301"/>
      <c r="C15" s="126">
        <f>ROUNDDOWN(C6/6,1)</f>
        <v>0</v>
      </c>
      <c r="D15" s="126">
        <f t="shared" ref="D15:AF15" si="2">ROUNDDOWN(D6/6,1)</f>
        <v>0</v>
      </c>
      <c r="E15" s="14">
        <f t="shared" si="2"/>
        <v>0</v>
      </c>
      <c r="F15" s="16">
        <f t="shared" si="2"/>
        <v>0</v>
      </c>
      <c r="G15" s="220">
        <f t="shared" si="2"/>
        <v>0</v>
      </c>
      <c r="H15" s="45">
        <f t="shared" si="2"/>
        <v>0</v>
      </c>
      <c r="I15" s="14">
        <f t="shared" si="2"/>
        <v>0</v>
      </c>
      <c r="J15" s="16">
        <f t="shared" si="2"/>
        <v>0</v>
      </c>
      <c r="K15" s="220">
        <f t="shared" si="2"/>
        <v>0</v>
      </c>
      <c r="L15" s="45">
        <f t="shared" si="2"/>
        <v>0</v>
      </c>
      <c r="M15" s="14">
        <f t="shared" si="2"/>
        <v>0</v>
      </c>
      <c r="N15" s="16">
        <f t="shared" si="2"/>
        <v>0</v>
      </c>
      <c r="O15" s="220">
        <f t="shared" si="2"/>
        <v>0</v>
      </c>
      <c r="P15" s="45">
        <f t="shared" si="2"/>
        <v>0</v>
      </c>
      <c r="Q15" s="14">
        <f t="shared" si="2"/>
        <v>0</v>
      </c>
      <c r="R15" s="16">
        <f t="shared" si="2"/>
        <v>0</v>
      </c>
      <c r="S15" s="220">
        <f t="shared" si="2"/>
        <v>0</v>
      </c>
      <c r="T15" s="45">
        <f t="shared" si="2"/>
        <v>0</v>
      </c>
      <c r="U15" s="14">
        <f t="shared" si="2"/>
        <v>0</v>
      </c>
      <c r="V15" s="16">
        <f t="shared" si="2"/>
        <v>0</v>
      </c>
      <c r="W15" s="220">
        <f t="shared" si="2"/>
        <v>0</v>
      </c>
      <c r="X15" s="45">
        <f t="shared" si="2"/>
        <v>0</v>
      </c>
      <c r="Y15" s="14">
        <f t="shared" si="2"/>
        <v>0</v>
      </c>
      <c r="Z15" s="16">
        <f t="shared" si="2"/>
        <v>0</v>
      </c>
      <c r="AA15" s="220">
        <f t="shared" si="2"/>
        <v>0</v>
      </c>
      <c r="AB15" s="45">
        <f t="shared" si="2"/>
        <v>0</v>
      </c>
      <c r="AC15" s="14">
        <f t="shared" si="2"/>
        <v>0</v>
      </c>
      <c r="AD15" s="16">
        <f t="shared" si="2"/>
        <v>0</v>
      </c>
      <c r="AE15" s="28">
        <f t="shared" si="2"/>
        <v>0</v>
      </c>
      <c r="AF15" s="18">
        <f t="shared" si="2"/>
        <v>0</v>
      </c>
    </row>
    <row r="16" spans="1:35" ht="24.95" customHeight="1" x14ac:dyDescent="0.15">
      <c r="A16" s="300" t="s">
        <v>9</v>
      </c>
      <c r="B16" s="301"/>
      <c r="C16" s="126">
        <f>ROUNDDOWN(C7/20,1)</f>
        <v>0</v>
      </c>
      <c r="D16" s="126">
        <f t="shared" ref="D16:AF16" si="3">ROUNDDOWN(D7/20,1)</f>
        <v>0</v>
      </c>
      <c r="E16" s="14">
        <f t="shared" si="3"/>
        <v>0</v>
      </c>
      <c r="F16" s="16">
        <f t="shared" si="3"/>
        <v>0</v>
      </c>
      <c r="G16" s="220">
        <f t="shared" si="3"/>
        <v>0</v>
      </c>
      <c r="H16" s="45">
        <f t="shared" si="3"/>
        <v>0</v>
      </c>
      <c r="I16" s="14">
        <f t="shared" si="3"/>
        <v>0</v>
      </c>
      <c r="J16" s="16">
        <f t="shared" si="3"/>
        <v>0</v>
      </c>
      <c r="K16" s="220">
        <f t="shared" si="3"/>
        <v>0</v>
      </c>
      <c r="L16" s="45">
        <f t="shared" si="3"/>
        <v>0</v>
      </c>
      <c r="M16" s="14">
        <f t="shared" si="3"/>
        <v>0</v>
      </c>
      <c r="N16" s="16">
        <f t="shared" si="3"/>
        <v>0</v>
      </c>
      <c r="O16" s="220">
        <f t="shared" si="3"/>
        <v>0</v>
      </c>
      <c r="P16" s="45">
        <f t="shared" si="3"/>
        <v>0</v>
      </c>
      <c r="Q16" s="14">
        <f t="shared" si="3"/>
        <v>0</v>
      </c>
      <c r="R16" s="16">
        <f t="shared" si="3"/>
        <v>0</v>
      </c>
      <c r="S16" s="220">
        <f t="shared" si="3"/>
        <v>0</v>
      </c>
      <c r="T16" s="45">
        <f t="shared" si="3"/>
        <v>0</v>
      </c>
      <c r="U16" s="14">
        <f t="shared" si="3"/>
        <v>0</v>
      </c>
      <c r="V16" s="16">
        <f t="shared" si="3"/>
        <v>0</v>
      </c>
      <c r="W16" s="220">
        <f t="shared" si="3"/>
        <v>0</v>
      </c>
      <c r="X16" s="45">
        <f t="shared" si="3"/>
        <v>0</v>
      </c>
      <c r="Y16" s="14">
        <f t="shared" si="3"/>
        <v>0</v>
      </c>
      <c r="Z16" s="16">
        <f t="shared" si="3"/>
        <v>0</v>
      </c>
      <c r="AA16" s="220">
        <f t="shared" si="3"/>
        <v>0</v>
      </c>
      <c r="AB16" s="45">
        <f t="shared" si="3"/>
        <v>0</v>
      </c>
      <c r="AC16" s="14">
        <f t="shared" si="3"/>
        <v>0</v>
      </c>
      <c r="AD16" s="16">
        <f t="shared" si="3"/>
        <v>0</v>
      </c>
      <c r="AE16" s="28">
        <f t="shared" si="3"/>
        <v>0</v>
      </c>
      <c r="AF16" s="18">
        <f t="shared" si="3"/>
        <v>0</v>
      </c>
    </row>
    <row r="17" spans="1:32" ht="24.95" customHeight="1" thickBot="1" x14ac:dyDescent="0.2">
      <c r="A17" s="302" t="s">
        <v>14</v>
      </c>
      <c r="B17" s="303"/>
      <c r="C17" s="223">
        <f>ROUNDDOWN(C8/30,1)</f>
        <v>0</v>
      </c>
      <c r="D17" s="223">
        <f t="shared" ref="D17:AF17" si="4">ROUNDDOWN(D8/30,1)</f>
        <v>0</v>
      </c>
      <c r="E17" s="218">
        <f t="shared" si="4"/>
        <v>0</v>
      </c>
      <c r="F17" s="82">
        <f t="shared" si="4"/>
        <v>0</v>
      </c>
      <c r="G17" s="224">
        <f t="shared" si="4"/>
        <v>0</v>
      </c>
      <c r="H17" s="46">
        <f t="shared" si="4"/>
        <v>0</v>
      </c>
      <c r="I17" s="218">
        <f t="shared" si="4"/>
        <v>0</v>
      </c>
      <c r="J17" s="82">
        <f t="shared" si="4"/>
        <v>0</v>
      </c>
      <c r="K17" s="224">
        <f t="shared" si="4"/>
        <v>0</v>
      </c>
      <c r="L17" s="46">
        <f t="shared" si="4"/>
        <v>0</v>
      </c>
      <c r="M17" s="218">
        <f t="shared" si="4"/>
        <v>0</v>
      </c>
      <c r="N17" s="82">
        <f t="shared" si="4"/>
        <v>0</v>
      </c>
      <c r="O17" s="224">
        <f t="shared" si="4"/>
        <v>0</v>
      </c>
      <c r="P17" s="46">
        <f t="shared" si="4"/>
        <v>0</v>
      </c>
      <c r="Q17" s="218">
        <f t="shared" si="4"/>
        <v>0</v>
      </c>
      <c r="R17" s="82">
        <f t="shared" si="4"/>
        <v>0</v>
      </c>
      <c r="S17" s="224">
        <f t="shared" si="4"/>
        <v>0</v>
      </c>
      <c r="T17" s="46">
        <f t="shared" si="4"/>
        <v>0</v>
      </c>
      <c r="U17" s="218">
        <f t="shared" si="4"/>
        <v>0</v>
      </c>
      <c r="V17" s="82">
        <f t="shared" si="4"/>
        <v>0</v>
      </c>
      <c r="W17" s="224">
        <f t="shared" si="4"/>
        <v>0</v>
      </c>
      <c r="X17" s="46">
        <f t="shared" si="4"/>
        <v>0</v>
      </c>
      <c r="Y17" s="218">
        <f t="shared" si="4"/>
        <v>0</v>
      </c>
      <c r="Z17" s="82">
        <f t="shared" si="4"/>
        <v>0</v>
      </c>
      <c r="AA17" s="224">
        <f t="shared" si="4"/>
        <v>0</v>
      </c>
      <c r="AB17" s="46">
        <f t="shared" si="4"/>
        <v>0</v>
      </c>
      <c r="AC17" s="218">
        <f t="shared" si="4"/>
        <v>0</v>
      </c>
      <c r="AD17" s="82">
        <f t="shared" si="4"/>
        <v>0</v>
      </c>
      <c r="AE17" s="161">
        <f t="shared" si="4"/>
        <v>0</v>
      </c>
      <c r="AF17" s="50">
        <f t="shared" si="4"/>
        <v>0</v>
      </c>
    </row>
    <row r="18" spans="1:32" ht="24.95" customHeight="1" thickBot="1" x14ac:dyDescent="0.2">
      <c r="A18" s="320" t="s">
        <v>12</v>
      </c>
      <c r="B18" s="321"/>
      <c r="C18" s="51">
        <f>IF((C14+C15+C16+C17)&lt;1,ROUNDUP(C14+C15+C16+C17,0),ROUND(C14+C15+C16+C17,0))</f>
        <v>0</v>
      </c>
      <c r="D18" s="51">
        <f t="shared" ref="D18:AF18" si="5">IF((D14+D15+D16+D17)&lt;1,ROUNDUP(D14+D15+D16+D17,0),ROUND(D14+D15+D16+D17,0))</f>
        <v>0</v>
      </c>
      <c r="E18" s="51">
        <f t="shared" si="5"/>
        <v>0</v>
      </c>
      <c r="F18" s="51">
        <f t="shared" si="5"/>
        <v>0</v>
      </c>
      <c r="G18" s="51">
        <f t="shared" si="5"/>
        <v>0</v>
      </c>
      <c r="H18" s="51">
        <f t="shared" si="5"/>
        <v>0</v>
      </c>
      <c r="I18" s="51">
        <f t="shared" si="5"/>
        <v>0</v>
      </c>
      <c r="J18" s="51">
        <f t="shared" si="5"/>
        <v>0</v>
      </c>
      <c r="K18" s="51">
        <f t="shared" si="5"/>
        <v>0</v>
      </c>
      <c r="L18" s="51">
        <f t="shared" si="5"/>
        <v>0</v>
      </c>
      <c r="M18" s="51">
        <f t="shared" si="5"/>
        <v>0</v>
      </c>
      <c r="N18" s="51">
        <f t="shared" si="5"/>
        <v>0</v>
      </c>
      <c r="O18" s="51">
        <f t="shared" si="5"/>
        <v>0</v>
      </c>
      <c r="P18" s="51">
        <f t="shared" si="5"/>
        <v>0</v>
      </c>
      <c r="Q18" s="51">
        <f t="shared" si="5"/>
        <v>0</v>
      </c>
      <c r="R18" s="51">
        <f t="shared" si="5"/>
        <v>0</v>
      </c>
      <c r="S18" s="51">
        <f t="shared" si="5"/>
        <v>0</v>
      </c>
      <c r="T18" s="51">
        <f t="shared" si="5"/>
        <v>0</v>
      </c>
      <c r="U18" s="51">
        <f t="shared" si="5"/>
        <v>0</v>
      </c>
      <c r="V18" s="51">
        <f t="shared" si="5"/>
        <v>0</v>
      </c>
      <c r="W18" s="51">
        <f t="shared" si="5"/>
        <v>0</v>
      </c>
      <c r="X18" s="51">
        <f t="shared" si="5"/>
        <v>0</v>
      </c>
      <c r="Y18" s="51">
        <f t="shared" si="5"/>
        <v>0</v>
      </c>
      <c r="Z18" s="51">
        <f t="shared" si="5"/>
        <v>0</v>
      </c>
      <c r="AA18" s="51">
        <f t="shared" si="5"/>
        <v>0</v>
      </c>
      <c r="AB18" s="51">
        <f t="shared" si="5"/>
        <v>0</v>
      </c>
      <c r="AC18" s="51">
        <f t="shared" si="5"/>
        <v>0</v>
      </c>
      <c r="AD18" s="51">
        <f t="shared" si="5"/>
        <v>0</v>
      </c>
      <c r="AE18" s="51">
        <f t="shared" si="5"/>
        <v>0</v>
      </c>
      <c r="AF18" s="52">
        <f t="shared" si="5"/>
        <v>0</v>
      </c>
    </row>
    <row r="19" spans="1:32" ht="24.95" customHeight="1" thickBot="1" x14ac:dyDescent="0.2">
      <c r="A19" s="313" t="s">
        <v>40</v>
      </c>
      <c r="B19" s="314"/>
      <c r="C19" s="51">
        <f>IF(C18&gt;=1,IF(C18=1,2,C18),IF(C9=1,2,0))</f>
        <v>0</v>
      </c>
      <c r="D19" s="51">
        <f>IF(D18&gt;=1,IF(D18=1,2,D18),IF(D9=1,2,0))</f>
        <v>0</v>
      </c>
      <c r="E19" s="51">
        <f t="shared" ref="E19:AF19" si="6">IF(E18&gt;=1,IF(E18=1,2,E18),IF(E9=1,2,0))</f>
        <v>0</v>
      </c>
      <c r="F19" s="51">
        <f t="shared" si="6"/>
        <v>0</v>
      </c>
      <c r="G19" s="51">
        <f t="shared" si="6"/>
        <v>0</v>
      </c>
      <c r="H19" s="51">
        <f t="shared" si="6"/>
        <v>0</v>
      </c>
      <c r="I19" s="51">
        <f t="shared" si="6"/>
        <v>0</v>
      </c>
      <c r="J19" s="51">
        <f t="shared" si="6"/>
        <v>0</v>
      </c>
      <c r="K19" s="51">
        <f t="shared" si="6"/>
        <v>0</v>
      </c>
      <c r="L19" s="51">
        <f t="shared" si="6"/>
        <v>0</v>
      </c>
      <c r="M19" s="51">
        <f t="shared" si="6"/>
        <v>0</v>
      </c>
      <c r="N19" s="51">
        <f t="shared" si="6"/>
        <v>0</v>
      </c>
      <c r="O19" s="51">
        <f t="shared" si="6"/>
        <v>0</v>
      </c>
      <c r="P19" s="51">
        <f t="shared" si="6"/>
        <v>0</v>
      </c>
      <c r="Q19" s="51">
        <f t="shared" si="6"/>
        <v>0</v>
      </c>
      <c r="R19" s="51">
        <f t="shared" si="6"/>
        <v>0</v>
      </c>
      <c r="S19" s="51">
        <f t="shared" si="6"/>
        <v>0</v>
      </c>
      <c r="T19" s="51">
        <f t="shared" si="6"/>
        <v>0</v>
      </c>
      <c r="U19" s="51">
        <f t="shared" si="6"/>
        <v>0</v>
      </c>
      <c r="V19" s="51">
        <f t="shared" si="6"/>
        <v>0</v>
      </c>
      <c r="W19" s="51">
        <f t="shared" si="6"/>
        <v>0</v>
      </c>
      <c r="X19" s="51">
        <f t="shared" si="6"/>
        <v>0</v>
      </c>
      <c r="Y19" s="51">
        <f t="shared" si="6"/>
        <v>0</v>
      </c>
      <c r="Z19" s="51">
        <f t="shared" si="6"/>
        <v>0</v>
      </c>
      <c r="AA19" s="51">
        <f t="shared" si="6"/>
        <v>0</v>
      </c>
      <c r="AB19" s="51">
        <f t="shared" si="6"/>
        <v>0</v>
      </c>
      <c r="AC19" s="51">
        <f t="shared" si="6"/>
        <v>0</v>
      </c>
      <c r="AD19" s="51">
        <f t="shared" si="6"/>
        <v>0</v>
      </c>
      <c r="AE19" s="51">
        <f t="shared" si="6"/>
        <v>0</v>
      </c>
      <c r="AF19" s="52">
        <f t="shared" si="6"/>
        <v>0</v>
      </c>
    </row>
    <row r="20" spans="1:32" ht="24.95" customHeight="1" thickBot="1" x14ac:dyDescent="0.2">
      <c r="A20" s="318" t="s">
        <v>48</v>
      </c>
      <c r="B20" s="319"/>
      <c r="C20" s="51">
        <f>IF(C18&gt;=1,IF(C18=1,1,ROUNDUP(C18*0.6,0)),IF(C9=1,1,0))</f>
        <v>0</v>
      </c>
      <c r="D20" s="51">
        <f>IF(D18&gt;=1,IF(D18=1,1,ROUNDUP(D18*0.6,0)),IF(D9=1,1,0))</f>
        <v>0</v>
      </c>
      <c r="E20" s="51">
        <f t="shared" ref="E20:AF20" si="7">IF(E18&gt;=1,IF(E18=1,1,ROUNDUP(E18*0.6,0)),IF(E9=1,1,0))</f>
        <v>0</v>
      </c>
      <c r="F20" s="51">
        <f t="shared" si="7"/>
        <v>0</v>
      </c>
      <c r="G20" s="51">
        <f t="shared" si="7"/>
        <v>0</v>
      </c>
      <c r="H20" s="51">
        <f t="shared" si="7"/>
        <v>0</v>
      </c>
      <c r="I20" s="51">
        <f t="shared" si="7"/>
        <v>0</v>
      </c>
      <c r="J20" s="51">
        <f t="shared" si="7"/>
        <v>0</v>
      </c>
      <c r="K20" s="51">
        <f t="shared" si="7"/>
        <v>0</v>
      </c>
      <c r="L20" s="51">
        <f t="shared" si="7"/>
        <v>0</v>
      </c>
      <c r="M20" s="51">
        <f t="shared" si="7"/>
        <v>0</v>
      </c>
      <c r="N20" s="51">
        <f t="shared" si="7"/>
        <v>0</v>
      </c>
      <c r="O20" s="51">
        <f t="shared" si="7"/>
        <v>0</v>
      </c>
      <c r="P20" s="51">
        <f t="shared" si="7"/>
        <v>0</v>
      </c>
      <c r="Q20" s="51">
        <f t="shared" si="7"/>
        <v>0</v>
      </c>
      <c r="R20" s="51">
        <f t="shared" si="7"/>
        <v>0</v>
      </c>
      <c r="S20" s="51">
        <f t="shared" si="7"/>
        <v>0</v>
      </c>
      <c r="T20" s="51">
        <f t="shared" si="7"/>
        <v>0</v>
      </c>
      <c r="U20" s="51">
        <f t="shared" si="7"/>
        <v>0</v>
      </c>
      <c r="V20" s="51">
        <f t="shared" si="7"/>
        <v>0</v>
      </c>
      <c r="W20" s="51">
        <f t="shared" si="7"/>
        <v>0</v>
      </c>
      <c r="X20" s="51">
        <f t="shared" si="7"/>
        <v>0</v>
      </c>
      <c r="Y20" s="51">
        <f t="shared" si="7"/>
        <v>0</v>
      </c>
      <c r="Z20" s="51">
        <f t="shared" si="7"/>
        <v>0</v>
      </c>
      <c r="AA20" s="51">
        <f t="shared" si="7"/>
        <v>0</v>
      </c>
      <c r="AB20" s="51">
        <f t="shared" si="7"/>
        <v>0</v>
      </c>
      <c r="AC20" s="51">
        <f t="shared" si="7"/>
        <v>0</v>
      </c>
      <c r="AD20" s="51">
        <f t="shared" si="7"/>
        <v>0</v>
      </c>
      <c r="AE20" s="51">
        <f t="shared" si="7"/>
        <v>0</v>
      </c>
      <c r="AF20" s="52">
        <f t="shared" si="7"/>
        <v>0</v>
      </c>
    </row>
    <row r="21" spans="1:32" ht="23.25" customHeight="1" thickBot="1" x14ac:dyDescent="0.2">
      <c r="A21" s="318" t="s">
        <v>97</v>
      </c>
      <c r="B21" s="319"/>
      <c r="C21" s="51">
        <f>C19</f>
        <v>0</v>
      </c>
      <c r="D21" s="51">
        <f t="shared" ref="D21:AF21" si="8">D19</f>
        <v>0</v>
      </c>
      <c r="E21" s="51">
        <f t="shared" si="8"/>
        <v>0</v>
      </c>
      <c r="F21" s="51">
        <f t="shared" si="8"/>
        <v>0</v>
      </c>
      <c r="G21" s="51">
        <f t="shared" si="8"/>
        <v>0</v>
      </c>
      <c r="H21" s="51">
        <f t="shared" si="8"/>
        <v>0</v>
      </c>
      <c r="I21" s="51">
        <f t="shared" si="8"/>
        <v>0</v>
      </c>
      <c r="J21" s="51">
        <f t="shared" si="8"/>
        <v>0</v>
      </c>
      <c r="K21" s="51">
        <f t="shared" si="8"/>
        <v>0</v>
      </c>
      <c r="L21" s="51">
        <f t="shared" si="8"/>
        <v>0</v>
      </c>
      <c r="M21" s="51">
        <f t="shared" si="8"/>
        <v>0</v>
      </c>
      <c r="N21" s="51">
        <f t="shared" si="8"/>
        <v>0</v>
      </c>
      <c r="O21" s="51">
        <f t="shared" si="8"/>
        <v>0</v>
      </c>
      <c r="P21" s="51">
        <f t="shared" si="8"/>
        <v>0</v>
      </c>
      <c r="Q21" s="51">
        <f t="shared" si="8"/>
        <v>0</v>
      </c>
      <c r="R21" s="51">
        <f t="shared" si="8"/>
        <v>0</v>
      </c>
      <c r="S21" s="51">
        <f t="shared" si="8"/>
        <v>0</v>
      </c>
      <c r="T21" s="51">
        <f t="shared" si="8"/>
        <v>0</v>
      </c>
      <c r="U21" s="51">
        <f t="shared" si="8"/>
        <v>0</v>
      </c>
      <c r="V21" s="51">
        <f t="shared" si="8"/>
        <v>0</v>
      </c>
      <c r="W21" s="51">
        <f t="shared" si="8"/>
        <v>0</v>
      </c>
      <c r="X21" s="51">
        <f t="shared" si="8"/>
        <v>0</v>
      </c>
      <c r="Y21" s="51">
        <f t="shared" si="8"/>
        <v>0</v>
      </c>
      <c r="Z21" s="51">
        <f t="shared" si="8"/>
        <v>0</v>
      </c>
      <c r="AA21" s="51">
        <f t="shared" si="8"/>
        <v>0</v>
      </c>
      <c r="AB21" s="51">
        <f t="shared" si="8"/>
        <v>0</v>
      </c>
      <c r="AC21" s="51">
        <f t="shared" si="8"/>
        <v>0</v>
      </c>
      <c r="AD21" s="51">
        <f t="shared" si="8"/>
        <v>0</v>
      </c>
      <c r="AE21" s="51">
        <f t="shared" si="8"/>
        <v>0</v>
      </c>
      <c r="AF21" s="52">
        <f t="shared" si="8"/>
        <v>0</v>
      </c>
    </row>
    <row r="22" spans="1:32" ht="23.25" customHeight="1" x14ac:dyDescent="0.15">
      <c r="A22" s="121"/>
      <c r="B22" s="121"/>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row>
    <row r="23" spans="1:32" ht="31.5" customHeight="1" x14ac:dyDescent="0.15">
      <c r="A23" s="121"/>
      <c r="B23" s="121"/>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row>
    <row r="24" spans="1:32" s="152" customFormat="1" ht="28.5" customHeight="1" x14ac:dyDescent="0.15">
      <c r="A24" s="152" t="s">
        <v>68</v>
      </c>
    </row>
    <row r="25" spans="1:32" s="152" customFormat="1" ht="18.75" x14ac:dyDescent="0.15">
      <c r="A25" s="152" t="s">
        <v>107</v>
      </c>
    </row>
    <row r="26" spans="1:32" s="152" customFormat="1" ht="18.75" x14ac:dyDescent="0.15">
      <c r="A26" s="152" t="s">
        <v>44</v>
      </c>
    </row>
    <row r="27" spans="1:32" s="152" customFormat="1" ht="18.75" x14ac:dyDescent="0.15">
      <c r="A27" s="152" t="s">
        <v>45</v>
      </c>
    </row>
    <row r="28" spans="1:32" s="152" customFormat="1" ht="19.5" thickBot="1" x14ac:dyDescent="0.2">
      <c r="A28" s="152" t="s">
        <v>46</v>
      </c>
    </row>
    <row r="29" spans="1:32" s="152" customFormat="1" ht="251.25" customHeight="1" thickBot="1" x14ac:dyDescent="0.2">
      <c r="A29" s="315" t="s">
        <v>139</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7"/>
    </row>
    <row r="30" spans="1:32" s="152" customFormat="1" ht="18.75" x14ac:dyDescent="0.15">
      <c r="A30" s="152" t="s">
        <v>108</v>
      </c>
    </row>
    <row r="31" spans="1:32" s="151" customFormat="1" ht="17.25" x14ac:dyDescent="0.15">
      <c r="A31" s="151" t="s">
        <v>119</v>
      </c>
    </row>
    <row r="32" spans="1:32" s="151" customFormat="1" ht="18" thickBot="1" x14ac:dyDescent="0.2">
      <c r="A32" s="151" t="s">
        <v>105</v>
      </c>
    </row>
    <row r="33" spans="1:32" s="152" customFormat="1" ht="13.5" customHeight="1" x14ac:dyDescent="0.15">
      <c r="A33" s="304" t="s">
        <v>47</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6"/>
    </row>
    <row r="34" spans="1:32" s="152" customFormat="1" ht="18.75" x14ac:dyDescent="0.15">
      <c r="A34" s="307"/>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9"/>
    </row>
    <row r="35" spans="1:32" s="152" customFormat="1" ht="50.25" customHeight="1" thickBot="1" x14ac:dyDescent="0.2">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2"/>
    </row>
    <row r="36" spans="1:32" s="152" customFormat="1" ht="18.75" x14ac:dyDescent="0.15">
      <c r="A36" s="152" t="s">
        <v>109</v>
      </c>
    </row>
    <row r="37" spans="1:32" s="152" customFormat="1" ht="18.75" x14ac:dyDescent="0.15">
      <c r="A37" s="152" t="s">
        <v>127</v>
      </c>
    </row>
    <row r="38" spans="1:32" s="152" customFormat="1" ht="18.75" x14ac:dyDescent="0.15">
      <c r="A38" s="152" t="s">
        <v>99</v>
      </c>
    </row>
    <row r="39" spans="1:32" s="152" customFormat="1" ht="18.75" x14ac:dyDescent="0.15">
      <c r="A39" s="152" t="s">
        <v>100</v>
      </c>
    </row>
    <row r="40" spans="1:32" s="152" customFormat="1" ht="18.75" x14ac:dyDescent="0.15">
      <c r="A40" s="152" t="s">
        <v>101</v>
      </c>
    </row>
    <row r="42" spans="1:32" x14ac:dyDescent="0.15">
      <c r="A42" s="127"/>
      <c r="B42" s="127"/>
      <c r="C42" s="127"/>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row>
    <row r="43" spans="1:32" x14ac:dyDescent="0.15">
      <c r="A43" s="127"/>
      <c r="B43" s="127"/>
      <c r="C43" s="127"/>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15">
      <c r="A44" s="127"/>
      <c r="B44" s="127"/>
      <c r="C44" s="127"/>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x14ac:dyDescent="0.15">
      <c r="A45" s="127"/>
      <c r="B45" s="127"/>
      <c r="C45" s="127"/>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15">
      <c r="A46" s="127"/>
      <c r="B46" s="127"/>
      <c r="C46" s="12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15">
      <c r="A47" s="127"/>
      <c r="B47" s="127"/>
      <c r="C47" s="127"/>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15">
      <c r="A48" s="127"/>
      <c r="B48" s="127"/>
      <c r="C48" s="127"/>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55" spans="1:1" x14ac:dyDescent="0.15">
      <c r="A55" s="12"/>
    </row>
    <row r="56" spans="1:1" x14ac:dyDescent="0.15">
      <c r="A56" s="12"/>
    </row>
    <row r="57" spans="1:1" x14ac:dyDescent="0.15">
      <c r="A57" s="12"/>
    </row>
    <row r="58" spans="1:1" x14ac:dyDescent="0.15">
      <c r="A58" s="12"/>
    </row>
    <row r="59" spans="1:1" x14ac:dyDescent="0.15">
      <c r="A59" s="12"/>
    </row>
    <row r="60" spans="1:1" x14ac:dyDescent="0.15">
      <c r="A60" s="12"/>
    </row>
    <row r="61" spans="1:1" x14ac:dyDescent="0.15">
      <c r="A61" s="12"/>
    </row>
    <row r="62" spans="1:1" x14ac:dyDescent="0.15">
      <c r="A62" s="12"/>
    </row>
    <row r="63" spans="1:1" x14ac:dyDescent="0.15">
      <c r="A63" s="12"/>
    </row>
    <row r="64" spans="1:1" x14ac:dyDescent="0.15">
      <c r="A64" s="12"/>
    </row>
    <row r="65" spans="1:1" x14ac:dyDescent="0.15">
      <c r="A65" s="12"/>
    </row>
    <row r="66" spans="1:1" x14ac:dyDescent="0.15">
      <c r="A66" s="12"/>
    </row>
    <row r="67" spans="1:1" x14ac:dyDescent="0.15">
      <c r="A67" s="12"/>
    </row>
    <row r="68" spans="1:1" x14ac:dyDescent="0.15">
      <c r="A68" s="12"/>
    </row>
  </sheetData>
  <protectedRanges>
    <protectedRange sqref="A5:A8" name="範囲1"/>
  </protectedRanges>
  <mergeCells count="42">
    <mergeCell ref="A15:B15"/>
    <mergeCell ref="A17:B17"/>
    <mergeCell ref="I3:J3"/>
    <mergeCell ref="G3:H3"/>
    <mergeCell ref="A33:AF35"/>
    <mergeCell ref="A19:B19"/>
    <mergeCell ref="A29:AF29"/>
    <mergeCell ref="A21:B21"/>
    <mergeCell ref="A16:B16"/>
    <mergeCell ref="A18:B18"/>
    <mergeCell ref="A20:B20"/>
    <mergeCell ref="A14:B14"/>
    <mergeCell ref="C3:D3"/>
    <mergeCell ref="E3:F3"/>
    <mergeCell ref="C12:D12"/>
    <mergeCell ref="A3:A4"/>
    <mergeCell ref="A12:B13"/>
    <mergeCell ref="E12:F12"/>
    <mergeCell ref="W3:X3"/>
    <mergeCell ref="G12:H12"/>
    <mergeCell ref="I12:J12"/>
    <mergeCell ref="K12:L12"/>
    <mergeCell ref="M12:N12"/>
    <mergeCell ref="Q3:R3"/>
    <mergeCell ref="S3:T3"/>
    <mergeCell ref="O3:P3"/>
    <mergeCell ref="S12:T12"/>
    <mergeCell ref="U3:V3"/>
    <mergeCell ref="O12:P12"/>
    <mergeCell ref="Q12:R12"/>
    <mergeCell ref="U12:V12"/>
    <mergeCell ref="W12:X12"/>
    <mergeCell ref="K3:L3"/>
    <mergeCell ref="M3:N3"/>
    <mergeCell ref="AA12:AB12"/>
    <mergeCell ref="AC3:AD3"/>
    <mergeCell ref="AE3:AF3"/>
    <mergeCell ref="Y3:Z3"/>
    <mergeCell ref="AA3:AB3"/>
    <mergeCell ref="AE12:AF12"/>
    <mergeCell ref="Y12:Z12"/>
    <mergeCell ref="AC12:AD12"/>
  </mergeCells>
  <phoneticPr fontId="20"/>
  <pageMargins left="0.34" right="0.28000000000000003" top="1" bottom="0.77"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J38"/>
  <sheetViews>
    <sheetView workbookViewId="0">
      <pane xSplit="6" ySplit="5" topLeftCell="G6" activePane="bottomRight" state="frozen"/>
      <selection pane="topRight" activeCell="G1" sqref="G1"/>
      <selection pane="bottomLeft" activeCell="A6" sqref="A6"/>
      <selection pane="bottomRight" activeCell="C19" sqref="C18:AC19"/>
    </sheetView>
  </sheetViews>
  <sheetFormatPr defaultRowHeight="13.5" x14ac:dyDescent="0.15"/>
  <cols>
    <col min="1" max="1" width="10.125" customWidth="1"/>
    <col min="2" max="2" width="10.25" style="9" customWidth="1"/>
    <col min="3" max="3" width="15" style="9" customWidth="1"/>
    <col min="4" max="4" width="6.125" customWidth="1"/>
    <col min="5" max="5" width="5.375" customWidth="1"/>
    <col min="6" max="6" width="5.125" customWidth="1"/>
    <col min="7" max="36" width="3" customWidth="1"/>
  </cols>
  <sheetData>
    <row r="1" spans="1:36" ht="24.75" customHeight="1" x14ac:dyDescent="0.15">
      <c r="A1" t="s">
        <v>133</v>
      </c>
    </row>
    <row r="2" spans="1:36" ht="14.25" thickBot="1" x14ac:dyDescent="0.2"/>
    <row r="3" spans="1:36" ht="15" customHeight="1" thickBot="1" x14ac:dyDescent="0.2">
      <c r="A3" s="329" t="s">
        <v>15</v>
      </c>
      <c r="B3" s="329" t="s">
        <v>16</v>
      </c>
      <c r="C3" s="329" t="s">
        <v>17</v>
      </c>
      <c r="D3" s="332" t="s">
        <v>27</v>
      </c>
      <c r="E3" s="335" t="s">
        <v>23</v>
      </c>
      <c r="F3" s="335" t="s">
        <v>24</v>
      </c>
      <c r="G3" s="327" t="s">
        <v>18</v>
      </c>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8"/>
    </row>
    <row r="4" spans="1:36" ht="15.75" customHeight="1" x14ac:dyDescent="0.15">
      <c r="A4" s="330"/>
      <c r="B4" s="330"/>
      <c r="C4" s="330"/>
      <c r="D4" s="333"/>
      <c r="E4" s="336"/>
      <c r="F4" s="336"/>
      <c r="G4" s="340">
        <v>7</v>
      </c>
      <c r="H4" s="338"/>
      <c r="I4" s="338">
        <v>8</v>
      </c>
      <c r="J4" s="338"/>
      <c r="K4" s="338">
        <v>9</v>
      </c>
      <c r="L4" s="338"/>
      <c r="M4" s="338">
        <v>10</v>
      </c>
      <c r="N4" s="338"/>
      <c r="O4" s="338">
        <v>11</v>
      </c>
      <c r="P4" s="338"/>
      <c r="Q4" s="338">
        <v>12</v>
      </c>
      <c r="R4" s="338"/>
      <c r="S4" s="338">
        <v>13</v>
      </c>
      <c r="T4" s="338"/>
      <c r="U4" s="338">
        <v>14</v>
      </c>
      <c r="V4" s="338"/>
      <c r="W4" s="338">
        <v>15</v>
      </c>
      <c r="X4" s="338"/>
      <c r="Y4" s="338">
        <v>16</v>
      </c>
      <c r="Z4" s="338"/>
      <c r="AA4" s="338">
        <v>17</v>
      </c>
      <c r="AB4" s="338"/>
      <c r="AC4" s="338">
        <v>18</v>
      </c>
      <c r="AD4" s="338"/>
      <c r="AE4" s="338">
        <v>19</v>
      </c>
      <c r="AF4" s="338"/>
      <c r="AG4" s="338">
        <v>20</v>
      </c>
      <c r="AH4" s="338"/>
      <c r="AI4" s="338">
        <v>21</v>
      </c>
      <c r="AJ4" s="339"/>
    </row>
    <row r="5" spans="1:36" ht="7.5" customHeight="1" thickBot="1" x14ac:dyDescent="0.2">
      <c r="A5" s="331"/>
      <c r="B5" s="331"/>
      <c r="C5" s="331"/>
      <c r="D5" s="334"/>
      <c r="E5" s="337"/>
      <c r="F5" s="337"/>
      <c r="G5" s="77"/>
      <c r="H5" s="181"/>
      <c r="I5" s="164"/>
      <c r="J5" s="181"/>
      <c r="K5" s="164"/>
      <c r="L5" s="181"/>
      <c r="M5" s="164"/>
      <c r="N5" s="181"/>
      <c r="O5" s="164"/>
      <c r="P5" s="181"/>
      <c r="Q5" s="164"/>
      <c r="R5" s="181"/>
      <c r="S5" s="164"/>
      <c r="T5" s="181"/>
      <c r="U5" s="164"/>
      <c r="V5" s="181"/>
      <c r="W5" s="164"/>
      <c r="X5" s="181"/>
      <c r="Y5" s="164"/>
      <c r="Z5" s="181"/>
      <c r="AA5" s="164"/>
      <c r="AB5" s="181"/>
      <c r="AC5" s="164"/>
      <c r="AD5" s="181"/>
      <c r="AE5" s="164"/>
      <c r="AF5" s="181"/>
      <c r="AG5" s="164"/>
      <c r="AH5" s="181"/>
      <c r="AI5" s="164"/>
      <c r="AJ5" s="231"/>
    </row>
    <row r="6" spans="1:36" ht="28.5" customHeight="1" x14ac:dyDescent="0.15">
      <c r="A6" s="36" t="s">
        <v>20</v>
      </c>
      <c r="B6" s="32" t="s">
        <v>21</v>
      </c>
      <c r="C6" s="62"/>
      <c r="D6" s="10" t="s">
        <v>22</v>
      </c>
      <c r="E6" s="131"/>
      <c r="F6" s="132"/>
      <c r="G6" s="165"/>
      <c r="H6" s="169"/>
      <c r="I6" s="173"/>
      <c r="J6" s="169"/>
      <c r="K6" s="173"/>
      <c r="L6" s="169"/>
      <c r="M6" s="173"/>
      <c r="N6" s="169"/>
      <c r="O6" s="173"/>
      <c r="P6" s="169"/>
      <c r="Q6" s="173"/>
      <c r="R6" s="169"/>
      <c r="S6" s="173"/>
      <c r="T6" s="169"/>
      <c r="U6" s="173"/>
      <c r="V6" s="169"/>
      <c r="W6" s="173"/>
      <c r="X6" s="169"/>
      <c r="Y6" s="173"/>
      <c r="Z6" s="169"/>
      <c r="AA6" s="173"/>
      <c r="AB6" s="169"/>
      <c r="AC6" s="173"/>
      <c r="AD6" s="169"/>
      <c r="AE6" s="173"/>
      <c r="AF6" s="169"/>
      <c r="AG6" s="173"/>
      <c r="AH6" s="169"/>
      <c r="AI6" s="173"/>
      <c r="AJ6" s="232"/>
    </row>
    <row r="7" spans="1:36" ht="28.5" customHeight="1" x14ac:dyDescent="0.15">
      <c r="A7" s="74" t="s">
        <v>52</v>
      </c>
      <c r="B7" s="33" t="s">
        <v>37</v>
      </c>
      <c r="C7" s="75" t="s">
        <v>73</v>
      </c>
      <c r="D7" s="15" t="s">
        <v>39</v>
      </c>
      <c r="E7" s="76">
        <v>0.38194444444444442</v>
      </c>
      <c r="F7" s="125">
        <v>0.78263888888888899</v>
      </c>
      <c r="G7" s="166"/>
      <c r="H7" s="170"/>
      <c r="I7" s="174"/>
      <c r="J7" s="170"/>
      <c r="K7" s="174"/>
      <c r="L7" s="170" t="s">
        <v>74</v>
      </c>
      <c r="M7" s="174" t="s">
        <v>74</v>
      </c>
      <c r="N7" s="170" t="s">
        <v>74</v>
      </c>
      <c r="O7" s="174" t="s">
        <v>74</v>
      </c>
      <c r="P7" s="170" t="s">
        <v>74</v>
      </c>
      <c r="Q7" s="174" t="s">
        <v>74</v>
      </c>
      <c r="R7" s="170" t="s">
        <v>74</v>
      </c>
      <c r="S7" s="174"/>
      <c r="T7" s="170"/>
      <c r="U7" s="174" t="s">
        <v>74</v>
      </c>
      <c r="V7" s="170" t="s">
        <v>74</v>
      </c>
      <c r="W7" s="174" t="s">
        <v>74</v>
      </c>
      <c r="X7" s="170" t="s">
        <v>74</v>
      </c>
      <c r="Y7" s="174" t="s">
        <v>74</v>
      </c>
      <c r="Z7" s="170" t="s">
        <v>74</v>
      </c>
      <c r="AA7" s="174" t="s">
        <v>74</v>
      </c>
      <c r="AB7" s="170" t="s">
        <v>74</v>
      </c>
      <c r="AC7" s="174" t="s">
        <v>74</v>
      </c>
      <c r="AD7" s="170" t="s">
        <v>120</v>
      </c>
      <c r="AE7" s="174" t="s">
        <v>120</v>
      </c>
      <c r="AF7" s="170"/>
      <c r="AG7" s="174"/>
      <c r="AH7" s="170"/>
      <c r="AI7" s="174"/>
      <c r="AJ7" s="233"/>
    </row>
    <row r="8" spans="1:36" ht="28.5" customHeight="1" x14ac:dyDescent="0.15">
      <c r="A8" s="37" t="s">
        <v>19</v>
      </c>
      <c r="B8" s="66" t="s">
        <v>37</v>
      </c>
      <c r="C8" s="63"/>
      <c r="D8" s="64"/>
      <c r="E8" s="155"/>
      <c r="F8" s="156"/>
      <c r="G8" s="167"/>
      <c r="H8" s="171"/>
      <c r="I8" s="175"/>
      <c r="J8" s="171"/>
      <c r="K8" s="175"/>
      <c r="L8" s="171"/>
      <c r="M8" s="175"/>
      <c r="N8" s="171"/>
      <c r="O8" s="175"/>
      <c r="P8" s="171"/>
      <c r="Q8" s="175"/>
      <c r="R8" s="171"/>
      <c r="S8" s="175"/>
      <c r="T8" s="171"/>
      <c r="U8" s="175"/>
      <c r="V8" s="171"/>
      <c r="W8" s="175"/>
      <c r="X8" s="171"/>
      <c r="Y8" s="175"/>
      <c r="Z8" s="171"/>
      <c r="AA8" s="175"/>
      <c r="AB8" s="171"/>
      <c r="AC8" s="175"/>
      <c r="AD8" s="171"/>
      <c r="AE8" s="175"/>
      <c r="AF8" s="171"/>
      <c r="AG8" s="175"/>
      <c r="AH8" s="171"/>
      <c r="AI8" s="175"/>
      <c r="AJ8" s="234"/>
    </row>
    <row r="9" spans="1:36" ht="28.5" customHeight="1" x14ac:dyDescent="0.15">
      <c r="A9" s="37" t="s">
        <v>19</v>
      </c>
      <c r="B9" s="66" t="s">
        <v>37</v>
      </c>
      <c r="C9" s="63"/>
      <c r="D9" s="64"/>
      <c r="E9" s="155"/>
      <c r="F9" s="156"/>
      <c r="G9" s="167"/>
      <c r="H9" s="171"/>
      <c r="I9" s="175"/>
      <c r="J9" s="171"/>
      <c r="K9" s="175"/>
      <c r="L9" s="171"/>
      <c r="M9" s="175"/>
      <c r="N9" s="171"/>
      <c r="O9" s="175"/>
      <c r="P9" s="171"/>
      <c r="Q9" s="175"/>
      <c r="R9" s="171"/>
      <c r="S9" s="175"/>
      <c r="T9" s="171"/>
      <c r="U9" s="175"/>
      <c r="V9" s="171"/>
      <c r="W9" s="175"/>
      <c r="X9" s="171"/>
      <c r="Y9" s="175"/>
      <c r="Z9" s="171"/>
      <c r="AA9" s="175"/>
      <c r="AB9" s="171"/>
      <c r="AC9" s="175"/>
      <c r="AD9" s="171"/>
      <c r="AE9" s="175"/>
      <c r="AF9" s="171"/>
      <c r="AG9" s="175"/>
      <c r="AH9" s="171"/>
      <c r="AI9" s="175"/>
      <c r="AJ9" s="234"/>
    </row>
    <row r="10" spans="1:36" ht="28.5" customHeight="1" x14ac:dyDescent="0.15">
      <c r="A10" s="37" t="s">
        <v>19</v>
      </c>
      <c r="B10" s="66" t="s">
        <v>37</v>
      </c>
      <c r="C10" s="63"/>
      <c r="D10" s="64"/>
      <c r="E10" s="155"/>
      <c r="F10" s="156"/>
      <c r="G10" s="167"/>
      <c r="H10" s="171"/>
      <c r="I10" s="175"/>
      <c r="J10" s="171"/>
      <c r="K10" s="175"/>
      <c r="L10" s="171"/>
      <c r="M10" s="175"/>
      <c r="N10" s="171"/>
      <c r="O10" s="175"/>
      <c r="P10" s="171"/>
      <c r="Q10" s="175"/>
      <c r="R10" s="171"/>
      <c r="S10" s="175"/>
      <c r="T10" s="171"/>
      <c r="U10" s="175"/>
      <c r="V10" s="171"/>
      <c r="W10" s="175"/>
      <c r="X10" s="171"/>
      <c r="Y10" s="175"/>
      <c r="Z10" s="171"/>
      <c r="AA10" s="175"/>
      <c r="AB10" s="171"/>
      <c r="AC10" s="175"/>
      <c r="AD10" s="171"/>
      <c r="AE10" s="175"/>
      <c r="AF10" s="171"/>
      <c r="AG10" s="175"/>
      <c r="AH10" s="171"/>
      <c r="AI10" s="175"/>
      <c r="AJ10" s="234"/>
    </row>
    <row r="11" spans="1:36" ht="28.5" customHeight="1" x14ac:dyDescent="0.15">
      <c r="A11" s="37" t="s">
        <v>19</v>
      </c>
      <c r="B11" s="66" t="s">
        <v>37</v>
      </c>
      <c r="C11" s="63"/>
      <c r="D11" s="64"/>
      <c r="E11" s="155"/>
      <c r="F11" s="156"/>
      <c r="G11" s="167"/>
      <c r="H11" s="171"/>
      <c r="I11" s="175"/>
      <c r="J11" s="171"/>
      <c r="K11" s="175"/>
      <c r="L11" s="171"/>
      <c r="M11" s="175"/>
      <c r="N11" s="171"/>
      <c r="O11" s="175"/>
      <c r="P11" s="171"/>
      <c r="Q11" s="175"/>
      <c r="R11" s="171"/>
      <c r="S11" s="175"/>
      <c r="T11" s="171"/>
      <c r="U11" s="175"/>
      <c r="V11" s="171"/>
      <c r="W11" s="175"/>
      <c r="X11" s="171"/>
      <c r="Y11" s="175"/>
      <c r="Z11" s="171"/>
      <c r="AA11" s="175"/>
      <c r="AB11" s="171"/>
      <c r="AC11" s="175"/>
      <c r="AD11" s="171"/>
      <c r="AE11" s="175"/>
      <c r="AF11" s="171"/>
      <c r="AG11" s="175"/>
      <c r="AH11" s="171"/>
      <c r="AI11" s="175"/>
      <c r="AJ11" s="234"/>
    </row>
    <row r="12" spans="1:36" ht="28.5" customHeight="1" x14ac:dyDescent="0.15">
      <c r="A12" s="37" t="s">
        <v>19</v>
      </c>
      <c r="B12" s="66"/>
      <c r="C12" s="63"/>
      <c r="D12" s="64"/>
      <c r="E12" s="155"/>
      <c r="F12" s="156"/>
      <c r="G12" s="167"/>
      <c r="H12" s="171"/>
      <c r="I12" s="175"/>
      <c r="J12" s="171"/>
      <c r="K12" s="175"/>
      <c r="L12" s="171"/>
      <c r="M12" s="175"/>
      <c r="N12" s="171"/>
      <c r="O12" s="175"/>
      <c r="P12" s="171"/>
      <c r="Q12" s="175"/>
      <c r="R12" s="171"/>
      <c r="S12" s="175"/>
      <c r="T12" s="171"/>
      <c r="U12" s="175"/>
      <c r="V12" s="171"/>
      <c r="W12" s="175"/>
      <c r="X12" s="171"/>
      <c r="Y12" s="175"/>
      <c r="Z12" s="171"/>
      <c r="AA12" s="175"/>
      <c r="AB12" s="171"/>
      <c r="AC12" s="175"/>
      <c r="AD12" s="171"/>
      <c r="AE12" s="175"/>
      <c r="AF12" s="171"/>
      <c r="AG12" s="175"/>
      <c r="AH12" s="171"/>
      <c r="AI12" s="175"/>
      <c r="AJ12" s="234"/>
    </row>
    <row r="13" spans="1:36" ht="28.5" customHeight="1" x14ac:dyDescent="0.15">
      <c r="A13" s="37" t="s">
        <v>19</v>
      </c>
      <c r="B13" s="66"/>
      <c r="C13" s="63"/>
      <c r="D13" s="64"/>
      <c r="E13" s="155"/>
      <c r="F13" s="156"/>
      <c r="G13" s="167"/>
      <c r="H13" s="171"/>
      <c r="I13" s="175"/>
      <c r="J13" s="171"/>
      <c r="K13" s="175"/>
      <c r="L13" s="171"/>
      <c r="M13" s="175"/>
      <c r="N13" s="171"/>
      <c r="O13" s="175"/>
      <c r="P13" s="171"/>
      <c r="Q13" s="175"/>
      <c r="R13" s="171"/>
      <c r="S13" s="175"/>
      <c r="T13" s="171"/>
      <c r="U13" s="175"/>
      <c r="V13" s="171"/>
      <c r="W13" s="175"/>
      <c r="X13" s="171"/>
      <c r="Y13" s="175"/>
      <c r="Z13" s="171"/>
      <c r="AA13" s="175"/>
      <c r="AB13" s="171"/>
      <c r="AC13" s="175"/>
      <c r="AD13" s="171"/>
      <c r="AE13" s="175"/>
      <c r="AF13" s="171"/>
      <c r="AG13" s="175"/>
      <c r="AH13" s="171"/>
      <c r="AI13" s="175"/>
      <c r="AJ13" s="234"/>
    </row>
    <row r="14" spans="1:36" ht="28.5" customHeight="1" x14ac:dyDescent="0.15">
      <c r="A14" s="37" t="s">
        <v>19</v>
      </c>
      <c r="B14" s="66"/>
      <c r="C14" s="63"/>
      <c r="D14" s="64"/>
      <c r="E14" s="65"/>
      <c r="F14" s="73"/>
      <c r="G14" s="167"/>
      <c r="H14" s="171"/>
      <c r="I14" s="175"/>
      <c r="J14" s="171"/>
      <c r="K14" s="175"/>
      <c r="L14" s="171"/>
      <c r="M14" s="175"/>
      <c r="N14" s="171"/>
      <c r="O14" s="175"/>
      <c r="P14" s="171"/>
      <c r="Q14" s="175"/>
      <c r="R14" s="171"/>
      <c r="S14" s="175"/>
      <c r="T14" s="171"/>
      <c r="U14" s="175"/>
      <c r="V14" s="171"/>
      <c r="W14" s="175"/>
      <c r="X14" s="171"/>
      <c r="Y14" s="175"/>
      <c r="Z14" s="171"/>
      <c r="AA14" s="175"/>
      <c r="AB14" s="171"/>
      <c r="AC14" s="175"/>
      <c r="AD14" s="171"/>
      <c r="AE14" s="175"/>
      <c r="AF14" s="171"/>
      <c r="AG14" s="175"/>
      <c r="AH14" s="171"/>
      <c r="AI14" s="175"/>
      <c r="AJ14" s="234"/>
    </row>
    <row r="15" spans="1:36" ht="28.5" customHeight="1" x14ac:dyDescent="0.15">
      <c r="A15" s="37" t="s">
        <v>19</v>
      </c>
      <c r="B15" s="66"/>
      <c r="C15" s="63"/>
      <c r="D15" s="64"/>
      <c r="E15" s="65"/>
      <c r="F15" s="73"/>
      <c r="G15" s="167"/>
      <c r="H15" s="171"/>
      <c r="I15" s="175"/>
      <c r="J15" s="171"/>
      <c r="K15" s="175"/>
      <c r="L15" s="171"/>
      <c r="M15" s="175"/>
      <c r="N15" s="171"/>
      <c r="O15" s="175"/>
      <c r="P15" s="171"/>
      <c r="Q15" s="175"/>
      <c r="R15" s="171"/>
      <c r="S15" s="175"/>
      <c r="T15" s="171"/>
      <c r="U15" s="175"/>
      <c r="V15" s="171"/>
      <c r="W15" s="175"/>
      <c r="X15" s="171"/>
      <c r="Y15" s="175"/>
      <c r="Z15" s="171"/>
      <c r="AA15" s="175"/>
      <c r="AB15" s="171"/>
      <c r="AC15" s="175"/>
      <c r="AD15" s="171"/>
      <c r="AE15" s="175"/>
      <c r="AF15" s="171"/>
      <c r="AG15" s="175"/>
      <c r="AH15" s="171"/>
      <c r="AI15" s="175"/>
      <c r="AJ15" s="234"/>
    </row>
    <row r="16" spans="1:36" ht="28.5" customHeight="1" x14ac:dyDescent="0.15">
      <c r="A16" s="37" t="s">
        <v>19</v>
      </c>
      <c r="B16" s="66"/>
      <c r="C16" s="63"/>
      <c r="D16" s="64"/>
      <c r="E16" s="65"/>
      <c r="F16" s="73"/>
      <c r="G16" s="167"/>
      <c r="H16" s="171"/>
      <c r="I16" s="175"/>
      <c r="J16" s="171"/>
      <c r="K16" s="175"/>
      <c r="L16" s="171"/>
      <c r="M16" s="175"/>
      <c r="N16" s="171"/>
      <c r="O16" s="175"/>
      <c r="P16" s="171"/>
      <c r="Q16" s="175"/>
      <c r="R16" s="171"/>
      <c r="S16" s="175"/>
      <c r="T16" s="171"/>
      <c r="U16" s="175"/>
      <c r="V16" s="171"/>
      <c r="W16" s="175"/>
      <c r="X16" s="171"/>
      <c r="Y16" s="175"/>
      <c r="Z16" s="171"/>
      <c r="AA16" s="175"/>
      <c r="AB16" s="171"/>
      <c r="AC16" s="175"/>
      <c r="AD16" s="171"/>
      <c r="AE16" s="175"/>
      <c r="AF16" s="171"/>
      <c r="AG16" s="175"/>
      <c r="AH16" s="171"/>
      <c r="AI16" s="175"/>
      <c r="AJ16" s="234"/>
    </row>
    <row r="17" spans="1:36" ht="28.5" customHeight="1" x14ac:dyDescent="0.15">
      <c r="A17" s="37" t="s">
        <v>19</v>
      </c>
      <c r="B17" s="66"/>
      <c r="C17" s="63"/>
      <c r="D17" s="64"/>
      <c r="E17" s="65"/>
      <c r="F17" s="73"/>
      <c r="G17" s="167"/>
      <c r="H17" s="171"/>
      <c r="I17" s="175"/>
      <c r="J17" s="171"/>
      <c r="K17" s="175"/>
      <c r="L17" s="171"/>
      <c r="M17" s="175"/>
      <c r="N17" s="171"/>
      <c r="O17" s="175"/>
      <c r="P17" s="171"/>
      <c r="Q17" s="175"/>
      <c r="R17" s="171"/>
      <c r="S17" s="175"/>
      <c r="T17" s="171"/>
      <c r="U17" s="175"/>
      <c r="V17" s="171"/>
      <c r="W17" s="175"/>
      <c r="X17" s="171"/>
      <c r="Y17" s="175"/>
      <c r="Z17" s="171"/>
      <c r="AA17" s="175"/>
      <c r="AB17" s="171"/>
      <c r="AC17" s="175"/>
      <c r="AD17" s="171"/>
      <c r="AE17" s="175"/>
      <c r="AF17" s="171"/>
      <c r="AG17" s="175"/>
      <c r="AH17" s="171"/>
      <c r="AI17" s="175"/>
      <c r="AJ17" s="234"/>
    </row>
    <row r="18" spans="1:36" ht="28.5" customHeight="1" x14ac:dyDescent="0.15">
      <c r="A18" s="37" t="s">
        <v>19</v>
      </c>
      <c r="B18" s="66" t="s">
        <v>38</v>
      </c>
      <c r="C18" s="63"/>
      <c r="D18" s="64"/>
      <c r="E18" s="155"/>
      <c r="F18" s="156"/>
      <c r="G18" s="167"/>
      <c r="H18" s="171"/>
      <c r="I18" s="175"/>
      <c r="J18" s="171"/>
      <c r="K18" s="175"/>
      <c r="L18" s="171"/>
      <c r="M18" s="175"/>
      <c r="N18" s="171"/>
      <c r="O18" s="175"/>
      <c r="P18" s="171"/>
      <c r="Q18" s="175"/>
      <c r="R18" s="171"/>
      <c r="S18" s="175"/>
      <c r="T18" s="171"/>
      <c r="U18" s="175"/>
      <c r="V18" s="171"/>
      <c r="W18" s="175"/>
      <c r="X18" s="171"/>
      <c r="Y18" s="175"/>
      <c r="Z18" s="171"/>
      <c r="AA18" s="175"/>
      <c r="AB18" s="171"/>
      <c r="AC18" s="175"/>
      <c r="AD18" s="171"/>
      <c r="AE18" s="175"/>
      <c r="AF18" s="171"/>
      <c r="AG18" s="175"/>
      <c r="AH18" s="171"/>
      <c r="AI18" s="175"/>
      <c r="AJ18" s="234"/>
    </row>
    <row r="19" spans="1:36" ht="28.5" customHeight="1" x14ac:dyDescent="0.15">
      <c r="A19" s="37" t="s">
        <v>19</v>
      </c>
      <c r="B19" s="66" t="s">
        <v>38</v>
      </c>
      <c r="C19" s="63"/>
      <c r="D19" s="64"/>
      <c r="E19" s="155"/>
      <c r="F19" s="156"/>
      <c r="G19" s="167"/>
      <c r="H19" s="171"/>
      <c r="I19" s="175"/>
      <c r="J19" s="171"/>
      <c r="K19" s="175"/>
      <c r="L19" s="171"/>
      <c r="M19" s="175"/>
      <c r="N19" s="171"/>
      <c r="O19" s="175"/>
      <c r="P19" s="171"/>
      <c r="Q19" s="175"/>
      <c r="R19" s="171"/>
      <c r="S19" s="175"/>
      <c r="T19" s="171"/>
      <c r="U19" s="175"/>
      <c r="V19" s="171"/>
      <c r="W19" s="175"/>
      <c r="X19" s="171"/>
      <c r="Y19" s="175"/>
      <c r="Z19" s="171"/>
      <c r="AA19" s="175"/>
      <c r="AB19" s="171"/>
      <c r="AC19" s="175"/>
      <c r="AD19" s="171"/>
      <c r="AE19" s="175"/>
      <c r="AF19" s="171"/>
      <c r="AG19" s="175"/>
      <c r="AH19" s="171"/>
      <c r="AI19" s="175"/>
      <c r="AJ19" s="234"/>
    </row>
    <row r="20" spans="1:36" ht="28.5" customHeight="1" x14ac:dyDescent="0.15">
      <c r="A20" s="37" t="s">
        <v>19</v>
      </c>
      <c r="B20" s="66"/>
      <c r="C20" s="63"/>
      <c r="D20" s="64"/>
      <c r="E20" s="65"/>
      <c r="F20" s="73"/>
      <c r="G20" s="167"/>
      <c r="H20" s="171"/>
      <c r="I20" s="175"/>
      <c r="J20" s="171"/>
      <c r="K20" s="175"/>
      <c r="L20" s="171"/>
      <c r="M20" s="175"/>
      <c r="N20" s="171"/>
      <c r="O20" s="175"/>
      <c r="P20" s="171"/>
      <c r="Q20" s="175"/>
      <c r="R20" s="171"/>
      <c r="S20" s="175"/>
      <c r="T20" s="171"/>
      <c r="U20" s="175"/>
      <c r="V20" s="171"/>
      <c r="W20" s="175"/>
      <c r="X20" s="171"/>
      <c r="Y20" s="175"/>
      <c r="Z20" s="171"/>
      <c r="AA20" s="175"/>
      <c r="AB20" s="171"/>
      <c r="AC20" s="175"/>
      <c r="AD20" s="171"/>
      <c r="AE20" s="175"/>
      <c r="AF20" s="171"/>
      <c r="AG20" s="175"/>
      <c r="AH20" s="171"/>
      <c r="AI20" s="175"/>
      <c r="AJ20" s="234"/>
    </row>
    <row r="21" spans="1:36" ht="28.5" customHeight="1" x14ac:dyDescent="0.15">
      <c r="A21" s="37" t="s">
        <v>19</v>
      </c>
      <c r="B21" s="66"/>
      <c r="C21" s="63"/>
      <c r="D21" s="64"/>
      <c r="E21" s="65"/>
      <c r="F21" s="73"/>
      <c r="G21" s="167"/>
      <c r="H21" s="171"/>
      <c r="I21" s="175"/>
      <c r="J21" s="171"/>
      <c r="K21" s="175"/>
      <c r="L21" s="171"/>
      <c r="M21" s="175"/>
      <c r="N21" s="171"/>
      <c r="O21" s="175"/>
      <c r="P21" s="171"/>
      <c r="Q21" s="175"/>
      <c r="R21" s="171"/>
      <c r="S21" s="175"/>
      <c r="T21" s="171"/>
      <c r="U21" s="175"/>
      <c r="V21" s="171"/>
      <c r="W21" s="175"/>
      <c r="X21" s="171"/>
      <c r="Y21" s="175"/>
      <c r="Z21" s="171"/>
      <c r="AA21" s="175"/>
      <c r="AB21" s="171"/>
      <c r="AC21" s="175"/>
      <c r="AD21" s="171"/>
      <c r="AE21" s="175"/>
      <c r="AF21" s="171"/>
      <c r="AG21" s="175"/>
      <c r="AH21" s="171"/>
      <c r="AI21" s="175"/>
      <c r="AJ21" s="234"/>
    </row>
    <row r="22" spans="1:36" ht="28.5" customHeight="1" x14ac:dyDescent="0.15">
      <c r="A22" s="37" t="s">
        <v>19</v>
      </c>
      <c r="B22" s="66"/>
      <c r="C22" s="63"/>
      <c r="D22" s="64"/>
      <c r="E22" s="65"/>
      <c r="F22" s="73"/>
      <c r="G22" s="167"/>
      <c r="H22" s="171"/>
      <c r="I22" s="175"/>
      <c r="J22" s="171"/>
      <c r="K22" s="175"/>
      <c r="L22" s="171"/>
      <c r="M22" s="175"/>
      <c r="N22" s="171"/>
      <c r="O22" s="175"/>
      <c r="P22" s="171"/>
      <c r="Q22" s="175"/>
      <c r="R22" s="171"/>
      <c r="S22" s="175"/>
      <c r="T22" s="171"/>
      <c r="U22" s="175"/>
      <c r="V22" s="171"/>
      <c r="W22" s="175"/>
      <c r="X22" s="171"/>
      <c r="Y22" s="175"/>
      <c r="Z22" s="171"/>
      <c r="AA22" s="175"/>
      <c r="AB22" s="171"/>
      <c r="AC22" s="175"/>
      <c r="AD22" s="171"/>
      <c r="AE22" s="175"/>
      <c r="AF22" s="171"/>
      <c r="AG22" s="175"/>
      <c r="AH22" s="171"/>
      <c r="AI22" s="175"/>
      <c r="AJ22" s="234"/>
    </row>
    <row r="23" spans="1:36" ht="28.5" customHeight="1" x14ac:dyDescent="0.15">
      <c r="A23" s="37" t="s">
        <v>19</v>
      </c>
      <c r="B23" s="66"/>
      <c r="C23" s="63"/>
      <c r="D23" s="64"/>
      <c r="E23" s="65"/>
      <c r="F23" s="73"/>
      <c r="G23" s="167"/>
      <c r="H23" s="171"/>
      <c r="I23" s="175"/>
      <c r="J23" s="171"/>
      <c r="K23" s="175"/>
      <c r="L23" s="171"/>
      <c r="M23" s="175"/>
      <c r="N23" s="171"/>
      <c r="O23" s="175"/>
      <c r="P23" s="171"/>
      <c r="Q23" s="175"/>
      <c r="R23" s="171"/>
      <c r="S23" s="175"/>
      <c r="T23" s="171"/>
      <c r="U23" s="175"/>
      <c r="V23" s="171"/>
      <c r="W23" s="175"/>
      <c r="X23" s="171"/>
      <c r="Y23" s="175"/>
      <c r="Z23" s="171"/>
      <c r="AA23" s="175"/>
      <c r="AB23" s="171"/>
      <c r="AC23" s="175"/>
      <c r="AD23" s="171"/>
      <c r="AE23" s="175"/>
      <c r="AF23" s="171"/>
      <c r="AG23" s="175"/>
      <c r="AH23" s="171"/>
      <c r="AI23" s="175"/>
      <c r="AJ23" s="234"/>
    </row>
    <row r="24" spans="1:36" ht="28.5" customHeight="1" x14ac:dyDescent="0.15">
      <c r="A24" s="37" t="s">
        <v>19</v>
      </c>
      <c r="B24" s="66"/>
      <c r="C24" s="63"/>
      <c r="D24" s="64"/>
      <c r="E24" s="65"/>
      <c r="F24" s="73"/>
      <c r="G24" s="167"/>
      <c r="H24" s="171"/>
      <c r="I24" s="175"/>
      <c r="J24" s="171"/>
      <c r="K24" s="175"/>
      <c r="L24" s="171"/>
      <c r="M24" s="175"/>
      <c r="N24" s="171"/>
      <c r="O24" s="175"/>
      <c r="P24" s="171"/>
      <c r="Q24" s="175"/>
      <c r="R24" s="171"/>
      <c r="S24" s="175"/>
      <c r="T24" s="171"/>
      <c r="U24" s="175"/>
      <c r="V24" s="171"/>
      <c r="W24" s="175"/>
      <c r="X24" s="171"/>
      <c r="Y24" s="175"/>
      <c r="Z24" s="171"/>
      <c r="AA24" s="175"/>
      <c r="AB24" s="171"/>
      <c r="AC24" s="175"/>
      <c r="AD24" s="171"/>
      <c r="AE24" s="175"/>
      <c r="AF24" s="171"/>
      <c r="AG24" s="175"/>
      <c r="AH24" s="171"/>
      <c r="AI24" s="175"/>
      <c r="AJ24" s="234"/>
    </row>
    <row r="25" spans="1:36" ht="28.5" customHeight="1" thickBot="1" x14ac:dyDescent="0.2">
      <c r="A25" s="37" t="s">
        <v>19</v>
      </c>
      <c r="B25" s="66"/>
      <c r="C25" s="63"/>
      <c r="D25" s="64"/>
      <c r="E25" s="65"/>
      <c r="F25" s="73"/>
      <c r="G25" s="168"/>
      <c r="H25" s="172"/>
      <c r="I25" s="176"/>
      <c r="J25" s="172"/>
      <c r="K25" s="176"/>
      <c r="L25" s="172"/>
      <c r="M25" s="176"/>
      <c r="N25" s="172"/>
      <c r="O25" s="176"/>
      <c r="P25" s="172"/>
      <c r="Q25" s="176"/>
      <c r="R25" s="172"/>
      <c r="S25" s="176"/>
      <c r="T25" s="172"/>
      <c r="U25" s="176"/>
      <c r="V25" s="172"/>
      <c r="W25" s="176"/>
      <c r="X25" s="172"/>
      <c r="Y25" s="176"/>
      <c r="Z25" s="172"/>
      <c r="AA25" s="176"/>
      <c r="AB25" s="172"/>
      <c r="AC25" s="176"/>
      <c r="AD25" s="172"/>
      <c r="AE25" s="176"/>
      <c r="AF25" s="172"/>
      <c r="AG25" s="176"/>
      <c r="AH25" s="172"/>
      <c r="AI25" s="176"/>
      <c r="AJ25" s="235"/>
    </row>
    <row r="26" spans="1:36" ht="28.5" customHeight="1" thickBot="1" x14ac:dyDescent="0.2">
      <c r="A26" s="326" t="s">
        <v>25</v>
      </c>
      <c r="B26" s="327"/>
      <c r="C26" s="327"/>
      <c r="D26" s="327"/>
      <c r="E26" s="327"/>
      <c r="F26" s="328"/>
      <c r="G26" s="144">
        <f t="shared" ref="G26:AJ26" si="0">COUNTIF(G8:G25,"○")</f>
        <v>0</v>
      </c>
      <c r="H26" s="144">
        <f t="shared" si="0"/>
        <v>0</v>
      </c>
      <c r="I26" s="144">
        <f t="shared" si="0"/>
        <v>0</v>
      </c>
      <c r="J26" s="144">
        <f t="shared" si="0"/>
        <v>0</v>
      </c>
      <c r="K26" s="144">
        <f t="shared" si="0"/>
        <v>0</v>
      </c>
      <c r="L26" s="144">
        <f t="shared" si="0"/>
        <v>0</v>
      </c>
      <c r="M26" s="144">
        <f t="shared" si="0"/>
        <v>0</v>
      </c>
      <c r="N26" s="144">
        <f t="shared" si="0"/>
        <v>0</v>
      </c>
      <c r="O26" s="144">
        <f t="shared" si="0"/>
        <v>0</v>
      </c>
      <c r="P26" s="144">
        <f t="shared" si="0"/>
        <v>0</v>
      </c>
      <c r="Q26" s="144">
        <f t="shared" si="0"/>
        <v>0</v>
      </c>
      <c r="R26" s="144">
        <f t="shared" si="0"/>
        <v>0</v>
      </c>
      <c r="S26" s="144">
        <f t="shared" si="0"/>
        <v>0</v>
      </c>
      <c r="T26" s="144">
        <f t="shared" si="0"/>
        <v>0</v>
      </c>
      <c r="U26" s="144">
        <f t="shared" si="0"/>
        <v>0</v>
      </c>
      <c r="V26" s="144">
        <f t="shared" si="0"/>
        <v>0</v>
      </c>
      <c r="W26" s="144">
        <f t="shared" si="0"/>
        <v>0</v>
      </c>
      <c r="X26" s="144">
        <f t="shared" si="0"/>
        <v>0</v>
      </c>
      <c r="Y26" s="144">
        <f t="shared" si="0"/>
        <v>0</v>
      </c>
      <c r="Z26" s="144">
        <f t="shared" si="0"/>
        <v>0</v>
      </c>
      <c r="AA26" s="144">
        <f t="shared" si="0"/>
        <v>0</v>
      </c>
      <c r="AB26" s="144">
        <f t="shared" si="0"/>
        <v>0</v>
      </c>
      <c r="AC26" s="144">
        <f t="shared" si="0"/>
        <v>0</v>
      </c>
      <c r="AD26" s="144">
        <f t="shared" si="0"/>
        <v>0</v>
      </c>
      <c r="AE26" s="144">
        <f t="shared" si="0"/>
        <v>0</v>
      </c>
      <c r="AF26" s="144">
        <f t="shared" si="0"/>
        <v>0</v>
      </c>
      <c r="AG26" s="144">
        <f t="shared" si="0"/>
        <v>0</v>
      </c>
      <c r="AH26" s="144">
        <f t="shared" si="0"/>
        <v>0</v>
      </c>
      <c r="AI26" s="144">
        <f t="shared" si="0"/>
        <v>0</v>
      </c>
      <c r="AJ26" s="145">
        <f t="shared" si="0"/>
        <v>0</v>
      </c>
    </row>
    <row r="27" spans="1:36" ht="28.5" customHeight="1" thickBot="1" x14ac:dyDescent="0.2">
      <c r="A27" s="326" t="s">
        <v>26</v>
      </c>
      <c r="B27" s="327"/>
      <c r="C27" s="327"/>
      <c r="D27" s="327"/>
      <c r="E27" s="327"/>
      <c r="F27" s="328"/>
      <c r="G27" s="157">
        <f>SUMPRODUCT((B8:B25="常勤職員")*(D8:D25="有")*(G8:G25="○"))</f>
        <v>0</v>
      </c>
      <c r="H27" s="157">
        <f>SUMPRODUCT((B8:B25="常勤職員")*(D8:D25="有")*(H8:H25="○"))</f>
        <v>0</v>
      </c>
      <c r="I27" s="157">
        <f>SUMPRODUCT((B8:B25="常勤職員")*(D8:D25="有")*(I8:I25="○"))</f>
        <v>0</v>
      </c>
      <c r="J27" s="157">
        <f>SUMPRODUCT((B8:B25="常勤職員")*(D8:D25="有")*(J8:J25="○"))</f>
        <v>0</v>
      </c>
      <c r="K27" s="157">
        <f>SUMPRODUCT((B8:B25="常勤職員")*(D8:D25="有")*(K8:K25="○"))</f>
        <v>0</v>
      </c>
      <c r="L27" s="157">
        <f>SUMPRODUCT((B8:B25="常勤職員")*(D8:D25="有")*(L8:L25="○"))</f>
        <v>0</v>
      </c>
      <c r="M27" s="157">
        <f>SUMPRODUCT((B8:B25="常勤職員")*(D8:D25="有")*(M8:M25="○"))</f>
        <v>0</v>
      </c>
      <c r="N27" s="157">
        <f>SUMPRODUCT((B8:B25="常勤職員")*(D8:D25="有")*(N8:N25="○"))</f>
        <v>0</v>
      </c>
      <c r="O27" s="157">
        <f>SUMPRODUCT((B8:B25="常勤職員")*(D8:D25="有")*(O8:O25="○"))</f>
        <v>0</v>
      </c>
      <c r="P27" s="157">
        <f>SUMPRODUCT((B8:B25="常勤職員")*(D8:D25="有")*(P8:P25="○"))</f>
        <v>0</v>
      </c>
      <c r="Q27" s="157">
        <f>SUMPRODUCT((B8:B25="常勤職員")*(D8:D25="有")*(Q8:Q25="○"))</f>
        <v>0</v>
      </c>
      <c r="R27" s="157">
        <f>SUMPRODUCT((B8:B25="常勤職員")*(D8:D25="有")*(R8:R25="○"))</f>
        <v>0</v>
      </c>
      <c r="S27" s="157">
        <f>SUMPRODUCT((B8:B25="常勤職員")*(D8:D25="有")*(S8:S25="○"))</f>
        <v>0</v>
      </c>
      <c r="T27" s="157">
        <f>SUMPRODUCT((B8:B25="常勤職員")*(D8:D25="有")*(T8:T25="○"))</f>
        <v>0</v>
      </c>
      <c r="U27" s="157">
        <f>SUMPRODUCT((B8:B25="常勤職員")*(D8:D25="有")*(U8:U25="○"))</f>
        <v>0</v>
      </c>
      <c r="V27" s="157">
        <f>SUMPRODUCT((B8:B25="常勤職員")*(D8:D25="有")*(V8:V25="○"))</f>
        <v>0</v>
      </c>
      <c r="W27" s="157">
        <f>SUMPRODUCT((B8:B25="常勤職員")*(D8:D25="有")*(W8:W25="○"))</f>
        <v>0</v>
      </c>
      <c r="X27" s="157">
        <f>SUMPRODUCT((B8:B25="常勤職員")*(D8:D25="有")*(X8:X25="○"))</f>
        <v>0</v>
      </c>
      <c r="Y27" s="157">
        <f>SUMPRODUCT((B8:B25="常勤職員")*(D8:D25="有")*(Y8:Y25="○"))</f>
        <v>0</v>
      </c>
      <c r="Z27" s="157">
        <f>SUMPRODUCT((B8:B25="常勤職員")*(D8:D25="有")*(Z8:Z25="○"))</f>
        <v>0</v>
      </c>
      <c r="AA27" s="157">
        <f>SUMPRODUCT((B8:B25="常勤職員")*(D8:D25="有")*(AA8:AA25="○"))</f>
        <v>0</v>
      </c>
      <c r="AB27" s="157">
        <f>SUMPRODUCT((B8:B25="常勤職員")*(D8:D25="有")*(AB8:AB25="○"))</f>
        <v>0</v>
      </c>
      <c r="AC27" s="157">
        <f>SUMPRODUCT((B8:B25="常勤職員")*(D8:D25="有")*(AC8:AC25="○"))</f>
        <v>0</v>
      </c>
      <c r="AD27" s="157">
        <f>SUMPRODUCT((B8:B25="常勤職員")*(D8:D25="有")*(AD8:AD25="○"))</f>
        <v>0</v>
      </c>
      <c r="AE27" s="157">
        <f>SUMPRODUCT((B8:B25="常勤職員")*(D8:D25="有")*(AE8:AE25="○"))</f>
        <v>0</v>
      </c>
      <c r="AF27" s="157">
        <f>SUMPRODUCT((B8:B25="常勤職員")*(D8:D25="有")*(AF8:AF25="○"))</f>
        <v>0</v>
      </c>
      <c r="AG27" s="157">
        <f>SUMPRODUCT((B8:B25="常勤職員")*(D8:D25="有")*(AG8:AG25="○"))</f>
        <v>0</v>
      </c>
      <c r="AH27" s="157">
        <f>SUMPRODUCT((B8:B25="常勤職員")*(D8:D25="有")*(AH8:AH25="○"))</f>
        <v>0</v>
      </c>
      <c r="AI27" s="157">
        <f>SUMPRODUCT((B8:B25="常勤職員")*(D8:D25="有")*(AI8:AI25="○"))</f>
        <v>0</v>
      </c>
      <c r="AJ27" s="158">
        <f>SUMPRODUCT((B8:B25="常勤職員")*(D8:D25="有")*(AJ8:AJ25="○"))</f>
        <v>0</v>
      </c>
    </row>
    <row r="28" spans="1:36" ht="28.5" customHeight="1" thickBot="1" x14ac:dyDescent="0.2">
      <c r="A28" s="326" t="s">
        <v>124</v>
      </c>
      <c r="B28" s="327"/>
      <c r="C28" s="327"/>
      <c r="D28" s="327"/>
      <c r="E28" s="327"/>
      <c r="F28" s="328"/>
      <c r="G28" s="157">
        <f>SUMPRODUCT((D8:D25="有")*(G8:G25="○"))</f>
        <v>0</v>
      </c>
      <c r="H28" s="157">
        <f>SUMPRODUCT((D8:D25="有")*(H8:H25="○"))</f>
        <v>0</v>
      </c>
      <c r="I28" s="157">
        <f>SUMPRODUCT((D8:D25="有")*(I8:I25="○"))</f>
        <v>0</v>
      </c>
      <c r="J28" s="157">
        <f>SUMPRODUCT((D8:D25="有")*(J8:J25="○"))</f>
        <v>0</v>
      </c>
      <c r="K28" s="157">
        <f>SUMPRODUCT((D8:D25="有")*(K8:K25="○"))</f>
        <v>0</v>
      </c>
      <c r="L28" s="157">
        <f>SUMPRODUCT((D8:D25="有")*(L8:L25="○"))</f>
        <v>0</v>
      </c>
      <c r="M28" s="157">
        <f>SUMPRODUCT((D8:D25="有")*(M8:M25="○"))</f>
        <v>0</v>
      </c>
      <c r="N28" s="157">
        <f>SUMPRODUCT((D8:D25="有")*(N8:N25="○"))</f>
        <v>0</v>
      </c>
      <c r="O28" s="157">
        <f>SUMPRODUCT((D8:D25="有")*(O8:O25="○"))</f>
        <v>0</v>
      </c>
      <c r="P28" s="157">
        <f>SUMPRODUCT((D8:D25="有")*(P8:P25="○"))</f>
        <v>0</v>
      </c>
      <c r="Q28" s="157">
        <f>SUMPRODUCT((D8:D25="有")*(Q8:Q25="○"))</f>
        <v>0</v>
      </c>
      <c r="R28" s="157">
        <f>SUMPRODUCT((D8:D25="有")*(R8:R25="○"))</f>
        <v>0</v>
      </c>
      <c r="S28" s="157">
        <f>SUMPRODUCT((D8:D25="有")*(S8:S25="○"))</f>
        <v>0</v>
      </c>
      <c r="T28" s="157">
        <f>SUMPRODUCT((D8:D25="有")*(T8:T25="○"))</f>
        <v>0</v>
      </c>
      <c r="U28" s="157">
        <f>SUMPRODUCT((D8:D25="有")*(U8:U25="○"))</f>
        <v>0</v>
      </c>
      <c r="V28" s="157">
        <f>SUMPRODUCT((D8:D25="有")*(V8:V25="○"))</f>
        <v>0</v>
      </c>
      <c r="W28" s="157">
        <f>SUMPRODUCT((D8:D25="有")*(W8:W25="○"))</f>
        <v>0</v>
      </c>
      <c r="X28" s="157">
        <f>SUMPRODUCT((D8:D25="有")*(X8:X25="○"))</f>
        <v>0</v>
      </c>
      <c r="Y28" s="157">
        <f>SUMPRODUCT((D8:D25="有")*(Y8:Y25="○"))</f>
        <v>0</v>
      </c>
      <c r="Z28" s="157">
        <f>SUMPRODUCT((D8:D25="有")*(Z8:Z25="○"))</f>
        <v>0</v>
      </c>
      <c r="AA28" s="157">
        <f>SUMPRODUCT((D8:D25="有")*(AA8:AA25="○"))</f>
        <v>0</v>
      </c>
      <c r="AB28" s="157">
        <f>SUMPRODUCT((D8:D25="有")*(AB8:AB25="○"))</f>
        <v>0</v>
      </c>
      <c r="AC28" s="157">
        <f>SUMPRODUCT((D8:D25="有")*(AC8:AC25="○"))</f>
        <v>0</v>
      </c>
      <c r="AD28" s="157">
        <f>SUMPRODUCT((D8:D25="有")*(AD8:AD25="○"))</f>
        <v>0</v>
      </c>
      <c r="AE28" s="157">
        <f>SUMPRODUCT((D8:D25="有")*(AE8:AE25="○"))</f>
        <v>0</v>
      </c>
      <c r="AF28" s="157">
        <f>SUMPRODUCT((D8:D25="有")*(AF8:AF25="○"))</f>
        <v>0</v>
      </c>
      <c r="AG28" s="157">
        <f>SUMPRODUCT((D8:D25="有")*(AG8:AG25="○"))</f>
        <v>0</v>
      </c>
      <c r="AH28" s="157">
        <f>SUMPRODUCT((D8:D25="有")*(AH8:AH25="○"))</f>
        <v>0</v>
      </c>
      <c r="AI28" s="157">
        <f>SUMPRODUCT((D8:D25="有")*(AI8:AI25="○"))</f>
        <v>0</v>
      </c>
      <c r="AJ28" s="158">
        <f>SUMPRODUCT((D8:D25="有")*(AJ8:AJ25="○"))</f>
        <v>0</v>
      </c>
    </row>
    <row r="29" spans="1:36" ht="28.5" customHeight="1" x14ac:dyDescent="0.15">
      <c r="A29" s="123" t="s">
        <v>81</v>
      </c>
      <c r="B29" s="120"/>
      <c r="C29" s="120"/>
      <c r="D29" s="120"/>
      <c r="E29" s="120"/>
      <c r="F29" s="120"/>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24.75" customHeight="1" x14ac:dyDescent="0.15">
      <c r="A30" t="s">
        <v>80</v>
      </c>
      <c r="W30" s="12"/>
      <c r="X30" s="12"/>
      <c r="Y30" s="12"/>
      <c r="Z30" s="12"/>
    </row>
    <row r="31" spans="1:36" ht="26.25" customHeight="1" x14ac:dyDescent="0.15">
      <c r="A31" s="325" t="s">
        <v>75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row>
    <row r="32" spans="1:36" ht="23.25" customHeight="1" x14ac:dyDescent="0.15">
      <c r="A32" t="s">
        <v>125</v>
      </c>
    </row>
    <row r="33" spans="4:6" ht="20.45" customHeight="1" x14ac:dyDescent="0.15">
      <c r="D33" s="38"/>
      <c r="E33" s="38"/>
      <c r="F33" s="38"/>
    </row>
    <row r="34" spans="4:6" ht="20.45" customHeight="1" x14ac:dyDescent="0.15">
      <c r="D34" s="38"/>
      <c r="E34" s="38"/>
      <c r="F34" s="38"/>
    </row>
    <row r="35" spans="4:6" ht="20.45" customHeight="1" x14ac:dyDescent="0.15">
      <c r="D35" s="39"/>
      <c r="E35" s="39"/>
      <c r="F35" s="39"/>
    </row>
    <row r="36" spans="4:6" ht="20.45" customHeight="1" x14ac:dyDescent="0.15">
      <c r="D36" s="38"/>
      <c r="E36" s="38"/>
      <c r="F36" s="38"/>
    </row>
    <row r="37" spans="4:6" ht="20.45" customHeight="1" x14ac:dyDescent="0.15">
      <c r="D37" s="38"/>
      <c r="E37" s="38"/>
      <c r="F37" s="38"/>
    </row>
    <row r="38" spans="4:6" ht="20.45" customHeight="1" x14ac:dyDescent="0.15">
      <c r="D38" s="39"/>
      <c r="E38" s="39"/>
      <c r="F38" s="39"/>
    </row>
  </sheetData>
  <protectedRanges>
    <protectedRange sqref="B8:AJ25" name="範囲3"/>
    <protectedRange sqref="C6" name="範囲1"/>
    <protectedRange sqref="E6:AJ6" name="範囲2"/>
  </protectedRanges>
  <mergeCells count="26">
    <mergeCell ref="AG4:AH4"/>
    <mergeCell ref="M4:N4"/>
    <mergeCell ref="O4:P4"/>
    <mergeCell ref="Q4:R4"/>
    <mergeCell ref="S4:T4"/>
    <mergeCell ref="G4:H4"/>
    <mergeCell ref="AC4:AD4"/>
    <mergeCell ref="I4:J4"/>
    <mergeCell ref="K4:L4"/>
    <mergeCell ref="AE4:AF4"/>
    <mergeCell ref="A31:AJ31"/>
    <mergeCell ref="A26:F26"/>
    <mergeCell ref="A27:F27"/>
    <mergeCell ref="A28:F28"/>
    <mergeCell ref="A3:A5"/>
    <mergeCell ref="B3:B5"/>
    <mergeCell ref="C3:C5"/>
    <mergeCell ref="D3:D5"/>
    <mergeCell ref="G3:AJ3"/>
    <mergeCell ref="E3:E5"/>
    <mergeCell ref="F3:F5"/>
    <mergeCell ref="AI4:AJ4"/>
    <mergeCell ref="U4:V4"/>
    <mergeCell ref="W4:X4"/>
    <mergeCell ref="Y4:Z4"/>
    <mergeCell ref="AA4:AB4"/>
  </mergeCells>
  <phoneticPr fontId="20"/>
  <dataValidations count="2">
    <dataValidation type="list" allowBlank="1" showInputMessage="1" showErrorMessage="1" sqref="B7:B25">
      <formula1>"常勤職員,常勤以外"</formula1>
    </dataValidation>
    <dataValidation type="list" allowBlank="1" showInputMessage="1" showErrorMessage="1" sqref="D6:D25">
      <formula1>"有,無"</formula1>
    </dataValidation>
  </dataValidations>
  <pageMargins left="0.27559055118110237" right="0.15748031496062992" top="0.74803149606299213" bottom="0.59055118110236227"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G20"/>
  <sheetViews>
    <sheetView workbookViewId="0">
      <selection activeCell="E6" sqref="E6"/>
    </sheetView>
  </sheetViews>
  <sheetFormatPr defaultRowHeight="13.5" x14ac:dyDescent="0.15"/>
  <cols>
    <col min="3" max="3" width="5" customWidth="1"/>
    <col min="4" max="33" width="4" customWidth="1"/>
  </cols>
  <sheetData>
    <row r="1" spans="1:33" ht="39.75" customHeight="1" thickBot="1" x14ac:dyDescent="0.2">
      <c r="A1" t="s">
        <v>96</v>
      </c>
    </row>
    <row r="2" spans="1:33" ht="22.5" customHeight="1" x14ac:dyDescent="0.15">
      <c r="A2" s="340"/>
      <c r="B2" s="338"/>
      <c r="C2" s="339"/>
      <c r="D2" s="338">
        <v>7</v>
      </c>
      <c r="E2" s="338"/>
      <c r="F2" s="338">
        <v>8</v>
      </c>
      <c r="G2" s="338"/>
      <c r="H2" s="338">
        <v>9</v>
      </c>
      <c r="I2" s="338"/>
      <c r="J2" s="338">
        <v>10</v>
      </c>
      <c r="K2" s="338"/>
      <c r="L2" s="338">
        <v>11</v>
      </c>
      <c r="M2" s="338"/>
      <c r="N2" s="338">
        <v>12</v>
      </c>
      <c r="O2" s="338"/>
      <c r="P2" s="338">
        <v>13</v>
      </c>
      <c r="Q2" s="338"/>
      <c r="R2" s="338">
        <v>14</v>
      </c>
      <c r="S2" s="338"/>
      <c r="T2" s="338">
        <v>15</v>
      </c>
      <c r="U2" s="338"/>
      <c r="V2" s="338">
        <v>16</v>
      </c>
      <c r="W2" s="338"/>
      <c r="X2" s="338">
        <v>17</v>
      </c>
      <c r="Y2" s="338"/>
      <c r="Z2" s="338">
        <v>18</v>
      </c>
      <c r="AA2" s="338"/>
      <c r="AB2" s="338">
        <v>19</v>
      </c>
      <c r="AC2" s="338"/>
      <c r="AD2" s="338">
        <v>20</v>
      </c>
      <c r="AE2" s="338"/>
      <c r="AF2" s="338">
        <v>21</v>
      </c>
      <c r="AG2" s="339"/>
    </row>
    <row r="3" spans="1:33" ht="9" customHeight="1" x14ac:dyDescent="0.15">
      <c r="A3" s="362"/>
      <c r="B3" s="363"/>
      <c r="C3" s="364"/>
      <c r="D3" s="236"/>
      <c r="E3" s="238"/>
      <c r="F3" s="236"/>
      <c r="G3" s="238"/>
      <c r="H3" s="236"/>
      <c r="I3" s="238"/>
      <c r="J3" s="236"/>
      <c r="K3" s="238"/>
      <c r="L3" s="236"/>
      <c r="M3" s="238"/>
      <c r="N3" s="236"/>
      <c r="O3" s="238"/>
      <c r="P3" s="236"/>
      <c r="Q3" s="238"/>
      <c r="R3" s="236"/>
      <c r="S3" s="238"/>
      <c r="T3" s="236"/>
      <c r="U3" s="238"/>
      <c r="V3" s="236"/>
      <c r="W3" s="238"/>
      <c r="X3" s="236"/>
      <c r="Y3" s="238"/>
      <c r="Z3" s="236"/>
      <c r="AA3" s="238"/>
      <c r="AB3" s="236"/>
      <c r="AC3" s="238"/>
      <c r="AD3" s="236"/>
      <c r="AE3" s="238"/>
      <c r="AF3" s="236"/>
      <c r="AG3" s="239"/>
    </row>
    <row r="4" spans="1:33" ht="25.5" customHeight="1" x14ac:dyDescent="0.15">
      <c r="A4" s="359" t="s">
        <v>84</v>
      </c>
      <c r="B4" s="360"/>
      <c r="C4" s="361"/>
      <c r="D4" s="16">
        <f>'２・３（計算式入り）'!C19</f>
        <v>0</v>
      </c>
      <c r="E4" s="16">
        <f>'２・３（計算式入り）'!D19</f>
        <v>0</v>
      </c>
      <c r="F4" s="16">
        <f>'２・３（計算式入り）'!E19</f>
        <v>0</v>
      </c>
      <c r="G4" s="16">
        <f>'２・３（計算式入り）'!F19</f>
        <v>0</v>
      </c>
      <c r="H4" s="16">
        <f>'２・３（計算式入り）'!G19</f>
        <v>0</v>
      </c>
      <c r="I4" s="16">
        <f>'２・３（計算式入り）'!H19</f>
        <v>0</v>
      </c>
      <c r="J4" s="16">
        <f>'２・３（計算式入り）'!I19</f>
        <v>0</v>
      </c>
      <c r="K4" s="16">
        <f>'２・３（計算式入り）'!J19</f>
        <v>0</v>
      </c>
      <c r="L4" s="16">
        <f>'２・３（計算式入り）'!K19</f>
        <v>0</v>
      </c>
      <c r="M4" s="16">
        <f>'２・３（計算式入り）'!L19</f>
        <v>0</v>
      </c>
      <c r="N4" s="16">
        <f>'２・３（計算式入り）'!M19</f>
        <v>0</v>
      </c>
      <c r="O4" s="16">
        <f>'２・３（計算式入り）'!N19</f>
        <v>0</v>
      </c>
      <c r="P4" s="16">
        <f>'２・３（計算式入り）'!O19</f>
        <v>0</v>
      </c>
      <c r="Q4" s="16">
        <f>'２・３（計算式入り）'!P19</f>
        <v>0</v>
      </c>
      <c r="R4" s="16">
        <f>'２・３（計算式入り）'!Q19</f>
        <v>0</v>
      </c>
      <c r="S4" s="16">
        <f>'２・３（計算式入り）'!R19</f>
        <v>0</v>
      </c>
      <c r="T4" s="16">
        <f>'２・３（計算式入り）'!S19</f>
        <v>0</v>
      </c>
      <c r="U4" s="16">
        <f>'２・３（計算式入り）'!T19</f>
        <v>0</v>
      </c>
      <c r="V4" s="16">
        <f>'２・３（計算式入り）'!U19</f>
        <v>0</v>
      </c>
      <c r="W4" s="16">
        <f>'２・３（計算式入り）'!V19</f>
        <v>0</v>
      </c>
      <c r="X4" s="16">
        <f>'２・３（計算式入り）'!W19</f>
        <v>0</v>
      </c>
      <c r="Y4" s="16">
        <f>'２・３（計算式入り）'!X19</f>
        <v>0</v>
      </c>
      <c r="Z4" s="16">
        <f>'２・３（計算式入り）'!Y19</f>
        <v>0</v>
      </c>
      <c r="AA4" s="16">
        <f>'２・３（計算式入り）'!Z19</f>
        <v>0</v>
      </c>
      <c r="AB4" s="16">
        <f>'２・３（計算式入り）'!AA19</f>
        <v>0</v>
      </c>
      <c r="AC4" s="16">
        <f>'２・３（計算式入り）'!AB19</f>
        <v>0</v>
      </c>
      <c r="AD4" s="16">
        <f>'２・３（計算式入り）'!AC19</f>
        <v>0</v>
      </c>
      <c r="AE4" s="16">
        <f>'２・３（計算式入り）'!AD19</f>
        <v>0</v>
      </c>
      <c r="AF4" s="16">
        <f>'２・３（計算式入り）'!AE19</f>
        <v>0</v>
      </c>
      <c r="AG4" s="19">
        <f>'２・３（計算式入り）'!AF19</f>
        <v>0</v>
      </c>
    </row>
    <row r="5" spans="1:33" ht="25.5" customHeight="1" thickBot="1" x14ac:dyDescent="0.2">
      <c r="A5" s="353" t="s">
        <v>85</v>
      </c>
      <c r="B5" s="354"/>
      <c r="C5" s="355"/>
      <c r="D5" s="30">
        <f>'４（計算式入り）'!G26</f>
        <v>0</v>
      </c>
      <c r="E5" s="30">
        <f>'４（計算式入り）'!H26</f>
        <v>0</v>
      </c>
      <c r="F5" s="30">
        <f>'４（計算式入り）'!I26</f>
        <v>0</v>
      </c>
      <c r="G5" s="30">
        <f>'４（計算式入り）'!J26</f>
        <v>0</v>
      </c>
      <c r="H5" s="30">
        <f>'４（計算式入り）'!K26</f>
        <v>0</v>
      </c>
      <c r="I5" s="30">
        <f>'４（計算式入り）'!L26</f>
        <v>0</v>
      </c>
      <c r="J5" s="30">
        <f>'４（計算式入り）'!M26</f>
        <v>0</v>
      </c>
      <c r="K5" s="30">
        <f>'４（計算式入り）'!N26</f>
        <v>0</v>
      </c>
      <c r="L5" s="30">
        <f>'４（計算式入り）'!O26</f>
        <v>0</v>
      </c>
      <c r="M5" s="30">
        <f>'４（計算式入り）'!P26</f>
        <v>0</v>
      </c>
      <c r="N5" s="30">
        <f>'４（計算式入り）'!Q26</f>
        <v>0</v>
      </c>
      <c r="O5" s="30">
        <f>'４（計算式入り）'!R26</f>
        <v>0</v>
      </c>
      <c r="P5" s="30">
        <f>'４（計算式入り）'!S26</f>
        <v>0</v>
      </c>
      <c r="Q5" s="30">
        <f>'４（計算式入り）'!T26</f>
        <v>0</v>
      </c>
      <c r="R5" s="30">
        <f>'４（計算式入り）'!U26</f>
        <v>0</v>
      </c>
      <c r="S5" s="30">
        <f>'４（計算式入り）'!V26</f>
        <v>0</v>
      </c>
      <c r="T5" s="30">
        <f>'４（計算式入り）'!W26</f>
        <v>0</v>
      </c>
      <c r="U5" s="30">
        <f>'４（計算式入り）'!X26</f>
        <v>0</v>
      </c>
      <c r="V5" s="30">
        <f>'４（計算式入り）'!Y26</f>
        <v>0</v>
      </c>
      <c r="W5" s="30">
        <f>'４（計算式入り）'!Z26</f>
        <v>0</v>
      </c>
      <c r="X5" s="30">
        <f>'４（計算式入り）'!AA26</f>
        <v>0</v>
      </c>
      <c r="Y5" s="30">
        <f>'４（計算式入り）'!AB26</f>
        <v>0</v>
      </c>
      <c r="Z5" s="30">
        <f>'４（計算式入り）'!AC26</f>
        <v>0</v>
      </c>
      <c r="AA5" s="30">
        <f>'４（計算式入り）'!AD26</f>
        <v>0</v>
      </c>
      <c r="AB5" s="30">
        <f>'４（計算式入り）'!AE26</f>
        <v>0</v>
      </c>
      <c r="AC5" s="30">
        <f>'４（計算式入り）'!AF26</f>
        <v>0</v>
      </c>
      <c r="AD5" s="30">
        <f>'４（計算式入り）'!AG26</f>
        <v>0</v>
      </c>
      <c r="AE5" s="30">
        <f>'４（計算式入り）'!AH26</f>
        <v>0</v>
      </c>
      <c r="AF5" s="30">
        <f>'４（計算式入り）'!AI26</f>
        <v>0</v>
      </c>
      <c r="AG5" s="119">
        <f>'４（計算式入り）'!AJ26</f>
        <v>0</v>
      </c>
    </row>
    <row r="6" spans="1:33" ht="25.5" customHeight="1" thickBot="1" x14ac:dyDescent="0.2">
      <c r="A6" s="356" t="s">
        <v>28</v>
      </c>
      <c r="B6" s="357"/>
      <c r="C6" s="358"/>
      <c r="D6" s="22">
        <f>D5-D4</f>
        <v>0</v>
      </c>
      <c r="E6" s="22">
        <f t="shared" ref="E6:AG6" si="0">E5-E4</f>
        <v>0</v>
      </c>
      <c r="F6" s="22">
        <f t="shared" si="0"/>
        <v>0</v>
      </c>
      <c r="G6" s="22">
        <f t="shared" si="0"/>
        <v>0</v>
      </c>
      <c r="H6" s="22">
        <f t="shared" si="0"/>
        <v>0</v>
      </c>
      <c r="I6" s="22">
        <f t="shared" si="0"/>
        <v>0</v>
      </c>
      <c r="J6" s="22">
        <f t="shared" si="0"/>
        <v>0</v>
      </c>
      <c r="K6" s="22">
        <f t="shared" si="0"/>
        <v>0</v>
      </c>
      <c r="L6" s="22">
        <f t="shared" si="0"/>
        <v>0</v>
      </c>
      <c r="M6" s="22">
        <f t="shared" si="0"/>
        <v>0</v>
      </c>
      <c r="N6" s="22">
        <f t="shared" si="0"/>
        <v>0</v>
      </c>
      <c r="O6" s="22">
        <f t="shared" si="0"/>
        <v>0</v>
      </c>
      <c r="P6" s="22">
        <f t="shared" si="0"/>
        <v>0</v>
      </c>
      <c r="Q6" s="22">
        <f t="shared" si="0"/>
        <v>0</v>
      </c>
      <c r="R6" s="22">
        <f t="shared" si="0"/>
        <v>0</v>
      </c>
      <c r="S6" s="22">
        <f t="shared" si="0"/>
        <v>0</v>
      </c>
      <c r="T6" s="22">
        <f t="shared" si="0"/>
        <v>0</v>
      </c>
      <c r="U6" s="22">
        <f t="shared" si="0"/>
        <v>0</v>
      </c>
      <c r="V6" s="22">
        <f t="shared" si="0"/>
        <v>0</v>
      </c>
      <c r="W6" s="22">
        <f t="shared" si="0"/>
        <v>0</v>
      </c>
      <c r="X6" s="22">
        <f t="shared" si="0"/>
        <v>0</v>
      </c>
      <c r="Y6" s="22">
        <f t="shared" si="0"/>
        <v>0</v>
      </c>
      <c r="Z6" s="22">
        <f t="shared" si="0"/>
        <v>0</v>
      </c>
      <c r="AA6" s="22">
        <f t="shared" si="0"/>
        <v>0</v>
      </c>
      <c r="AB6" s="22">
        <f t="shared" si="0"/>
        <v>0</v>
      </c>
      <c r="AC6" s="22">
        <f t="shared" si="0"/>
        <v>0</v>
      </c>
      <c r="AD6" s="22">
        <f t="shared" si="0"/>
        <v>0</v>
      </c>
      <c r="AE6" s="22">
        <f t="shared" si="0"/>
        <v>0</v>
      </c>
      <c r="AF6" s="22">
        <f t="shared" si="0"/>
        <v>0</v>
      </c>
      <c r="AG6" s="24">
        <f t="shared" si="0"/>
        <v>0</v>
      </c>
    </row>
    <row r="7" spans="1:33" ht="25.5" customHeight="1" x14ac:dyDescent="0.15">
      <c r="A7" s="350" t="s">
        <v>86</v>
      </c>
      <c r="B7" s="351"/>
      <c r="C7" s="352"/>
      <c r="D7" s="27">
        <f>'２・３（計算式入り）'!C20</f>
        <v>0</v>
      </c>
      <c r="E7" s="27">
        <f>'２・３（計算式入り）'!D20</f>
        <v>0</v>
      </c>
      <c r="F7" s="27">
        <f>'２・３（計算式入り）'!E20</f>
        <v>0</v>
      </c>
      <c r="G7" s="27">
        <f>'２・３（計算式入り）'!F20</f>
        <v>0</v>
      </c>
      <c r="H7" s="27">
        <f>'２・３（計算式入り）'!G20</f>
        <v>0</v>
      </c>
      <c r="I7" s="27">
        <f>'２・３（計算式入り）'!H20</f>
        <v>0</v>
      </c>
      <c r="J7" s="27">
        <f>'２・３（計算式入り）'!I20</f>
        <v>0</v>
      </c>
      <c r="K7" s="27">
        <f>'２・３（計算式入り）'!J20</f>
        <v>0</v>
      </c>
      <c r="L7" s="27">
        <f>'２・３（計算式入り）'!K20</f>
        <v>0</v>
      </c>
      <c r="M7" s="27">
        <f>'２・３（計算式入り）'!L20</f>
        <v>0</v>
      </c>
      <c r="N7" s="27">
        <f>'２・３（計算式入り）'!M20</f>
        <v>0</v>
      </c>
      <c r="O7" s="27">
        <f>'２・３（計算式入り）'!N20</f>
        <v>0</v>
      </c>
      <c r="P7" s="27">
        <f>'２・３（計算式入り）'!O20</f>
        <v>0</v>
      </c>
      <c r="Q7" s="27">
        <f>'２・３（計算式入り）'!P20</f>
        <v>0</v>
      </c>
      <c r="R7" s="27">
        <f>'２・３（計算式入り）'!Q20</f>
        <v>0</v>
      </c>
      <c r="S7" s="27">
        <f>'２・３（計算式入り）'!R20</f>
        <v>0</v>
      </c>
      <c r="T7" s="27">
        <f>'２・３（計算式入り）'!S20</f>
        <v>0</v>
      </c>
      <c r="U7" s="27">
        <f>'２・３（計算式入り）'!T20</f>
        <v>0</v>
      </c>
      <c r="V7" s="27">
        <f>'２・３（計算式入り）'!U20</f>
        <v>0</v>
      </c>
      <c r="W7" s="27">
        <f>'２・３（計算式入り）'!V20</f>
        <v>0</v>
      </c>
      <c r="X7" s="27">
        <f>'２・３（計算式入り）'!W20</f>
        <v>0</v>
      </c>
      <c r="Y7" s="27">
        <f>'２・３（計算式入り）'!X20</f>
        <v>0</v>
      </c>
      <c r="Z7" s="27">
        <f>'２・３（計算式入り）'!Y20</f>
        <v>0</v>
      </c>
      <c r="AA7" s="27">
        <f>'２・３（計算式入り）'!Z20</f>
        <v>0</v>
      </c>
      <c r="AB7" s="27">
        <f>'２・３（計算式入り）'!AA20</f>
        <v>0</v>
      </c>
      <c r="AC7" s="27">
        <f>'２・３（計算式入り）'!AB20</f>
        <v>0</v>
      </c>
      <c r="AD7" s="27">
        <f>'２・３（計算式入り）'!AC20</f>
        <v>0</v>
      </c>
      <c r="AE7" s="27">
        <f>'２・３（計算式入り）'!AD20</f>
        <v>0</v>
      </c>
      <c r="AF7" s="27">
        <f>'２・３（計算式入り）'!AE20</f>
        <v>0</v>
      </c>
      <c r="AG7" s="128">
        <f>'２・３（計算式入り）'!AF20</f>
        <v>0</v>
      </c>
    </row>
    <row r="8" spans="1:33" ht="25.5" customHeight="1" thickBot="1" x14ac:dyDescent="0.2">
      <c r="A8" s="344" t="s">
        <v>87</v>
      </c>
      <c r="B8" s="345"/>
      <c r="C8" s="346"/>
      <c r="D8" s="30">
        <f>'４（計算式入り）'!G27</f>
        <v>0</v>
      </c>
      <c r="E8" s="30">
        <f>'４（計算式入り）'!H27</f>
        <v>0</v>
      </c>
      <c r="F8" s="30">
        <f>'４（計算式入り）'!I27</f>
        <v>0</v>
      </c>
      <c r="G8" s="30">
        <f>'４（計算式入り）'!J27</f>
        <v>0</v>
      </c>
      <c r="H8" s="30">
        <f>'４（計算式入り）'!K27</f>
        <v>0</v>
      </c>
      <c r="I8" s="30">
        <f>'４（計算式入り）'!L27</f>
        <v>0</v>
      </c>
      <c r="J8" s="30">
        <f>'４（計算式入り）'!M27</f>
        <v>0</v>
      </c>
      <c r="K8" s="30">
        <f>'４（計算式入り）'!N27</f>
        <v>0</v>
      </c>
      <c r="L8" s="30">
        <f>'４（計算式入り）'!O27</f>
        <v>0</v>
      </c>
      <c r="M8" s="30">
        <f>'４（計算式入り）'!P27</f>
        <v>0</v>
      </c>
      <c r="N8" s="30">
        <f>'４（計算式入り）'!Q27</f>
        <v>0</v>
      </c>
      <c r="O8" s="30">
        <f>'４（計算式入り）'!R27</f>
        <v>0</v>
      </c>
      <c r="P8" s="30">
        <f>'４（計算式入り）'!S27</f>
        <v>0</v>
      </c>
      <c r="Q8" s="30">
        <f>'４（計算式入り）'!T27</f>
        <v>0</v>
      </c>
      <c r="R8" s="30">
        <f>'４（計算式入り）'!U27</f>
        <v>0</v>
      </c>
      <c r="S8" s="30">
        <f>'４（計算式入り）'!V27</f>
        <v>0</v>
      </c>
      <c r="T8" s="30">
        <f>'４（計算式入り）'!W27</f>
        <v>0</v>
      </c>
      <c r="U8" s="30">
        <f>'４（計算式入り）'!X27</f>
        <v>0</v>
      </c>
      <c r="V8" s="30">
        <f>'４（計算式入り）'!Y27</f>
        <v>0</v>
      </c>
      <c r="W8" s="30">
        <f>'４（計算式入り）'!Z27</f>
        <v>0</v>
      </c>
      <c r="X8" s="30">
        <f>'４（計算式入り）'!AA27</f>
        <v>0</v>
      </c>
      <c r="Y8" s="30">
        <f>'４（計算式入り）'!AB27</f>
        <v>0</v>
      </c>
      <c r="Z8" s="30">
        <f>'４（計算式入り）'!AC27</f>
        <v>0</v>
      </c>
      <c r="AA8" s="30">
        <f>'４（計算式入り）'!AD27</f>
        <v>0</v>
      </c>
      <c r="AB8" s="30">
        <f>'４（計算式入り）'!AE27</f>
        <v>0</v>
      </c>
      <c r="AC8" s="30">
        <f>'４（計算式入り）'!AF27</f>
        <v>0</v>
      </c>
      <c r="AD8" s="30">
        <f>'４（計算式入り）'!AG27</f>
        <v>0</v>
      </c>
      <c r="AE8" s="30">
        <f>'４（計算式入り）'!AH27</f>
        <v>0</v>
      </c>
      <c r="AF8" s="30">
        <f>'４（計算式入り）'!AI27</f>
        <v>0</v>
      </c>
      <c r="AG8" s="119">
        <f>'４（計算式入り）'!AJ27</f>
        <v>0</v>
      </c>
    </row>
    <row r="9" spans="1:33" ht="25.5" customHeight="1" thickBot="1" x14ac:dyDescent="0.2">
      <c r="A9" s="347" t="s">
        <v>29</v>
      </c>
      <c r="B9" s="348"/>
      <c r="C9" s="349"/>
      <c r="D9" s="22">
        <f>D8-D7</f>
        <v>0</v>
      </c>
      <c r="E9" s="22">
        <f t="shared" ref="E9:AG9" si="1">E8-E7</f>
        <v>0</v>
      </c>
      <c r="F9" s="22">
        <f t="shared" si="1"/>
        <v>0</v>
      </c>
      <c r="G9" s="22">
        <f t="shared" si="1"/>
        <v>0</v>
      </c>
      <c r="H9" s="22">
        <f t="shared" si="1"/>
        <v>0</v>
      </c>
      <c r="I9" s="22">
        <f t="shared" si="1"/>
        <v>0</v>
      </c>
      <c r="J9" s="22">
        <f t="shared" si="1"/>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22">
        <f t="shared" si="1"/>
        <v>0</v>
      </c>
      <c r="AG9" s="24">
        <f t="shared" si="1"/>
        <v>0</v>
      </c>
    </row>
    <row r="10" spans="1:33" ht="25.5" customHeight="1" x14ac:dyDescent="0.15">
      <c r="A10" s="350" t="s">
        <v>88</v>
      </c>
      <c r="B10" s="351"/>
      <c r="C10" s="352"/>
      <c r="D10" s="27">
        <f>'２・３（計算式入り）'!C21</f>
        <v>0</v>
      </c>
      <c r="E10" s="27">
        <f>'２・３（計算式入り）'!D21</f>
        <v>0</v>
      </c>
      <c r="F10" s="27">
        <f>'２・３（計算式入り）'!E21</f>
        <v>0</v>
      </c>
      <c r="G10" s="27">
        <f>'２・３（計算式入り）'!F21</f>
        <v>0</v>
      </c>
      <c r="H10" s="27">
        <f>'２・３（計算式入り）'!G21</f>
        <v>0</v>
      </c>
      <c r="I10" s="27">
        <f>'２・３（計算式入り）'!H21</f>
        <v>0</v>
      </c>
      <c r="J10" s="27">
        <f>'２・３（計算式入り）'!I21</f>
        <v>0</v>
      </c>
      <c r="K10" s="27">
        <f>'２・３（計算式入り）'!J21</f>
        <v>0</v>
      </c>
      <c r="L10" s="27">
        <f>'２・３（計算式入り）'!K21</f>
        <v>0</v>
      </c>
      <c r="M10" s="27">
        <f>'２・３（計算式入り）'!L21</f>
        <v>0</v>
      </c>
      <c r="N10" s="27">
        <f>'２・３（計算式入り）'!M21</f>
        <v>0</v>
      </c>
      <c r="O10" s="27">
        <f>'２・３（計算式入り）'!N21</f>
        <v>0</v>
      </c>
      <c r="P10" s="27">
        <f>'２・３（計算式入り）'!O21</f>
        <v>0</v>
      </c>
      <c r="Q10" s="27">
        <f>'２・３（計算式入り）'!P21</f>
        <v>0</v>
      </c>
      <c r="R10" s="27">
        <f>'２・３（計算式入り）'!Q21</f>
        <v>0</v>
      </c>
      <c r="S10" s="27">
        <f>'２・３（計算式入り）'!R21</f>
        <v>0</v>
      </c>
      <c r="T10" s="27">
        <f>'２・３（計算式入り）'!S21</f>
        <v>0</v>
      </c>
      <c r="U10" s="27">
        <f>'２・３（計算式入り）'!T21</f>
        <v>0</v>
      </c>
      <c r="V10" s="27">
        <f>'２・３（計算式入り）'!U21</f>
        <v>0</v>
      </c>
      <c r="W10" s="27">
        <f>'２・３（計算式入り）'!V21</f>
        <v>0</v>
      </c>
      <c r="X10" s="27">
        <f>'２・３（計算式入り）'!W21</f>
        <v>0</v>
      </c>
      <c r="Y10" s="27">
        <f>'２・３（計算式入り）'!X21</f>
        <v>0</v>
      </c>
      <c r="Z10" s="27">
        <f>'２・３（計算式入り）'!Y21</f>
        <v>0</v>
      </c>
      <c r="AA10" s="27">
        <f>'２・３（計算式入り）'!Z21</f>
        <v>0</v>
      </c>
      <c r="AB10" s="27">
        <f>'２・３（計算式入り）'!AA21</f>
        <v>0</v>
      </c>
      <c r="AC10" s="27">
        <f>'２・３（計算式入り）'!AB21</f>
        <v>0</v>
      </c>
      <c r="AD10" s="27">
        <f>'２・３（計算式入り）'!AC21</f>
        <v>0</v>
      </c>
      <c r="AE10" s="27">
        <f>'２・３（計算式入り）'!AD21</f>
        <v>0</v>
      </c>
      <c r="AF10" s="27">
        <f>'２・３（計算式入り）'!AE21</f>
        <v>0</v>
      </c>
      <c r="AG10" s="128">
        <f>'２・３（計算式入り）'!AF21</f>
        <v>0</v>
      </c>
    </row>
    <row r="11" spans="1:33" ht="25.5" customHeight="1" thickBot="1" x14ac:dyDescent="0.2">
      <c r="A11" s="344" t="s">
        <v>90</v>
      </c>
      <c r="B11" s="345"/>
      <c r="C11" s="346"/>
      <c r="D11" s="30">
        <f>'４（計算式入り）'!G28</f>
        <v>0</v>
      </c>
      <c r="E11" s="30">
        <f>'４（計算式入り）'!H28</f>
        <v>0</v>
      </c>
      <c r="F11" s="30">
        <f>'４（計算式入り）'!I28</f>
        <v>0</v>
      </c>
      <c r="G11" s="30">
        <f>'４（計算式入り）'!J28</f>
        <v>0</v>
      </c>
      <c r="H11" s="30">
        <f>'４（計算式入り）'!K28</f>
        <v>0</v>
      </c>
      <c r="I11" s="30">
        <f>'４（計算式入り）'!L28</f>
        <v>0</v>
      </c>
      <c r="J11" s="30">
        <f>'４（計算式入り）'!M28</f>
        <v>0</v>
      </c>
      <c r="K11" s="30">
        <f>'４（計算式入り）'!N28</f>
        <v>0</v>
      </c>
      <c r="L11" s="30">
        <f>'４（計算式入り）'!O28</f>
        <v>0</v>
      </c>
      <c r="M11" s="30">
        <f>'４（計算式入り）'!P28</f>
        <v>0</v>
      </c>
      <c r="N11" s="30">
        <f>'４（計算式入り）'!Q28</f>
        <v>0</v>
      </c>
      <c r="O11" s="30">
        <f>'４（計算式入り）'!R28</f>
        <v>0</v>
      </c>
      <c r="P11" s="30">
        <f>'４（計算式入り）'!S28</f>
        <v>0</v>
      </c>
      <c r="Q11" s="30">
        <f>'４（計算式入り）'!T28</f>
        <v>0</v>
      </c>
      <c r="R11" s="30">
        <f>'４（計算式入り）'!U28</f>
        <v>0</v>
      </c>
      <c r="S11" s="30">
        <f>'４（計算式入り）'!V28</f>
        <v>0</v>
      </c>
      <c r="T11" s="30">
        <f>'４（計算式入り）'!W28</f>
        <v>0</v>
      </c>
      <c r="U11" s="30">
        <f>'４（計算式入り）'!X28</f>
        <v>0</v>
      </c>
      <c r="V11" s="30">
        <f>'４（計算式入り）'!Y28</f>
        <v>0</v>
      </c>
      <c r="W11" s="30">
        <f>'４（計算式入り）'!Z28</f>
        <v>0</v>
      </c>
      <c r="X11" s="30">
        <f>'４（計算式入り）'!AA28</f>
        <v>0</v>
      </c>
      <c r="Y11" s="30">
        <f>'４（計算式入り）'!AB28</f>
        <v>0</v>
      </c>
      <c r="Z11" s="30">
        <f>'４（計算式入り）'!AC28</f>
        <v>0</v>
      </c>
      <c r="AA11" s="30">
        <f>'４（計算式入り）'!AD28</f>
        <v>0</v>
      </c>
      <c r="AB11" s="30">
        <f>'４（計算式入り）'!AE28</f>
        <v>0</v>
      </c>
      <c r="AC11" s="30">
        <f>'４（計算式入り）'!AF28</f>
        <v>0</v>
      </c>
      <c r="AD11" s="30">
        <f>'４（計算式入り）'!AG28</f>
        <v>0</v>
      </c>
      <c r="AE11" s="30">
        <f>'４（計算式入り）'!AH28</f>
        <v>0</v>
      </c>
      <c r="AF11" s="30">
        <f>'４（計算式入り）'!AI28</f>
        <v>0</v>
      </c>
      <c r="AG11" s="119">
        <f>'４（計算式入り）'!AJ28</f>
        <v>0</v>
      </c>
    </row>
    <row r="12" spans="1:33" ht="25.5" customHeight="1" thickBot="1" x14ac:dyDescent="0.2">
      <c r="A12" s="347" t="s">
        <v>82</v>
      </c>
      <c r="B12" s="348"/>
      <c r="C12" s="349"/>
      <c r="D12" s="22">
        <f>D11-D10</f>
        <v>0</v>
      </c>
      <c r="E12" s="22">
        <f t="shared" ref="E12:AG12" si="2">E11-E10</f>
        <v>0</v>
      </c>
      <c r="F12" s="22">
        <f t="shared" si="2"/>
        <v>0</v>
      </c>
      <c r="G12" s="22">
        <f t="shared" si="2"/>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22">
        <f t="shared" si="2"/>
        <v>0</v>
      </c>
      <c r="AG12" s="24">
        <f t="shared" si="2"/>
        <v>0</v>
      </c>
    </row>
    <row r="13" spans="1:33" ht="22.5" customHeight="1" x14ac:dyDescent="0.15">
      <c r="A13" t="s">
        <v>102</v>
      </c>
    </row>
    <row r="14" spans="1:33" ht="20.45" customHeight="1" thickBot="1" x14ac:dyDescent="0.2">
      <c r="A14" t="s">
        <v>30</v>
      </c>
    </row>
    <row r="15" spans="1:33" ht="20.45" customHeight="1" thickBot="1" x14ac:dyDescent="0.2">
      <c r="A15" t="s">
        <v>42</v>
      </c>
      <c r="J15" s="341"/>
      <c r="K15" s="342"/>
      <c r="L15" s="343"/>
      <c r="P15" s="150"/>
    </row>
    <row r="16" spans="1:33" ht="20.45" customHeight="1" thickBot="1" x14ac:dyDescent="0.2">
      <c r="A16" t="s">
        <v>32</v>
      </c>
    </row>
    <row r="17" spans="1:19" ht="20.45" customHeight="1" thickBot="1" x14ac:dyDescent="0.2">
      <c r="A17" t="s">
        <v>43</v>
      </c>
      <c r="J17" s="341"/>
      <c r="K17" s="342"/>
      <c r="L17" s="343"/>
    </row>
    <row r="18" spans="1:19" ht="20.45" customHeight="1" thickBot="1" x14ac:dyDescent="0.2">
      <c r="A18" t="s">
        <v>126</v>
      </c>
    </row>
    <row r="19" spans="1:19" ht="20.45" customHeight="1" thickBot="1" x14ac:dyDescent="0.2">
      <c r="A19" t="s">
        <v>92</v>
      </c>
      <c r="J19" s="341"/>
      <c r="K19" s="342"/>
      <c r="L19" s="343"/>
    </row>
    <row r="20" spans="1:19" ht="34.5" customHeight="1" x14ac:dyDescent="0.15">
      <c r="A20" s="42" t="s">
        <v>72</v>
      </c>
      <c r="B20" s="42"/>
      <c r="C20" s="42"/>
      <c r="D20" s="42"/>
      <c r="E20" s="42"/>
      <c r="F20" s="42"/>
      <c r="G20" s="42"/>
      <c r="H20" s="42"/>
      <c r="I20" s="42"/>
      <c r="J20" s="42"/>
      <c r="K20" s="42"/>
      <c r="L20" s="42"/>
      <c r="M20" s="42"/>
      <c r="N20" s="42"/>
      <c r="O20" s="42"/>
      <c r="P20" s="42"/>
      <c r="Q20" s="42"/>
      <c r="R20" s="42"/>
      <c r="S20" s="42"/>
    </row>
  </sheetData>
  <sheetProtection password="CC37" sheet="1" objects="1" scenarios="1"/>
  <protectedRanges>
    <protectedRange sqref="J19" name="範囲3"/>
    <protectedRange sqref="J17" name="範囲2"/>
    <protectedRange sqref="J15" name="範囲1"/>
  </protectedRanges>
  <mergeCells count="28">
    <mergeCell ref="J19:L19"/>
    <mergeCell ref="N2:O2"/>
    <mergeCell ref="H2:I2"/>
    <mergeCell ref="J2:K2"/>
    <mergeCell ref="L2:M2"/>
    <mergeCell ref="J17:L17"/>
    <mergeCell ref="A11:C11"/>
    <mergeCell ref="D2:E2"/>
    <mergeCell ref="F2:G2"/>
    <mergeCell ref="A12:C12"/>
    <mergeCell ref="A7:C7"/>
    <mergeCell ref="A8:C8"/>
    <mergeCell ref="A9:C9"/>
    <mergeCell ref="A5:C5"/>
    <mergeCell ref="A6:C6"/>
    <mergeCell ref="A4:C4"/>
    <mergeCell ref="A2:C3"/>
    <mergeCell ref="A10:C10"/>
    <mergeCell ref="R2:S2"/>
    <mergeCell ref="T2:U2"/>
    <mergeCell ref="V2:W2"/>
    <mergeCell ref="P2:Q2"/>
    <mergeCell ref="J15:L15"/>
    <mergeCell ref="AD2:AE2"/>
    <mergeCell ref="AF2:AG2"/>
    <mergeCell ref="X2:Y2"/>
    <mergeCell ref="Z2:AA2"/>
    <mergeCell ref="AB2:AC2"/>
  </mergeCells>
  <phoneticPr fontId="20"/>
  <dataValidations count="1">
    <dataValidation type="list" allowBlank="1" showInputMessage="1" showErrorMessage="1" sqref="J15:L15 J17:L17 J19:L19">
      <formula1>"はい,いいえ"</formula1>
    </dataValidation>
  </dataValidation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D28"/>
  <sheetViews>
    <sheetView workbookViewId="0">
      <selection activeCell="R28" sqref="R28"/>
    </sheetView>
  </sheetViews>
  <sheetFormatPr defaultRowHeight="13.5" x14ac:dyDescent="0.15"/>
  <cols>
    <col min="3" max="3" width="5" customWidth="1"/>
    <col min="4" max="30" width="4" customWidth="1"/>
  </cols>
  <sheetData>
    <row r="1" spans="1:30" ht="27.75" customHeight="1" x14ac:dyDescent="0.15">
      <c r="A1" t="s">
        <v>76</v>
      </c>
    </row>
    <row r="2" spans="1:30" ht="25.5" customHeight="1" x14ac:dyDescent="0.15">
      <c r="A2" s="42" t="s">
        <v>77</v>
      </c>
      <c r="B2" s="42"/>
      <c r="C2" s="42"/>
      <c r="D2" s="42"/>
      <c r="E2" s="42"/>
      <c r="F2" s="42"/>
      <c r="G2" s="42"/>
      <c r="H2" s="42"/>
      <c r="I2" s="42"/>
      <c r="J2" s="42"/>
      <c r="K2" s="42"/>
      <c r="L2" s="42"/>
      <c r="M2" s="42"/>
      <c r="N2" s="42"/>
      <c r="O2" s="42"/>
      <c r="P2" s="42"/>
      <c r="Q2" s="42"/>
      <c r="R2" s="42"/>
      <c r="S2" s="42"/>
    </row>
    <row r="3" spans="1:30" ht="18.600000000000001" customHeight="1" x14ac:dyDescent="0.15">
      <c r="A3" s="383" t="s">
        <v>33</v>
      </c>
      <c r="B3" s="383"/>
      <c r="C3" s="383"/>
      <c r="D3" s="383"/>
      <c r="E3" s="383"/>
      <c r="F3" s="383"/>
      <c r="G3" s="374"/>
      <c r="H3" s="375"/>
      <c r="I3" s="375"/>
      <c r="J3" s="375"/>
      <c r="K3" s="375"/>
      <c r="L3" s="375"/>
      <c r="M3" s="375"/>
      <c r="N3" s="375"/>
      <c r="O3" s="375"/>
      <c r="P3" s="375"/>
      <c r="Q3" s="375"/>
      <c r="R3" s="375"/>
      <c r="S3" s="375"/>
      <c r="T3" s="375"/>
      <c r="U3" s="375"/>
      <c r="V3" s="375"/>
      <c r="W3" s="375"/>
      <c r="X3" s="375"/>
      <c r="Y3" s="375"/>
      <c r="Z3" s="375"/>
      <c r="AA3" s="375"/>
      <c r="AB3" s="375"/>
      <c r="AC3" s="375"/>
      <c r="AD3" s="376"/>
    </row>
    <row r="4" spans="1:30" ht="18.600000000000001" customHeight="1" x14ac:dyDescent="0.15">
      <c r="A4" s="383"/>
      <c r="B4" s="383"/>
      <c r="C4" s="383"/>
      <c r="D4" s="383"/>
      <c r="E4" s="383"/>
      <c r="F4" s="383"/>
      <c r="G4" s="377"/>
      <c r="H4" s="378"/>
      <c r="I4" s="378"/>
      <c r="J4" s="378"/>
      <c r="K4" s="378"/>
      <c r="L4" s="378"/>
      <c r="M4" s="378"/>
      <c r="N4" s="378"/>
      <c r="O4" s="378"/>
      <c r="P4" s="378"/>
      <c r="Q4" s="378"/>
      <c r="R4" s="378"/>
      <c r="S4" s="378"/>
      <c r="T4" s="378"/>
      <c r="U4" s="378"/>
      <c r="V4" s="378"/>
      <c r="W4" s="378"/>
      <c r="X4" s="378"/>
      <c r="Y4" s="378"/>
      <c r="Z4" s="378"/>
      <c r="AA4" s="378"/>
      <c r="AB4" s="378"/>
      <c r="AC4" s="378"/>
      <c r="AD4" s="379"/>
    </row>
    <row r="5" spans="1:30" ht="18.600000000000001" customHeight="1" x14ac:dyDescent="0.15">
      <c r="A5" s="383"/>
      <c r="B5" s="383"/>
      <c r="C5" s="383"/>
      <c r="D5" s="383"/>
      <c r="E5" s="383"/>
      <c r="F5" s="383"/>
      <c r="G5" s="377"/>
      <c r="H5" s="378"/>
      <c r="I5" s="378"/>
      <c r="J5" s="378"/>
      <c r="K5" s="378"/>
      <c r="L5" s="378"/>
      <c r="M5" s="378"/>
      <c r="N5" s="378"/>
      <c r="O5" s="378"/>
      <c r="P5" s="378"/>
      <c r="Q5" s="378"/>
      <c r="R5" s="378"/>
      <c r="S5" s="378"/>
      <c r="T5" s="378"/>
      <c r="U5" s="378"/>
      <c r="V5" s="378"/>
      <c r="W5" s="378"/>
      <c r="X5" s="378"/>
      <c r="Y5" s="378"/>
      <c r="Z5" s="378"/>
      <c r="AA5" s="378"/>
      <c r="AB5" s="378"/>
      <c r="AC5" s="378"/>
      <c r="AD5" s="379"/>
    </row>
    <row r="6" spans="1:30" ht="18.600000000000001" customHeight="1" x14ac:dyDescent="0.15">
      <c r="A6" s="383"/>
      <c r="B6" s="383"/>
      <c r="C6" s="383"/>
      <c r="D6" s="383"/>
      <c r="E6" s="383"/>
      <c r="F6" s="383"/>
      <c r="G6" s="377"/>
      <c r="H6" s="378"/>
      <c r="I6" s="378"/>
      <c r="J6" s="378"/>
      <c r="K6" s="378"/>
      <c r="L6" s="378"/>
      <c r="M6" s="378"/>
      <c r="N6" s="378"/>
      <c r="O6" s="378"/>
      <c r="P6" s="378"/>
      <c r="Q6" s="378"/>
      <c r="R6" s="378"/>
      <c r="S6" s="378"/>
      <c r="T6" s="378"/>
      <c r="U6" s="378"/>
      <c r="V6" s="378"/>
      <c r="W6" s="378"/>
      <c r="X6" s="378"/>
      <c r="Y6" s="378"/>
      <c r="Z6" s="378"/>
      <c r="AA6" s="378"/>
      <c r="AB6" s="378"/>
      <c r="AC6" s="378"/>
      <c r="AD6" s="379"/>
    </row>
    <row r="7" spans="1:30" ht="18.600000000000001" customHeight="1" x14ac:dyDescent="0.15">
      <c r="A7" s="383"/>
      <c r="B7" s="383"/>
      <c r="C7" s="383"/>
      <c r="D7" s="383"/>
      <c r="E7" s="383"/>
      <c r="F7" s="383"/>
      <c r="G7" s="377"/>
      <c r="H7" s="378"/>
      <c r="I7" s="378"/>
      <c r="J7" s="378"/>
      <c r="K7" s="378"/>
      <c r="L7" s="378"/>
      <c r="M7" s="378"/>
      <c r="N7" s="378"/>
      <c r="O7" s="378"/>
      <c r="P7" s="378"/>
      <c r="Q7" s="378"/>
      <c r="R7" s="378"/>
      <c r="S7" s="378"/>
      <c r="T7" s="378"/>
      <c r="U7" s="378"/>
      <c r="V7" s="378"/>
      <c r="W7" s="378"/>
      <c r="X7" s="378"/>
      <c r="Y7" s="378"/>
      <c r="Z7" s="378"/>
      <c r="AA7" s="378"/>
      <c r="AB7" s="378"/>
      <c r="AC7" s="378"/>
      <c r="AD7" s="379"/>
    </row>
    <row r="8" spans="1:30" ht="18.600000000000001" customHeight="1" x14ac:dyDescent="0.15">
      <c r="A8" s="383"/>
      <c r="B8" s="383"/>
      <c r="C8" s="383"/>
      <c r="D8" s="383"/>
      <c r="E8" s="383"/>
      <c r="F8" s="383"/>
      <c r="G8" s="380"/>
      <c r="H8" s="381"/>
      <c r="I8" s="381"/>
      <c r="J8" s="381"/>
      <c r="K8" s="381"/>
      <c r="L8" s="381"/>
      <c r="M8" s="381"/>
      <c r="N8" s="381"/>
      <c r="O8" s="381"/>
      <c r="P8" s="381"/>
      <c r="Q8" s="381"/>
      <c r="R8" s="381"/>
      <c r="S8" s="381"/>
      <c r="T8" s="381"/>
      <c r="U8" s="381"/>
      <c r="V8" s="381"/>
      <c r="W8" s="381"/>
      <c r="X8" s="381"/>
      <c r="Y8" s="381"/>
      <c r="Z8" s="381"/>
      <c r="AA8" s="381"/>
      <c r="AB8" s="381"/>
      <c r="AC8" s="381"/>
      <c r="AD8" s="382"/>
    </row>
    <row r="9" spans="1:30" ht="18.600000000000001" customHeight="1" x14ac:dyDescent="0.15">
      <c r="A9" s="384" t="s">
        <v>34</v>
      </c>
      <c r="B9" s="385"/>
      <c r="C9" s="385"/>
      <c r="D9" s="385"/>
      <c r="E9" s="385"/>
      <c r="F9" s="386"/>
      <c r="G9" s="365"/>
      <c r="H9" s="366"/>
      <c r="I9" s="366"/>
      <c r="J9" s="366"/>
      <c r="K9" s="366"/>
      <c r="L9" s="366"/>
      <c r="M9" s="366"/>
      <c r="N9" s="366"/>
      <c r="O9" s="366"/>
      <c r="P9" s="366"/>
      <c r="Q9" s="366"/>
      <c r="R9" s="366"/>
      <c r="S9" s="366"/>
      <c r="T9" s="366"/>
      <c r="U9" s="366"/>
      <c r="V9" s="366"/>
      <c r="W9" s="366"/>
      <c r="X9" s="366"/>
      <c r="Y9" s="366"/>
      <c r="Z9" s="366"/>
      <c r="AA9" s="366"/>
      <c r="AB9" s="366"/>
      <c r="AC9" s="366"/>
      <c r="AD9" s="367"/>
    </row>
    <row r="10" spans="1:30" ht="18.600000000000001" customHeight="1" x14ac:dyDescent="0.15">
      <c r="A10" s="387"/>
      <c r="B10" s="388"/>
      <c r="C10" s="388"/>
      <c r="D10" s="388"/>
      <c r="E10" s="388"/>
      <c r="F10" s="389"/>
      <c r="G10" s="368"/>
      <c r="H10" s="369"/>
      <c r="I10" s="369"/>
      <c r="J10" s="369"/>
      <c r="K10" s="369"/>
      <c r="L10" s="369"/>
      <c r="M10" s="369"/>
      <c r="N10" s="369"/>
      <c r="O10" s="369"/>
      <c r="P10" s="369"/>
      <c r="Q10" s="369"/>
      <c r="R10" s="369"/>
      <c r="S10" s="369"/>
      <c r="T10" s="369"/>
      <c r="U10" s="369"/>
      <c r="V10" s="369"/>
      <c r="W10" s="369"/>
      <c r="X10" s="369"/>
      <c r="Y10" s="369"/>
      <c r="Z10" s="369"/>
      <c r="AA10" s="369"/>
      <c r="AB10" s="369"/>
      <c r="AC10" s="369"/>
      <c r="AD10" s="370"/>
    </row>
    <row r="11" spans="1:30" ht="18.600000000000001" customHeight="1" x14ac:dyDescent="0.15">
      <c r="A11" s="387"/>
      <c r="B11" s="388"/>
      <c r="C11" s="388"/>
      <c r="D11" s="388"/>
      <c r="E11" s="388"/>
      <c r="F11" s="389"/>
      <c r="G11" s="368"/>
      <c r="H11" s="369"/>
      <c r="I11" s="369"/>
      <c r="J11" s="369"/>
      <c r="K11" s="369"/>
      <c r="L11" s="369"/>
      <c r="M11" s="369"/>
      <c r="N11" s="369"/>
      <c r="O11" s="369"/>
      <c r="P11" s="369"/>
      <c r="Q11" s="369"/>
      <c r="R11" s="369"/>
      <c r="S11" s="369"/>
      <c r="T11" s="369"/>
      <c r="U11" s="369"/>
      <c r="V11" s="369"/>
      <c r="W11" s="369"/>
      <c r="X11" s="369"/>
      <c r="Y11" s="369"/>
      <c r="Z11" s="369"/>
      <c r="AA11" s="369"/>
      <c r="AB11" s="369"/>
      <c r="AC11" s="369"/>
      <c r="AD11" s="370"/>
    </row>
    <row r="12" spans="1:30" ht="18.600000000000001" customHeight="1" x14ac:dyDescent="0.15">
      <c r="A12" s="387"/>
      <c r="B12" s="388"/>
      <c r="C12" s="388"/>
      <c r="D12" s="388"/>
      <c r="E12" s="388"/>
      <c r="F12" s="389"/>
      <c r="G12" s="368"/>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8.600000000000001" customHeight="1" x14ac:dyDescent="0.15">
      <c r="A13" s="387"/>
      <c r="B13" s="388"/>
      <c r="C13" s="388"/>
      <c r="D13" s="388"/>
      <c r="E13" s="388"/>
      <c r="F13" s="389"/>
      <c r="G13" s="368"/>
      <c r="H13" s="369"/>
      <c r="I13" s="369"/>
      <c r="J13" s="369"/>
      <c r="K13" s="369"/>
      <c r="L13" s="369"/>
      <c r="M13" s="369"/>
      <c r="N13" s="369"/>
      <c r="O13" s="369"/>
      <c r="P13" s="369"/>
      <c r="Q13" s="369"/>
      <c r="R13" s="369"/>
      <c r="S13" s="369"/>
      <c r="T13" s="369"/>
      <c r="U13" s="369"/>
      <c r="V13" s="369"/>
      <c r="W13" s="369"/>
      <c r="X13" s="369"/>
      <c r="Y13" s="369"/>
      <c r="Z13" s="369"/>
      <c r="AA13" s="369"/>
      <c r="AB13" s="369"/>
      <c r="AC13" s="369"/>
      <c r="AD13" s="370"/>
    </row>
    <row r="14" spans="1:30" ht="18.600000000000001" customHeight="1" x14ac:dyDescent="0.15">
      <c r="A14" s="390"/>
      <c r="B14" s="391"/>
      <c r="C14" s="391"/>
      <c r="D14" s="391"/>
      <c r="E14" s="391"/>
      <c r="F14" s="392"/>
      <c r="G14" s="371"/>
      <c r="H14" s="372"/>
      <c r="I14" s="372"/>
      <c r="J14" s="372"/>
      <c r="K14" s="372"/>
      <c r="L14" s="372"/>
      <c r="M14" s="372"/>
      <c r="N14" s="372"/>
      <c r="O14" s="372"/>
      <c r="P14" s="372"/>
      <c r="Q14" s="372"/>
      <c r="R14" s="372"/>
      <c r="S14" s="372"/>
      <c r="T14" s="372"/>
      <c r="U14" s="372"/>
      <c r="V14" s="372"/>
      <c r="W14" s="372"/>
      <c r="X14" s="372"/>
      <c r="Y14" s="372"/>
      <c r="Z14" s="372"/>
      <c r="AA14" s="372"/>
      <c r="AB14" s="372"/>
      <c r="AC14" s="372"/>
      <c r="AD14" s="373"/>
    </row>
    <row r="15" spans="1:30" ht="18.600000000000001" customHeight="1" x14ac:dyDescent="0.15">
      <c r="A15" s="383" t="s">
        <v>35</v>
      </c>
      <c r="B15" s="383"/>
      <c r="C15" s="383"/>
      <c r="D15" s="383"/>
      <c r="E15" s="383"/>
      <c r="F15" s="383"/>
      <c r="G15" s="374"/>
      <c r="H15" s="375"/>
      <c r="I15" s="375"/>
      <c r="J15" s="375"/>
      <c r="K15" s="375"/>
      <c r="L15" s="375"/>
      <c r="M15" s="375"/>
      <c r="N15" s="375"/>
      <c r="O15" s="375"/>
      <c r="P15" s="375"/>
      <c r="Q15" s="375"/>
      <c r="R15" s="375"/>
      <c r="S15" s="375"/>
      <c r="T15" s="375"/>
      <c r="U15" s="375"/>
      <c r="V15" s="375"/>
      <c r="W15" s="375"/>
      <c r="X15" s="375"/>
      <c r="Y15" s="375"/>
      <c r="Z15" s="375"/>
      <c r="AA15" s="375"/>
      <c r="AB15" s="375"/>
      <c r="AC15" s="375"/>
      <c r="AD15" s="376"/>
    </row>
    <row r="16" spans="1:30" ht="18.600000000000001" customHeight="1" x14ac:dyDescent="0.15">
      <c r="A16" s="383"/>
      <c r="B16" s="383"/>
      <c r="C16" s="383"/>
      <c r="D16" s="383"/>
      <c r="E16" s="383"/>
      <c r="F16" s="383"/>
      <c r="G16" s="377"/>
      <c r="H16" s="378"/>
      <c r="I16" s="378"/>
      <c r="J16" s="378"/>
      <c r="K16" s="378"/>
      <c r="L16" s="378"/>
      <c r="M16" s="378"/>
      <c r="N16" s="378"/>
      <c r="O16" s="378"/>
      <c r="P16" s="378"/>
      <c r="Q16" s="378"/>
      <c r="R16" s="378"/>
      <c r="S16" s="378"/>
      <c r="T16" s="378"/>
      <c r="U16" s="378"/>
      <c r="V16" s="378"/>
      <c r="W16" s="378"/>
      <c r="X16" s="378"/>
      <c r="Y16" s="378"/>
      <c r="Z16" s="378"/>
      <c r="AA16" s="378"/>
      <c r="AB16" s="378"/>
      <c r="AC16" s="378"/>
      <c r="AD16" s="379"/>
    </row>
    <row r="17" spans="1:30" ht="18.600000000000001" customHeight="1" x14ac:dyDescent="0.15">
      <c r="A17" s="383"/>
      <c r="B17" s="383"/>
      <c r="C17" s="383"/>
      <c r="D17" s="383"/>
      <c r="E17" s="383"/>
      <c r="F17" s="383"/>
      <c r="G17" s="377"/>
      <c r="H17" s="378"/>
      <c r="I17" s="378"/>
      <c r="J17" s="378"/>
      <c r="K17" s="378"/>
      <c r="L17" s="378"/>
      <c r="M17" s="378"/>
      <c r="N17" s="378"/>
      <c r="O17" s="378"/>
      <c r="P17" s="378"/>
      <c r="Q17" s="378"/>
      <c r="R17" s="378"/>
      <c r="S17" s="378"/>
      <c r="T17" s="378"/>
      <c r="U17" s="378"/>
      <c r="V17" s="378"/>
      <c r="W17" s="378"/>
      <c r="X17" s="378"/>
      <c r="Y17" s="378"/>
      <c r="Z17" s="378"/>
      <c r="AA17" s="378"/>
      <c r="AB17" s="378"/>
      <c r="AC17" s="378"/>
      <c r="AD17" s="379"/>
    </row>
    <row r="18" spans="1:30" ht="18.600000000000001" customHeight="1" x14ac:dyDescent="0.15">
      <c r="A18" s="383"/>
      <c r="B18" s="383"/>
      <c r="C18" s="383"/>
      <c r="D18" s="383"/>
      <c r="E18" s="383"/>
      <c r="F18" s="383"/>
      <c r="G18" s="377"/>
      <c r="H18" s="378"/>
      <c r="I18" s="378"/>
      <c r="J18" s="378"/>
      <c r="K18" s="378"/>
      <c r="L18" s="378"/>
      <c r="M18" s="378"/>
      <c r="N18" s="378"/>
      <c r="O18" s="378"/>
      <c r="P18" s="378"/>
      <c r="Q18" s="378"/>
      <c r="R18" s="378"/>
      <c r="S18" s="378"/>
      <c r="T18" s="378"/>
      <c r="U18" s="378"/>
      <c r="V18" s="378"/>
      <c r="W18" s="378"/>
      <c r="X18" s="378"/>
      <c r="Y18" s="378"/>
      <c r="Z18" s="378"/>
      <c r="AA18" s="378"/>
      <c r="AB18" s="378"/>
      <c r="AC18" s="378"/>
      <c r="AD18" s="379"/>
    </row>
    <row r="19" spans="1:30" ht="18.600000000000001" customHeight="1" x14ac:dyDescent="0.15">
      <c r="A19" s="383"/>
      <c r="B19" s="383"/>
      <c r="C19" s="383"/>
      <c r="D19" s="383"/>
      <c r="E19" s="383"/>
      <c r="F19" s="383"/>
      <c r="G19" s="377"/>
      <c r="H19" s="378"/>
      <c r="I19" s="378"/>
      <c r="J19" s="378"/>
      <c r="K19" s="378"/>
      <c r="L19" s="378"/>
      <c r="M19" s="378"/>
      <c r="N19" s="378"/>
      <c r="O19" s="378"/>
      <c r="P19" s="378"/>
      <c r="Q19" s="378"/>
      <c r="R19" s="378"/>
      <c r="S19" s="378"/>
      <c r="T19" s="378"/>
      <c r="U19" s="378"/>
      <c r="V19" s="378"/>
      <c r="W19" s="378"/>
      <c r="X19" s="378"/>
      <c r="Y19" s="378"/>
      <c r="Z19" s="378"/>
      <c r="AA19" s="378"/>
      <c r="AB19" s="378"/>
      <c r="AC19" s="378"/>
      <c r="AD19" s="379"/>
    </row>
    <row r="20" spans="1:30" ht="18.600000000000001" customHeight="1" x14ac:dyDescent="0.15">
      <c r="A20" s="383"/>
      <c r="B20" s="383"/>
      <c r="C20" s="383"/>
      <c r="D20" s="383"/>
      <c r="E20" s="383"/>
      <c r="F20" s="383"/>
      <c r="G20" s="380"/>
      <c r="H20" s="381"/>
      <c r="I20" s="381"/>
      <c r="J20" s="381"/>
      <c r="K20" s="381"/>
      <c r="L20" s="381"/>
      <c r="M20" s="381"/>
      <c r="N20" s="381"/>
      <c r="O20" s="381"/>
      <c r="P20" s="381"/>
      <c r="Q20" s="381"/>
      <c r="R20" s="381"/>
      <c r="S20" s="381"/>
      <c r="T20" s="381"/>
      <c r="U20" s="381"/>
      <c r="V20" s="381"/>
      <c r="W20" s="381"/>
      <c r="X20" s="381"/>
      <c r="Y20" s="381"/>
      <c r="Z20" s="381"/>
      <c r="AA20" s="381"/>
      <c r="AB20" s="381"/>
      <c r="AC20" s="381"/>
      <c r="AD20" s="382"/>
    </row>
    <row r="21" spans="1:30" ht="18.600000000000001" customHeight="1" x14ac:dyDescent="0.15">
      <c r="A21" s="383" t="s">
        <v>36</v>
      </c>
      <c r="B21" s="383"/>
      <c r="C21" s="383"/>
      <c r="D21" s="383"/>
      <c r="E21" s="383"/>
      <c r="F21" s="383"/>
      <c r="G21" s="374"/>
      <c r="H21" s="375"/>
      <c r="I21" s="375"/>
      <c r="J21" s="375"/>
      <c r="K21" s="375"/>
      <c r="L21" s="375"/>
      <c r="M21" s="375"/>
      <c r="N21" s="375"/>
      <c r="O21" s="375"/>
      <c r="P21" s="375"/>
      <c r="Q21" s="375"/>
      <c r="R21" s="375"/>
      <c r="S21" s="375"/>
      <c r="T21" s="375"/>
      <c r="U21" s="375"/>
      <c r="V21" s="375"/>
      <c r="W21" s="375"/>
      <c r="X21" s="375"/>
      <c r="Y21" s="375"/>
      <c r="Z21" s="375"/>
      <c r="AA21" s="375"/>
      <c r="AB21" s="375"/>
      <c r="AC21" s="375"/>
      <c r="AD21" s="376"/>
    </row>
    <row r="22" spans="1:30" ht="18.600000000000001" customHeight="1" x14ac:dyDescent="0.15">
      <c r="A22" s="383"/>
      <c r="B22" s="383"/>
      <c r="C22" s="383"/>
      <c r="D22" s="383"/>
      <c r="E22" s="383"/>
      <c r="F22" s="383"/>
      <c r="G22" s="377"/>
      <c r="H22" s="378"/>
      <c r="I22" s="378"/>
      <c r="J22" s="378"/>
      <c r="K22" s="378"/>
      <c r="L22" s="378"/>
      <c r="M22" s="378"/>
      <c r="N22" s="378"/>
      <c r="O22" s="378"/>
      <c r="P22" s="378"/>
      <c r="Q22" s="378"/>
      <c r="R22" s="378"/>
      <c r="S22" s="378"/>
      <c r="T22" s="378"/>
      <c r="U22" s="378"/>
      <c r="V22" s="378"/>
      <c r="W22" s="378"/>
      <c r="X22" s="378"/>
      <c r="Y22" s="378"/>
      <c r="Z22" s="378"/>
      <c r="AA22" s="378"/>
      <c r="AB22" s="378"/>
      <c r="AC22" s="378"/>
      <c r="AD22" s="379"/>
    </row>
    <row r="23" spans="1:30" ht="18.600000000000001" customHeight="1" x14ac:dyDescent="0.15">
      <c r="A23" s="383"/>
      <c r="B23" s="383"/>
      <c r="C23" s="383"/>
      <c r="D23" s="383"/>
      <c r="E23" s="383"/>
      <c r="F23" s="383"/>
      <c r="G23" s="377"/>
      <c r="H23" s="378"/>
      <c r="I23" s="378"/>
      <c r="J23" s="378"/>
      <c r="K23" s="378"/>
      <c r="L23" s="378"/>
      <c r="M23" s="378"/>
      <c r="N23" s="378"/>
      <c r="O23" s="378"/>
      <c r="P23" s="378"/>
      <c r="Q23" s="378"/>
      <c r="R23" s="378"/>
      <c r="S23" s="378"/>
      <c r="T23" s="378"/>
      <c r="U23" s="378"/>
      <c r="V23" s="378"/>
      <c r="W23" s="378"/>
      <c r="X23" s="378"/>
      <c r="Y23" s="378"/>
      <c r="Z23" s="378"/>
      <c r="AA23" s="378"/>
      <c r="AB23" s="378"/>
      <c r="AC23" s="378"/>
      <c r="AD23" s="379"/>
    </row>
    <row r="24" spans="1:30" ht="18.600000000000001" customHeight="1" x14ac:dyDescent="0.15">
      <c r="A24" s="383"/>
      <c r="B24" s="383"/>
      <c r="C24" s="383"/>
      <c r="D24" s="383"/>
      <c r="E24" s="383"/>
      <c r="F24" s="383"/>
      <c r="G24" s="377"/>
      <c r="H24" s="378"/>
      <c r="I24" s="378"/>
      <c r="J24" s="378"/>
      <c r="K24" s="378"/>
      <c r="L24" s="378"/>
      <c r="M24" s="378"/>
      <c r="N24" s="378"/>
      <c r="O24" s="378"/>
      <c r="P24" s="378"/>
      <c r="Q24" s="378"/>
      <c r="R24" s="378"/>
      <c r="S24" s="378"/>
      <c r="T24" s="378"/>
      <c r="U24" s="378"/>
      <c r="V24" s="378"/>
      <c r="W24" s="378"/>
      <c r="X24" s="378"/>
      <c r="Y24" s="378"/>
      <c r="Z24" s="378"/>
      <c r="AA24" s="378"/>
      <c r="AB24" s="378"/>
      <c r="AC24" s="378"/>
      <c r="AD24" s="379"/>
    </row>
    <row r="25" spans="1:30" ht="18.600000000000001" customHeight="1" x14ac:dyDescent="0.15">
      <c r="A25" s="383"/>
      <c r="B25" s="383"/>
      <c r="C25" s="383"/>
      <c r="D25" s="383"/>
      <c r="E25" s="383"/>
      <c r="F25" s="383"/>
      <c r="G25" s="377"/>
      <c r="H25" s="378"/>
      <c r="I25" s="378"/>
      <c r="J25" s="378"/>
      <c r="K25" s="378"/>
      <c r="L25" s="378"/>
      <c r="M25" s="378"/>
      <c r="N25" s="378"/>
      <c r="O25" s="378"/>
      <c r="P25" s="378"/>
      <c r="Q25" s="378"/>
      <c r="R25" s="378"/>
      <c r="S25" s="378"/>
      <c r="T25" s="378"/>
      <c r="U25" s="378"/>
      <c r="V25" s="378"/>
      <c r="W25" s="378"/>
      <c r="X25" s="378"/>
      <c r="Y25" s="378"/>
      <c r="Z25" s="378"/>
      <c r="AA25" s="378"/>
      <c r="AB25" s="378"/>
      <c r="AC25" s="378"/>
      <c r="AD25" s="379"/>
    </row>
    <row r="26" spans="1:30" ht="18.600000000000001" customHeight="1" x14ac:dyDescent="0.15">
      <c r="A26" s="383"/>
      <c r="B26" s="383"/>
      <c r="C26" s="383"/>
      <c r="D26" s="383"/>
      <c r="E26" s="383"/>
      <c r="F26" s="383"/>
      <c r="G26" s="380"/>
      <c r="H26" s="381"/>
      <c r="I26" s="381"/>
      <c r="J26" s="381"/>
      <c r="K26" s="381"/>
      <c r="L26" s="381"/>
      <c r="M26" s="381"/>
      <c r="N26" s="381"/>
      <c r="O26" s="381"/>
      <c r="P26" s="381"/>
      <c r="Q26" s="381"/>
      <c r="R26" s="381"/>
      <c r="S26" s="381"/>
      <c r="T26" s="381"/>
      <c r="U26" s="381"/>
      <c r="V26" s="381"/>
      <c r="W26" s="381"/>
      <c r="X26" s="381"/>
      <c r="Y26" s="381"/>
      <c r="Z26" s="381"/>
      <c r="AA26" s="381"/>
      <c r="AB26" s="381"/>
      <c r="AC26" s="381"/>
      <c r="AD26" s="382"/>
    </row>
    <row r="27" spans="1:30"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sheetData>
  <mergeCells count="8">
    <mergeCell ref="G9:AD14"/>
    <mergeCell ref="G15:AD20"/>
    <mergeCell ref="G21:AD26"/>
    <mergeCell ref="A3:F8"/>
    <mergeCell ref="A9:F14"/>
    <mergeCell ref="A15:F20"/>
    <mergeCell ref="A21:F26"/>
    <mergeCell ref="G3:AD8"/>
  </mergeCells>
  <phoneticPr fontId="20"/>
  <pageMargins left="0.59" right="0.8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workbookViewId="0">
      <pane xSplit="2" ySplit="4" topLeftCell="C5" activePane="bottomRight" state="frozen"/>
      <selection activeCell="C19" sqref="C19"/>
      <selection pane="topRight" activeCell="C19" sqref="C19"/>
      <selection pane="bottomLeft" activeCell="C19" sqref="C19"/>
      <selection pane="bottomRight" activeCell="H23" sqref="H23"/>
    </sheetView>
  </sheetViews>
  <sheetFormatPr defaultRowHeight="13.5" x14ac:dyDescent="0.15"/>
  <cols>
    <col min="1" max="1" width="3.875" customWidth="1"/>
    <col min="3" max="3" width="3.375" style="108" customWidth="1"/>
    <col min="4" max="35" width="4" customWidth="1"/>
  </cols>
  <sheetData>
    <row r="1" spans="1:35" ht="22.5" customHeight="1" thickBot="1" x14ac:dyDescent="0.2">
      <c r="A1" s="393" t="s">
        <v>131</v>
      </c>
      <c r="B1" s="393"/>
      <c r="C1" s="393"/>
      <c r="D1" s="393"/>
      <c r="E1" s="393"/>
      <c r="F1" s="393"/>
      <c r="G1" s="393"/>
      <c r="H1" s="393"/>
      <c r="I1" s="393"/>
      <c r="J1" s="393"/>
      <c r="K1" s="393"/>
    </row>
    <row r="2" spans="1:35" x14ac:dyDescent="0.15">
      <c r="A2" s="105"/>
      <c r="B2" s="288" t="s">
        <v>62</v>
      </c>
      <c r="C2" s="289" t="s">
        <v>63</v>
      </c>
      <c r="D2" s="284" t="s">
        <v>54</v>
      </c>
      <c r="E2" s="277" t="s">
        <v>55</v>
      </c>
      <c r="F2" s="280" t="s">
        <v>56</v>
      </c>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2"/>
    </row>
    <row r="3" spans="1:35" x14ac:dyDescent="0.15">
      <c r="A3" s="106"/>
      <c r="B3" s="273"/>
      <c r="C3" s="290"/>
      <c r="D3" s="285"/>
      <c r="E3" s="278"/>
      <c r="F3" s="292" t="s">
        <v>57</v>
      </c>
      <c r="G3" s="283"/>
      <c r="H3" s="283">
        <v>8</v>
      </c>
      <c r="I3" s="283"/>
      <c r="J3" s="276">
        <v>9</v>
      </c>
      <c r="K3" s="276"/>
      <c r="L3" s="276">
        <v>10</v>
      </c>
      <c r="M3" s="276"/>
      <c r="N3" s="276">
        <v>11</v>
      </c>
      <c r="O3" s="276"/>
      <c r="P3" s="276">
        <v>12</v>
      </c>
      <c r="Q3" s="276"/>
      <c r="R3" s="276">
        <v>13</v>
      </c>
      <c r="S3" s="276"/>
      <c r="T3" s="276">
        <v>14</v>
      </c>
      <c r="U3" s="276"/>
      <c r="V3" s="276">
        <v>15</v>
      </c>
      <c r="W3" s="276"/>
      <c r="X3" s="276">
        <v>16</v>
      </c>
      <c r="Y3" s="276"/>
      <c r="Z3" s="276">
        <v>17</v>
      </c>
      <c r="AA3" s="276"/>
      <c r="AB3" s="276">
        <v>18</v>
      </c>
      <c r="AC3" s="276"/>
      <c r="AD3" s="276">
        <v>19</v>
      </c>
      <c r="AE3" s="276"/>
      <c r="AF3" s="276">
        <v>20</v>
      </c>
      <c r="AG3" s="276"/>
      <c r="AH3" s="276" t="s">
        <v>64</v>
      </c>
      <c r="AI3" s="287"/>
    </row>
    <row r="4" spans="1:35" ht="14.25" thickBot="1" x14ac:dyDescent="0.2">
      <c r="A4" s="107"/>
      <c r="B4" s="275"/>
      <c r="C4" s="291"/>
      <c r="D4" s="286"/>
      <c r="E4" s="279"/>
      <c r="F4" s="83"/>
      <c r="G4" s="228"/>
      <c r="H4" s="229"/>
      <c r="I4" s="228"/>
      <c r="J4" s="229"/>
      <c r="K4" s="228"/>
      <c r="L4" s="229"/>
      <c r="M4" s="228"/>
      <c r="N4" s="229"/>
      <c r="O4" s="228"/>
      <c r="P4" s="229"/>
      <c r="Q4" s="228"/>
      <c r="R4" s="229"/>
      <c r="S4" s="228"/>
      <c r="T4" s="229"/>
      <c r="U4" s="228"/>
      <c r="V4" s="229"/>
      <c r="W4" s="228"/>
      <c r="X4" s="229"/>
      <c r="Y4" s="228"/>
      <c r="Z4" s="229"/>
      <c r="AA4" s="228"/>
      <c r="AB4" s="229"/>
      <c r="AC4" s="228"/>
      <c r="AD4" s="229"/>
      <c r="AE4" s="228"/>
      <c r="AF4" s="229"/>
      <c r="AG4" s="228"/>
      <c r="AH4" s="229"/>
      <c r="AI4" s="111"/>
    </row>
    <row r="5" spans="1:35" x14ac:dyDescent="0.15">
      <c r="A5" s="84">
        <v>1</v>
      </c>
      <c r="B5" s="85" t="s">
        <v>66</v>
      </c>
      <c r="C5" s="86">
        <v>0</v>
      </c>
      <c r="D5" s="87">
        <v>0.375</v>
      </c>
      <c r="E5" s="88">
        <v>0.41666666666666669</v>
      </c>
      <c r="F5" s="89"/>
      <c r="G5" s="85"/>
      <c r="H5" s="90"/>
      <c r="I5" s="90"/>
      <c r="J5" s="90"/>
      <c r="K5" s="90">
        <v>0</v>
      </c>
      <c r="L5" s="90">
        <v>0</v>
      </c>
      <c r="M5" s="90"/>
      <c r="N5" s="90"/>
      <c r="O5" s="90"/>
      <c r="P5" s="90"/>
      <c r="Q5" s="90"/>
      <c r="R5" s="90"/>
      <c r="S5" s="90"/>
      <c r="T5" s="90"/>
      <c r="U5" s="90"/>
      <c r="V5" s="90"/>
      <c r="W5" s="90"/>
      <c r="X5" s="90"/>
      <c r="Y5" s="90"/>
      <c r="Z5" s="90"/>
      <c r="AA5" s="90"/>
      <c r="AB5" s="90"/>
      <c r="AC5" s="90"/>
      <c r="AD5" s="90"/>
      <c r="AE5" s="90"/>
      <c r="AF5" s="90"/>
      <c r="AG5" s="90"/>
      <c r="AH5" s="90"/>
      <c r="AI5" s="112"/>
    </row>
    <row r="6" spans="1:35" x14ac:dyDescent="0.15">
      <c r="A6" s="84">
        <f t="shared" ref="A6:A37" si="0">A5+1</f>
        <v>2</v>
      </c>
      <c r="B6" s="85"/>
      <c r="C6" s="86">
        <v>0</v>
      </c>
      <c r="D6" s="87">
        <v>0.35833333333333334</v>
      </c>
      <c r="E6" s="88">
        <v>0.73888888888888893</v>
      </c>
      <c r="F6" s="84"/>
      <c r="G6" s="133"/>
      <c r="H6" s="146"/>
      <c r="I6" s="146"/>
      <c r="J6" s="146">
        <v>0</v>
      </c>
      <c r="K6" s="146">
        <v>0</v>
      </c>
      <c r="L6" s="146">
        <v>0</v>
      </c>
      <c r="M6" s="146">
        <v>0</v>
      </c>
      <c r="N6" s="146">
        <v>0</v>
      </c>
      <c r="O6" s="146">
        <v>0</v>
      </c>
      <c r="P6" s="146">
        <v>0</v>
      </c>
      <c r="Q6" s="146">
        <v>0</v>
      </c>
      <c r="R6" s="146">
        <v>0</v>
      </c>
      <c r="S6" s="146">
        <v>0</v>
      </c>
      <c r="T6" s="146">
        <v>0</v>
      </c>
      <c r="U6" s="146">
        <v>0</v>
      </c>
      <c r="V6" s="146">
        <v>0</v>
      </c>
      <c r="W6" s="146">
        <v>0</v>
      </c>
      <c r="X6" s="146">
        <v>0</v>
      </c>
      <c r="Y6" s="146">
        <v>0</v>
      </c>
      <c r="Z6" s="146">
        <v>0</v>
      </c>
      <c r="AA6" s="146">
        <v>0</v>
      </c>
      <c r="AB6" s="146"/>
      <c r="AC6" s="146"/>
      <c r="AD6" s="146"/>
      <c r="AE6" s="146"/>
      <c r="AF6" s="146"/>
      <c r="AG6" s="146"/>
      <c r="AH6" s="146"/>
      <c r="AI6" s="147"/>
    </row>
    <row r="7" spans="1:35" x14ac:dyDescent="0.15">
      <c r="A7" s="84">
        <f t="shared" si="0"/>
        <v>3</v>
      </c>
      <c r="B7" s="85"/>
      <c r="C7" s="86">
        <v>0</v>
      </c>
      <c r="D7" s="87">
        <v>0.3520833333333333</v>
      </c>
      <c r="E7" s="88">
        <v>0.76388888888888884</v>
      </c>
      <c r="F7" s="84"/>
      <c r="G7" s="133"/>
      <c r="H7" s="146"/>
      <c r="I7" s="146"/>
      <c r="J7" s="146">
        <v>0</v>
      </c>
      <c r="K7" s="146">
        <v>0</v>
      </c>
      <c r="L7" s="146">
        <v>0</v>
      </c>
      <c r="M7" s="146">
        <v>0</v>
      </c>
      <c r="N7" s="146">
        <v>0</v>
      </c>
      <c r="O7" s="146">
        <v>0</v>
      </c>
      <c r="P7" s="146">
        <v>0</v>
      </c>
      <c r="Q7" s="146">
        <v>0</v>
      </c>
      <c r="R7" s="146">
        <v>0</v>
      </c>
      <c r="S7" s="146">
        <v>0</v>
      </c>
      <c r="T7" s="146">
        <v>0</v>
      </c>
      <c r="U7" s="146">
        <v>0</v>
      </c>
      <c r="V7" s="146">
        <v>0</v>
      </c>
      <c r="W7" s="146">
        <v>0</v>
      </c>
      <c r="X7" s="146">
        <v>0</v>
      </c>
      <c r="Y7" s="146">
        <v>0</v>
      </c>
      <c r="Z7" s="146">
        <v>0</v>
      </c>
      <c r="AA7" s="146">
        <v>0</v>
      </c>
      <c r="AB7" s="146">
        <v>0</v>
      </c>
      <c r="AC7" s="146">
        <v>0</v>
      </c>
      <c r="AD7" s="146"/>
      <c r="AE7" s="146"/>
      <c r="AF7" s="146"/>
      <c r="AG7" s="146"/>
      <c r="AH7" s="146"/>
      <c r="AI7" s="147"/>
    </row>
    <row r="8" spans="1:35" x14ac:dyDescent="0.15">
      <c r="A8" s="84">
        <f t="shared" si="0"/>
        <v>4</v>
      </c>
      <c r="B8" s="85"/>
      <c r="C8" s="86">
        <v>0</v>
      </c>
      <c r="D8" s="87">
        <v>0.39861111111111108</v>
      </c>
      <c r="E8" s="88">
        <v>0.67847222222222225</v>
      </c>
      <c r="F8" s="84"/>
      <c r="G8" s="133"/>
      <c r="H8" s="146"/>
      <c r="I8" s="146"/>
      <c r="J8" s="146"/>
      <c r="K8" s="146"/>
      <c r="L8" s="146">
        <v>0</v>
      </c>
      <c r="M8" s="146">
        <v>0</v>
      </c>
      <c r="N8" s="146">
        <v>0</v>
      </c>
      <c r="O8" s="146">
        <v>0</v>
      </c>
      <c r="P8" s="146">
        <v>0</v>
      </c>
      <c r="Q8" s="146">
        <v>0</v>
      </c>
      <c r="R8" s="146">
        <v>0</v>
      </c>
      <c r="S8" s="146">
        <v>0</v>
      </c>
      <c r="T8" s="146">
        <v>0</v>
      </c>
      <c r="U8" s="146">
        <v>0</v>
      </c>
      <c r="V8" s="146">
        <v>0</v>
      </c>
      <c r="W8" s="146">
        <v>0</v>
      </c>
      <c r="X8" s="146">
        <v>0</v>
      </c>
      <c r="Y8" s="146">
        <v>0</v>
      </c>
      <c r="Z8" s="146"/>
      <c r="AA8" s="146"/>
      <c r="AB8" s="146"/>
      <c r="AC8" s="146"/>
      <c r="AD8" s="146"/>
      <c r="AE8" s="146"/>
      <c r="AF8" s="146"/>
      <c r="AG8" s="146"/>
      <c r="AH8" s="146"/>
      <c r="AI8" s="147"/>
    </row>
    <row r="9" spans="1:35" x14ac:dyDescent="0.15">
      <c r="A9" s="84">
        <f t="shared" si="0"/>
        <v>5</v>
      </c>
      <c r="B9" s="85"/>
      <c r="C9" s="86">
        <v>0</v>
      </c>
      <c r="D9" s="87">
        <v>0.45763888888888887</v>
      </c>
      <c r="E9" s="88">
        <v>0.77222222222222225</v>
      </c>
      <c r="F9" s="84"/>
      <c r="G9" s="133"/>
      <c r="H9" s="146"/>
      <c r="I9" s="146"/>
      <c r="J9" s="146"/>
      <c r="K9" s="146"/>
      <c r="L9" s="146"/>
      <c r="M9" s="146"/>
      <c r="N9" s="146"/>
      <c r="O9" s="146">
        <v>0</v>
      </c>
      <c r="P9" s="146">
        <v>0</v>
      </c>
      <c r="Q9" s="146">
        <v>0</v>
      </c>
      <c r="R9" s="146">
        <v>0</v>
      </c>
      <c r="S9" s="146">
        <v>0</v>
      </c>
      <c r="T9" s="146">
        <v>0</v>
      </c>
      <c r="U9" s="146">
        <v>0</v>
      </c>
      <c r="V9" s="146">
        <v>0</v>
      </c>
      <c r="W9" s="146">
        <v>0</v>
      </c>
      <c r="X9" s="146">
        <v>0</v>
      </c>
      <c r="Y9" s="146">
        <v>0</v>
      </c>
      <c r="Z9" s="146">
        <v>0</v>
      </c>
      <c r="AA9" s="146">
        <v>0</v>
      </c>
      <c r="AB9" s="146">
        <v>0</v>
      </c>
      <c r="AC9" s="146">
        <v>0</v>
      </c>
      <c r="AD9" s="146"/>
      <c r="AE9" s="146"/>
      <c r="AF9" s="146"/>
      <c r="AG9" s="146"/>
      <c r="AH9" s="146"/>
      <c r="AI9" s="147"/>
    </row>
    <row r="10" spans="1:35" x14ac:dyDescent="0.15">
      <c r="A10" s="84">
        <f t="shared" si="0"/>
        <v>6</v>
      </c>
      <c r="B10" s="85"/>
      <c r="C10" s="86">
        <v>0</v>
      </c>
      <c r="D10" s="87">
        <v>0.34722222222222227</v>
      </c>
      <c r="E10" s="88">
        <v>0.73750000000000004</v>
      </c>
      <c r="F10" s="84"/>
      <c r="G10" s="133"/>
      <c r="H10" s="146"/>
      <c r="I10" s="146"/>
      <c r="J10" s="146">
        <v>0</v>
      </c>
      <c r="K10" s="146">
        <v>0</v>
      </c>
      <c r="L10" s="146">
        <v>0</v>
      </c>
      <c r="M10" s="146">
        <v>0</v>
      </c>
      <c r="N10" s="146">
        <v>0</v>
      </c>
      <c r="O10" s="146">
        <v>0</v>
      </c>
      <c r="P10" s="146">
        <v>0</v>
      </c>
      <c r="Q10" s="146">
        <v>0</v>
      </c>
      <c r="R10" s="146">
        <v>0</v>
      </c>
      <c r="S10" s="146">
        <v>0</v>
      </c>
      <c r="T10" s="146">
        <v>0</v>
      </c>
      <c r="U10" s="146">
        <v>0</v>
      </c>
      <c r="V10" s="146">
        <v>0</v>
      </c>
      <c r="W10" s="146">
        <v>0</v>
      </c>
      <c r="X10" s="146">
        <v>0</v>
      </c>
      <c r="Y10" s="146">
        <v>0</v>
      </c>
      <c r="Z10" s="146">
        <v>0</v>
      </c>
      <c r="AA10" s="146">
        <v>0</v>
      </c>
      <c r="AB10" s="146"/>
      <c r="AC10" s="146"/>
      <c r="AD10" s="146"/>
      <c r="AE10" s="146"/>
      <c r="AF10" s="146"/>
      <c r="AG10" s="146"/>
      <c r="AH10" s="146"/>
      <c r="AI10" s="147"/>
    </row>
    <row r="11" spans="1:35" x14ac:dyDescent="0.15">
      <c r="A11" s="84">
        <f t="shared" si="0"/>
        <v>7</v>
      </c>
      <c r="B11" s="85"/>
      <c r="C11" s="110">
        <v>1</v>
      </c>
      <c r="D11" s="87">
        <v>0.35138888888888892</v>
      </c>
      <c r="E11" s="88">
        <v>0.7284722222222223</v>
      </c>
      <c r="F11" s="84"/>
      <c r="G11" s="133"/>
      <c r="H11" s="146"/>
      <c r="I11" s="146"/>
      <c r="J11" s="146">
        <v>1</v>
      </c>
      <c r="K11" s="146">
        <v>1</v>
      </c>
      <c r="L11" s="146">
        <v>1</v>
      </c>
      <c r="M11" s="146">
        <v>1</v>
      </c>
      <c r="N11" s="146">
        <v>1</v>
      </c>
      <c r="O11" s="146">
        <v>1</v>
      </c>
      <c r="P11" s="146">
        <v>1</v>
      </c>
      <c r="Q11" s="146">
        <v>1</v>
      </c>
      <c r="R11" s="146">
        <v>1</v>
      </c>
      <c r="S11" s="146">
        <v>1</v>
      </c>
      <c r="T11" s="146">
        <v>1</v>
      </c>
      <c r="U11" s="146">
        <v>1</v>
      </c>
      <c r="V11" s="146">
        <v>1</v>
      </c>
      <c r="W11" s="146">
        <v>1</v>
      </c>
      <c r="X11" s="146">
        <v>1</v>
      </c>
      <c r="Y11" s="146">
        <v>1</v>
      </c>
      <c r="Z11" s="146">
        <v>1</v>
      </c>
      <c r="AA11" s="146">
        <v>1</v>
      </c>
      <c r="AB11" s="146"/>
      <c r="AC11" s="146"/>
      <c r="AD11" s="146"/>
      <c r="AE11" s="146"/>
      <c r="AF11" s="146"/>
      <c r="AG11" s="146"/>
      <c r="AH11" s="146"/>
      <c r="AI11" s="147"/>
    </row>
    <row r="12" spans="1:35" x14ac:dyDescent="0.15">
      <c r="A12" s="84">
        <f t="shared" si="0"/>
        <v>8</v>
      </c>
      <c r="B12" s="85"/>
      <c r="C12" s="110">
        <v>1</v>
      </c>
      <c r="D12" s="87">
        <v>0.37638888888888888</v>
      </c>
      <c r="E12" s="88">
        <v>0.78055555555555556</v>
      </c>
      <c r="F12" s="84"/>
      <c r="G12" s="133"/>
      <c r="H12" s="146"/>
      <c r="I12" s="146"/>
      <c r="J12" s="146"/>
      <c r="K12" s="146">
        <v>1</v>
      </c>
      <c r="L12" s="146">
        <v>1</v>
      </c>
      <c r="M12" s="146">
        <v>1</v>
      </c>
      <c r="N12" s="146">
        <v>1</v>
      </c>
      <c r="O12" s="146">
        <v>1</v>
      </c>
      <c r="P12" s="146">
        <v>1</v>
      </c>
      <c r="Q12" s="146">
        <v>1</v>
      </c>
      <c r="R12" s="146">
        <v>1</v>
      </c>
      <c r="S12" s="146">
        <v>1</v>
      </c>
      <c r="T12" s="146">
        <v>1</v>
      </c>
      <c r="U12" s="146">
        <v>1</v>
      </c>
      <c r="V12" s="146">
        <v>1</v>
      </c>
      <c r="W12" s="146">
        <v>1</v>
      </c>
      <c r="X12" s="146">
        <v>1</v>
      </c>
      <c r="Y12" s="146">
        <v>1</v>
      </c>
      <c r="Z12" s="146">
        <v>1</v>
      </c>
      <c r="AA12" s="146">
        <v>1</v>
      </c>
      <c r="AB12" s="146">
        <v>1</v>
      </c>
      <c r="AC12" s="146">
        <v>1</v>
      </c>
      <c r="AD12" s="146"/>
      <c r="AE12" s="146"/>
      <c r="AF12" s="146"/>
      <c r="AG12" s="146"/>
      <c r="AH12" s="146"/>
      <c r="AI12" s="147"/>
    </row>
    <row r="13" spans="1:35" x14ac:dyDescent="0.15">
      <c r="A13" s="84">
        <f t="shared" si="0"/>
        <v>9</v>
      </c>
      <c r="B13" s="85"/>
      <c r="C13" s="86">
        <v>1</v>
      </c>
      <c r="D13" s="87">
        <v>0.3840277777777778</v>
      </c>
      <c r="E13" s="88">
        <v>0.71527777777777779</v>
      </c>
      <c r="F13" s="89"/>
      <c r="G13" s="85"/>
      <c r="H13" s="85"/>
      <c r="I13" s="90"/>
      <c r="J13" s="90"/>
      <c r="K13" s="90">
        <v>1</v>
      </c>
      <c r="L13" s="90">
        <v>1</v>
      </c>
      <c r="M13" s="90">
        <v>1</v>
      </c>
      <c r="N13" s="90">
        <v>1</v>
      </c>
      <c r="O13" s="90">
        <v>1</v>
      </c>
      <c r="P13" s="90">
        <v>1</v>
      </c>
      <c r="Q13" s="90">
        <v>1</v>
      </c>
      <c r="R13" s="90">
        <v>1</v>
      </c>
      <c r="S13" s="90">
        <v>1</v>
      </c>
      <c r="T13" s="90">
        <v>1</v>
      </c>
      <c r="U13" s="90">
        <v>1</v>
      </c>
      <c r="V13" s="90">
        <v>1</v>
      </c>
      <c r="W13" s="90">
        <v>1</v>
      </c>
      <c r="X13" s="90">
        <v>1</v>
      </c>
      <c r="Y13" s="90">
        <v>1</v>
      </c>
      <c r="Z13" s="90">
        <v>1</v>
      </c>
      <c r="AA13" s="90"/>
      <c r="AB13" s="90"/>
      <c r="AC13" s="90"/>
      <c r="AD13" s="90"/>
      <c r="AE13" s="90"/>
      <c r="AF13" s="90"/>
      <c r="AG13" s="90"/>
      <c r="AH13" s="90"/>
      <c r="AI13" s="112"/>
    </row>
    <row r="14" spans="1:35" x14ac:dyDescent="0.15">
      <c r="A14" s="84">
        <f t="shared" si="0"/>
        <v>10</v>
      </c>
      <c r="B14" s="85"/>
      <c r="C14" s="86">
        <v>1</v>
      </c>
      <c r="D14" s="87">
        <v>0.38541666666666669</v>
      </c>
      <c r="E14" s="88">
        <v>0.70833333333333337</v>
      </c>
      <c r="F14" s="89"/>
      <c r="G14" s="85"/>
      <c r="H14" s="85"/>
      <c r="I14" s="90"/>
      <c r="J14" s="90"/>
      <c r="K14" s="90"/>
      <c r="L14" s="90">
        <v>1</v>
      </c>
      <c r="M14" s="90">
        <v>1</v>
      </c>
      <c r="N14" s="90">
        <v>1</v>
      </c>
      <c r="O14" s="90">
        <v>1</v>
      </c>
      <c r="P14" s="90">
        <v>1</v>
      </c>
      <c r="Q14" s="90">
        <v>1</v>
      </c>
      <c r="R14" s="90">
        <v>1</v>
      </c>
      <c r="S14" s="90">
        <v>1</v>
      </c>
      <c r="T14" s="90">
        <v>1</v>
      </c>
      <c r="U14" s="90">
        <v>1</v>
      </c>
      <c r="V14" s="90">
        <v>1</v>
      </c>
      <c r="W14" s="90">
        <v>1</v>
      </c>
      <c r="X14" s="90">
        <v>1</v>
      </c>
      <c r="Y14" s="90">
        <v>1</v>
      </c>
      <c r="Z14" s="90">
        <v>1</v>
      </c>
      <c r="AA14" s="90"/>
      <c r="AB14" s="90"/>
      <c r="AC14" s="90"/>
      <c r="AD14" s="90"/>
      <c r="AE14" s="90"/>
      <c r="AF14" s="90"/>
      <c r="AG14" s="90"/>
      <c r="AH14" s="90"/>
      <c r="AI14" s="112"/>
    </row>
    <row r="15" spans="1:35" x14ac:dyDescent="0.15">
      <c r="A15" s="84">
        <f t="shared" si="0"/>
        <v>11</v>
      </c>
      <c r="B15" s="85"/>
      <c r="C15" s="86">
        <v>2</v>
      </c>
      <c r="D15" s="87">
        <v>0.42708333333333331</v>
      </c>
      <c r="E15" s="88">
        <v>0.78125</v>
      </c>
      <c r="F15" s="89"/>
      <c r="G15" s="85"/>
      <c r="H15" s="90"/>
      <c r="I15" s="90"/>
      <c r="J15" s="90"/>
      <c r="K15" s="90"/>
      <c r="L15" s="90"/>
      <c r="M15" s="90"/>
      <c r="N15" s="90">
        <v>2</v>
      </c>
      <c r="O15" s="90">
        <v>2</v>
      </c>
      <c r="P15" s="90">
        <v>2</v>
      </c>
      <c r="Q15" s="90">
        <v>2</v>
      </c>
      <c r="R15" s="90">
        <v>2</v>
      </c>
      <c r="S15" s="90">
        <v>2</v>
      </c>
      <c r="T15" s="90">
        <v>2</v>
      </c>
      <c r="U15" s="90">
        <v>2</v>
      </c>
      <c r="V15" s="90">
        <v>2</v>
      </c>
      <c r="W15" s="90">
        <v>2</v>
      </c>
      <c r="X15" s="90">
        <v>2</v>
      </c>
      <c r="Y15" s="90">
        <v>2</v>
      </c>
      <c r="Z15" s="90">
        <v>2</v>
      </c>
      <c r="AA15" s="90">
        <v>2</v>
      </c>
      <c r="AB15" s="90">
        <v>2</v>
      </c>
      <c r="AC15" s="90">
        <v>2</v>
      </c>
      <c r="AD15" s="90">
        <v>2</v>
      </c>
      <c r="AE15" s="90"/>
      <c r="AF15" s="90"/>
      <c r="AG15" s="90"/>
      <c r="AH15" s="90"/>
      <c r="AI15" s="112"/>
    </row>
    <row r="16" spans="1:35" x14ac:dyDescent="0.15">
      <c r="A16" s="84">
        <f t="shared" si="0"/>
        <v>12</v>
      </c>
      <c r="B16" s="85"/>
      <c r="C16" s="86">
        <v>2</v>
      </c>
      <c r="D16" s="87">
        <v>0.37847222222222227</v>
      </c>
      <c r="E16" s="88">
        <v>0.70138888888888884</v>
      </c>
      <c r="F16" s="84"/>
      <c r="G16" s="133"/>
      <c r="H16" s="146"/>
      <c r="I16" s="146"/>
      <c r="J16" s="146"/>
      <c r="K16" s="146">
        <v>2</v>
      </c>
      <c r="L16" s="146">
        <v>2</v>
      </c>
      <c r="M16" s="146">
        <v>2</v>
      </c>
      <c r="N16" s="146">
        <v>2</v>
      </c>
      <c r="O16" s="146">
        <v>2</v>
      </c>
      <c r="P16" s="146">
        <v>2</v>
      </c>
      <c r="Q16" s="146">
        <v>2</v>
      </c>
      <c r="R16" s="146">
        <v>2</v>
      </c>
      <c r="S16" s="146">
        <v>2</v>
      </c>
      <c r="T16" s="146">
        <v>2</v>
      </c>
      <c r="U16" s="146">
        <v>2</v>
      </c>
      <c r="V16" s="146">
        <v>2</v>
      </c>
      <c r="W16" s="146">
        <v>2</v>
      </c>
      <c r="X16" s="146">
        <v>2</v>
      </c>
      <c r="Y16" s="146">
        <v>2</v>
      </c>
      <c r="Z16" s="146">
        <v>2</v>
      </c>
      <c r="AA16" s="146"/>
      <c r="AB16" s="146"/>
      <c r="AC16" s="146"/>
      <c r="AD16" s="146"/>
      <c r="AE16" s="146"/>
      <c r="AF16" s="146"/>
      <c r="AG16" s="146"/>
      <c r="AH16" s="146"/>
      <c r="AI16" s="147"/>
    </row>
    <row r="17" spans="1:35" x14ac:dyDescent="0.15">
      <c r="A17" s="84">
        <f t="shared" si="0"/>
        <v>13</v>
      </c>
      <c r="B17" s="85"/>
      <c r="C17" s="86">
        <v>2</v>
      </c>
      <c r="D17" s="87">
        <v>0.38055555555555554</v>
      </c>
      <c r="E17" s="88">
        <v>0.69444444444444453</v>
      </c>
      <c r="F17" s="84"/>
      <c r="G17" s="133"/>
      <c r="H17" s="146"/>
      <c r="I17" s="146"/>
      <c r="J17" s="146"/>
      <c r="K17" s="146">
        <v>2</v>
      </c>
      <c r="L17" s="146">
        <v>2</v>
      </c>
      <c r="M17" s="146">
        <v>2</v>
      </c>
      <c r="N17" s="146">
        <v>2</v>
      </c>
      <c r="O17" s="146">
        <v>2</v>
      </c>
      <c r="P17" s="146">
        <v>2</v>
      </c>
      <c r="Q17" s="146">
        <v>2</v>
      </c>
      <c r="R17" s="146">
        <v>2</v>
      </c>
      <c r="S17" s="146">
        <v>2</v>
      </c>
      <c r="T17" s="146">
        <v>2</v>
      </c>
      <c r="U17" s="146">
        <v>2</v>
      </c>
      <c r="V17" s="146">
        <v>2</v>
      </c>
      <c r="W17" s="146">
        <v>2</v>
      </c>
      <c r="X17" s="146">
        <v>2</v>
      </c>
      <c r="Y17" s="146">
        <v>2</v>
      </c>
      <c r="Z17" s="146"/>
      <c r="AA17" s="146"/>
      <c r="AB17" s="146"/>
      <c r="AC17" s="146"/>
      <c r="AD17" s="146"/>
      <c r="AE17" s="146"/>
      <c r="AF17" s="146"/>
      <c r="AG17" s="146"/>
      <c r="AH17" s="146"/>
      <c r="AI17" s="147"/>
    </row>
    <row r="18" spans="1:35" x14ac:dyDescent="0.15">
      <c r="A18" s="84">
        <f t="shared" si="0"/>
        <v>14</v>
      </c>
      <c r="B18" s="85"/>
      <c r="C18" s="86">
        <v>2</v>
      </c>
      <c r="D18" s="87">
        <v>0.34166666666666662</v>
      </c>
      <c r="E18" s="88">
        <v>0.74722222222222223</v>
      </c>
      <c r="F18" s="84"/>
      <c r="G18" s="133"/>
      <c r="H18" s="146"/>
      <c r="I18" s="146">
        <v>2</v>
      </c>
      <c r="J18" s="146">
        <v>2</v>
      </c>
      <c r="K18" s="146">
        <v>2</v>
      </c>
      <c r="L18" s="146">
        <v>2</v>
      </c>
      <c r="M18" s="146">
        <v>2</v>
      </c>
      <c r="N18" s="146">
        <v>2</v>
      </c>
      <c r="O18" s="146">
        <v>2</v>
      </c>
      <c r="P18" s="146">
        <v>2</v>
      </c>
      <c r="Q18" s="146">
        <v>2</v>
      </c>
      <c r="R18" s="146">
        <v>2</v>
      </c>
      <c r="S18" s="146">
        <v>2</v>
      </c>
      <c r="T18" s="146">
        <v>2</v>
      </c>
      <c r="U18" s="146">
        <v>2</v>
      </c>
      <c r="V18" s="146">
        <v>2</v>
      </c>
      <c r="W18" s="146">
        <v>2</v>
      </c>
      <c r="X18" s="146">
        <v>2</v>
      </c>
      <c r="Y18" s="146">
        <v>2</v>
      </c>
      <c r="Z18" s="146">
        <v>2</v>
      </c>
      <c r="AA18" s="146">
        <v>2</v>
      </c>
      <c r="AB18" s="146">
        <v>2</v>
      </c>
      <c r="AC18" s="146"/>
      <c r="AD18" s="146"/>
      <c r="AE18" s="146"/>
      <c r="AF18" s="146"/>
      <c r="AG18" s="146"/>
      <c r="AH18" s="146"/>
      <c r="AI18" s="147"/>
    </row>
    <row r="19" spans="1:35" x14ac:dyDescent="0.15">
      <c r="A19" s="84">
        <f t="shared" si="0"/>
        <v>15</v>
      </c>
      <c r="B19" s="85"/>
      <c r="C19" s="86">
        <v>2</v>
      </c>
      <c r="D19" s="87">
        <v>0.32708333333333334</v>
      </c>
      <c r="E19" s="88">
        <v>0.73611111111111116</v>
      </c>
      <c r="F19" s="84"/>
      <c r="G19" s="133"/>
      <c r="H19" s="146"/>
      <c r="I19" s="146">
        <v>2</v>
      </c>
      <c r="J19" s="146">
        <v>2</v>
      </c>
      <c r="K19" s="146">
        <v>2</v>
      </c>
      <c r="L19" s="146">
        <v>2</v>
      </c>
      <c r="M19" s="146">
        <v>2</v>
      </c>
      <c r="N19" s="146">
        <v>2</v>
      </c>
      <c r="O19" s="146">
        <v>2</v>
      </c>
      <c r="P19" s="146">
        <v>2</v>
      </c>
      <c r="Q19" s="146">
        <v>2</v>
      </c>
      <c r="R19" s="146">
        <v>2</v>
      </c>
      <c r="S19" s="146">
        <v>2</v>
      </c>
      <c r="T19" s="146">
        <v>2</v>
      </c>
      <c r="U19" s="146">
        <v>2</v>
      </c>
      <c r="V19" s="146">
        <v>2</v>
      </c>
      <c r="W19" s="146">
        <v>2</v>
      </c>
      <c r="X19" s="146">
        <v>2</v>
      </c>
      <c r="Y19" s="146">
        <v>2</v>
      </c>
      <c r="Z19" s="146">
        <v>2</v>
      </c>
      <c r="AA19" s="146">
        <v>2</v>
      </c>
      <c r="AB19" s="146"/>
      <c r="AC19" s="146"/>
      <c r="AD19" s="146"/>
      <c r="AE19" s="146"/>
      <c r="AF19" s="146"/>
      <c r="AG19" s="146"/>
      <c r="AH19" s="146"/>
      <c r="AI19" s="147"/>
    </row>
    <row r="20" spans="1:35" x14ac:dyDescent="0.15">
      <c r="A20" s="84">
        <f t="shared" si="0"/>
        <v>16</v>
      </c>
      <c r="B20" s="85"/>
      <c r="C20" s="86">
        <v>2</v>
      </c>
      <c r="D20" s="87">
        <v>0.3430555555555555</v>
      </c>
      <c r="E20" s="88">
        <v>0.71666666666666667</v>
      </c>
      <c r="F20" s="84"/>
      <c r="G20" s="133"/>
      <c r="H20" s="146"/>
      <c r="I20" s="146">
        <v>2</v>
      </c>
      <c r="J20" s="146">
        <v>2</v>
      </c>
      <c r="K20" s="146">
        <v>2</v>
      </c>
      <c r="L20" s="146">
        <v>2</v>
      </c>
      <c r="M20" s="146">
        <v>2</v>
      </c>
      <c r="N20" s="146">
        <v>2</v>
      </c>
      <c r="O20" s="146">
        <v>2</v>
      </c>
      <c r="P20" s="146">
        <v>2</v>
      </c>
      <c r="Q20" s="146">
        <v>2</v>
      </c>
      <c r="R20" s="146">
        <v>2</v>
      </c>
      <c r="S20" s="146">
        <v>2</v>
      </c>
      <c r="T20" s="146">
        <v>2</v>
      </c>
      <c r="U20" s="146">
        <v>2</v>
      </c>
      <c r="V20" s="146">
        <v>2</v>
      </c>
      <c r="W20" s="146">
        <v>2</v>
      </c>
      <c r="X20" s="146">
        <v>2</v>
      </c>
      <c r="Y20" s="146">
        <v>2</v>
      </c>
      <c r="Z20" s="146">
        <v>2</v>
      </c>
      <c r="AA20" s="146"/>
      <c r="AB20" s="146"/>
      <c r="AC20" s="146"/>
      <c r="AD20" s="146"/>
      <c r="AE20" s="146"/>
      <c r="AF20" s="146"/>
      <c r="AG20" s="146"/>
      <c r="AH20" s="146"/>
      <c r="AI20" s="147"/>
    </row>
    <row r="21" spans="1:35" x14ac:dyDescent="0.15">
      <c r="A21" s="84">
        <f t="shared" si="0"/>
        <v>17</v>
      </c>
      <c r="B21" s="85"/>
      <c r="C21" s="86">
        <v>2</v>
      </c>
      <c r="D21" s="87">
        <v>0.38472222222222219</v>
      </c>
      <c r="E21" s="88">
        <v>0.68333333333333324</v>
      </c>
      <c r="F21" s="84"/>
      <c r="G21" s="133"/>
      <c r="H21" s="146"/>
      <c r="I21" s="146"/>
      <c r="J21" s="146"/>
      <c r="K21" s="146">
        <v>2</v>
      </c>
      <c r="L21" s="146">
        <v>2</v>
      </c>
      <c r="M21" s="146">
        <v>2</v>
      </c>
      <c r="N21" s="146">
        <v>2</v>
      </c>
      <c r="O21" s="146">
        <v>2</v>
      </c>
      <c r="P21" s="146">
        <v>2</v>
      </c>
      <c r="Q21" s="146">
        <v>2</v>
      </c>
      <c r="R21" s="146">
        <v>2</v>
      </c>
      <c r="S21" s="146">
        <v>2</v>
      </c>
      <c r="T21" s="146">
        <v>2</v>
      </c>
      <c r="U21" s="146">
        <v>2</v>
      </c>
      <c r="V21" s="146">
        <v>2</v>
      </c>
      <c r="W21" s="146">
        <v>2</v>
      </c>
      <c r="X21" s="146">
        <v>2</v>
      </c>
      <c r="Y21" s="146">
        <v>2</v>
      </c>
      <c r="Z21" s="146"/>
      <c r="AA21" s="146"/>
      <c r="AB21" s="146"/>
      <c r="AC21" s="146"/>
      <c r="AD21" s="146"/>
      <c r="AE21" s="146"/>
      <c r="AF21" s="146"/>
      <c r="AG21" s="146"/>
      <c r="AH21" s="146"/>
      <c r="AI21" s="147"/>
    </row>
    <row r="22" spans="1:35" x14ac:dyDescent="0.15">
      <c r="A22" s="84">
        <f t="shared" si="0"/>
        <v>18</v>
      </c>
      <c r="B22" s="85"/>
      <c r="C22" s="86">
        <v>3</v>
      </c>
      <c r="D22" s="87">
        <v>0.34027777777777773</v>
      </c>
      <c r="E22" s="88">
        <v>0.71666666666666667</v>
      </c>
      <c r="F22" s="89"/>
      <c r="G22" s="85"/>
      <c r="H22" s="90"/>
      <c r="I22" s="90">
        <v>3</v>
      </c>
      <c r="J22" s="90">
        <v>3</v>
      </c>
      <c r="K22" s="90">
        <v>3</v>
      </c>
      <c r="L22" s="90">
        <v>3</v>
      </c>
      <c r="M22" s="90">
        <v>3</v>
      </c>
      <c r="N22" s="90">
        <v>3</v>
      </c>
      <c r="O22" s="90">
        <v>3</v>
      </c>
      <c r="P22" s="90">
        <v>3</v>
      </c>
      <c r="Q22" s="90">
        <v>3</v>
      </c>
      <c r="R22" s="90">
        <v>3</v>
      </c>
      <c r="S22" s="90">
        <v>3</v>
      </c>
      <c r="T22" s="90">
        <v>3</v>
      </c>
      <c r="U22" s="90">
        <v>3</v>
      </c>
      <c r="V22" s="90">
        <v>3</v>
      </c>
      <c r="W22" s="90">
        <v>3</v>
      </c>
      <c r="X22" s="90">
        <v>3</v>
      </c>
      <c r="Y22" s="90">
        <v>3</v>
      </c>
      <c r="Z22" s="90">
        <v>3</v>
      </c>
      <c r="AA22" s="90"/>
      <c r="AB22" s="90"/>
      <c r="AC22" s="90"/>
      <c r="AD22" s="90"/>
      <c r="AE22" s="90"/>
      <c r="AF22" s="90"/>
      <c r="AG22" s="90"/>
      <c r="AH22" s="90"/>
      <c r="AI22" s="112"/>
    </row>
    <row r="23" spans="1:35" x14ac:dyDescent="0.15">
      <c r="A23" s="84">
        <f t="shared" si="0"/>
        <v>19</v>
      </c>
      <c r="B23" s="85"/>
      <c r="C23" s="86">
        <v>3</v>
      </c>
      <c r="D23" s="87">
        <v>0.3923611111111111</v>
      </c>
      <c r="E23" s="88">
        <v>0.73333333333333339</v>
      </c>
      <c r="F23" s="89"/>
      <c r="G23" s="85"/>
      <c r="H23" s="90"/>
      <c r="I23" s="90"/>
      <c r="J23" s="90"/>
      <c r="K23" s="90"/>
      <c r="L23" s="90">
        <v>3</v>
      </c>
      <c r="M23" s="90">
        <v>3</v>
      </c>
      <c r="N23" s="90">
        <v>3</v>
      </c>
      <c r="O23" s="90">
        <v>3</v>
      </c>
      <c r="P23" s="90">
        <v>3</v>
      </c>
      <c r="Q23" s="90">
        <v>3</v>
      </c>
      <c r="R23" s="90">
        <v>3</v>
      </c>
      <c r="S23" s="90">
        <v>3</v>
      </c>
      <c r="T23" s="90">
        <v>3</v>
      </c>
      <c r="U23" s="90">
        <v>3</v>
      </c>
      <c r="V23" s="90">
        <v>3</v>
      </c>
      <c r="W23" s="90">
        <v>3</v>
      </c>
      <c r="X23" s="90">
        <v>3</v>
      </c>
      <c r="Y23" s="90">
        <v>3</v>
      </c>
      <c r="Z23" s="90">
        <v>3</v>
      </c>
      <c r="AA23" s="90">
        <v>3</v>
      </c>
      <c r="AB23" s="90"/>
      <c r="AC23" s="90"/>
      <c r="AD23" s="90"/>
      <c r="AE23" s="90"/>
      <c r="AF23" s="90"/>
      <c r="AG23" s="90"/>
      <c r="AH23" s="90"/>
      <c r="AI23" s="112"/>
    </row>
    <row r="24" spans="1:35" x14ac:dyDescent="0.15">
      <c r="A24" s="84">
        <f t="shared" si="0"/>
        <v>20</v>
      </c>
      <c r="B24" s="85"/>
      <c r="C24" s="86">
        <v>3</v>
      </c>
      <c r="D24" s="87">
        <v>0.375</v>
      </c>
      <c r="E24" s="88">
        <v>0.73333333333333339</v>
      </c>
      <c r="F24" s="89"/>
      <c r="G24" s="85"/>
      <c r="H24" s="90"/>
      <c r="I24" s="90"/>
      <c r="J24" s="90"/>
      <c r="K24" s="90">
        <v>3</v>
      </c>
      <c r="L24" s="90">
        <v>3</v>
      </c>
      <c r="M24" s="90">
        <v>3</v>
      </c>
      <c r="N24" s="90">
        <v>3</v>
      </c>
      <c r="O24" s="90">
        <v>3</v>
      </c>
      <c r="P24" s="90">
        <v>3</v>
      </c>
      <c r="Q24" s="90">
        <v>3</v>
      </c>
      <c r="R24" s="90">
        <v>3</v>
      </c>
      <c r="S24" s="90">
        <v>3</v>
      </c>
      <c r="T24" s="90">
        <v>3</v>
      </c>
      <c r="U24" s="90">
        <v>3</v>
      </c>
      <c r="V24" s="90">
        <v>3</v>
      </c>
      <c r="W24" s="90">
        <v>3</v>
      </c>
      <c r="X24" s="90">
        <v>3</v>
      </c>
      <c r="Y24" s="90">
        <v>3</v>
      </c>
      <c r="Z24" s="90">
        <v>3</v>
      </c>
      <c r="AA24" s="90">
        <v>3</v>
      </c>
      <c r="AB24" s="90"/>
      <c r="AC24" s="90"/>
      <c r="AD24" s="90"/>
      <c r="AE24" s="90"/>
      <c r="AF24" s="90"/>
      <c r="AG24" s="90"/>
      <c r="AH24" s="90"/>
      <c r="AI24" s="112"/>
    </row>
    <row r="25" spans="1:35" x14ac:dyDescent="0.15">
      <c r="A25" s="84">
        <f t="shared" si="0"/>
        <v>21</v>
      </c>
      <c r="B25" s="85"/>
      <c r="C25" s="86">
        <v>4</v>
      </c>
      <c r="D25" s="87">
        <v>0.32361111111111113</v>
      </c>
      <c r="E25" s="88">
        <v>0.75208333333333333</v>
      </c>
      <c r="F25" s="89"/>
      <c r="G25" s="85"/>
      <c r="H25" s="90"/>
      <c r="I25" s="90">
        <v>4</v>
      </c>
      <c r="J25" s="90">
        <v>4</v>
      </c>
      <c r="K25" s="90">
        <v>4</v>
      </c>
      <c r="L25" s="90">
        <v>4</v>
      </c>
      <c r="M25" s="90">
        <v>4</v>
      </c>
      <c r="N25" s="90">
        <v>4</v>
      </c>
      <c r="O25" s="90">
        <v>4</v>
      </c>
      <c r="P25" s="90">
        <v>4</v>
      </c>
      <c r="Q25" s="90">
        <v>4</v>
      </c>
      <c r="R25" s="90">
        <v>4</v>
      </c>
      <c r="S25" s="90">
        <v>4</v>
      </c>
      <c r="T25" s="90">
        <v>4</v>
      </c>
      <c r="U25" s="90">
        <v>4</v>
      </c>
      <c r="V25" s="90">
        <v>4</v>
      </c>
      <c r="W25" s="90">
        <v>4</v>
      </c>
      <c r="X25" s="90">
        <v>4</v>
      </c>
      <c r="Y25" s="90">
        <v>4</v>
      </c>
      <c r="Z25" s="90">
        <v>4</v>
      </c>
      <c r="AA25" s="90">
        <v>4</v>
      </c>
      <c r="AB25" s="90">
        <v>4</v>
      </c>
      <c r="AC25" s="90"/>
      <c r="AD25" s="90"/>
      <c r="AE25" s="90"/>
      <c r="AF25" s="90"/>
      <c r="AG25" s="90"/>
      <c r="AH25" s="90"/>
      <c r="AI25" s="112"/>
    </row>
    <row r="26" spans="1:35" x14ac:dyDescent="0.15">
      <c r="A26" s="84">
        <f t="shared" si="0"/>
        <v>22</v>
      </c>
      <c r="B26" s="85"/>
      <c r="C26" s="86">
        <v>4</v>
      </c>
      <c r="D26" s="87">
        <v>0.3125</v>
      </c>
      <c r="E26" s="88">
        <v>0.73541666666666661</v>
      </c>
      <c r="F26" s="89"/>
      <c r="G26" s="85"/>
      <c r="H26" s="90">
        <v>4</v>
      </c>
      <c r="I26" s="90">
        <v>4</v>
      </c>
      <c r="J26" s="90">
        <v>4</v>
      </c>
      <c r="K26" s="90">
        <v>4</v>
      </c>
      <c r="L26" s="90">
        <v>4</v>
      </c>
      <c r="M26" s="90">
        <v>4</v>
      </c>
      <c r="N26" s="90">
        <v>4</v>
      </c>
      <c r="O26" s="90">
        <v>4</v>
      </c>
      <c r="P26" s="90">
        <v>4</v>
      </c>
      <c r="Q26" s="90">
        <v>4</v>
      </c>
      <c r="R26" s="90">
        <v>4</v>
      </c>
      <c r="S26" s="90">
        <v>4</v>
      </c>
      <c r="T26" s="90">
        <v>4</v>
      </c>
      <c r="U26" s="90">
        <v>4</v>
      </c>
      <c r="V26" s="90">
        <v>4</v>
      </c>
      <c r="W26" s="90">
        <v>4</v>
      </c>
      <c r="X26" s="90">
        <v>4</v>
      </c>
      <c r="Y26" s="90">
        <v>4</v>
      </c>
      <c r="Z26" s="90">
        <v>4</v>
      </c>
      <c r="AA26" s="90">
        <v>4</v>
      </c>
      <c r="AB26" s="90"/>
      <c r="AC26" s="90"/>
      <c r="AD26" s="90"/>
      <c r="AE26" s="90"/>
      <c r="AF26" s="90"/>
      <c r="AG26" s="90"/>
      <c r="AH26" s="90"/>
      <c r="AI26" s="112"/>
    </row>
    <row r="27" spans="1:35" x14ac:dyDescent="0.15">
      <c r="A27" s="84">
        <f t="shared" si="0"/>
        <v>23</v>
      </c>
      <c r="B27" s="85"/>
      <c r="C27" s="86"/>
      <c r="D27" s="87"/>
      <c r="E27" s="88"/>
      <c r="F27" s="89"/>
      <c r="G27" s="85"/>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112"/>
    </row>
    <row r="28" spans="1:35" x14ac:dyDescent="0.15">
      <c r="A28" s="84">
        <f t="shared" si="0"/>
        <v>24</v>
      </c>
      <c r="B28" s="85"/>
      <c r="C28" s="86"/>
      <c r="D28" s="87"/>
      <c r="E28" s="88"/>
      <c r="F28" s="89"/>
      <c r="G28" s="85"/>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112"/>
    </row>
    <row r="29" spans="1:35" x14ac:dyDescent="0.15">
      <c r="A29" s="84">
        <f t="shared" si="0"/>
        <v>25</v>
      </c>
      <c r="B29" s="85"/>
      <c r="C29" s="86"/>
      <c r="D29" s="87"/>
      <c r="E29" s="88"/>
      <c r="F29" s="89"/>
      <c r="G29" s="85"/>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112"/>
    </row>
    <row r="30" spans="1:35" x14ac:dyDescent="0.15">
      <c r="A30" s="84">
        <f t="shared" si="0"/>
        <v>26</v>
      </c>
      <c r="B30" s="85"/>
      <c r="C30" s="86"/>
      <c r="D30" s="91"/>
      <c r="E30" s="88"/>
      <c r="F30" s="89"/>
      <c r="G30" s="85"/>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112"/>
    </row>
    <row r="31" spans="1:35" x14ac:dyDescent="0.15">
      <c r="A31" s="84">
        <f t="shared" si="0"/>
        <v>27</v>
      </c>
      <c r="B31" s="85"/>
      <c r="C31" s="86"/>
      <c r="D31" s="87"/>
      <c r="E31" s="88"/>
      <c r="F31" s="89"/>
      <c r="G31" s="85"/>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112"/>
    </row>
    <row r="32" spans="1:35" x14ac:dyDescent="0.15">
      <c r="A32" s="84">
        <f t="shared" si="0"/>
        <v>28</v>
      </c>
      <c r="B32" s="85"/>
      <c r="C32" s="86"/>
      <c r="D32" s="87"/>
      <c r="E32" s="88"/>
      <c r="F32" s="89"/>
      <c r="G32" s="85"/>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112"/>
    </row>
    <row r="33" spans="1:35" x14ac:dyDescent="0.15">
      <c r="A33" s="84">
        <f t="shared" si="0"/>
        <v>29</v>
      </c>
      <c r="B33" s="85"/>
      <c r="C33" s="86"/>
      <c r="D33" s="87"/>
      <c r="E33" s="88"/>
      <c r="F33" s="89"/>
      <c r="G33" s="85"/>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112"/>
    </row>
    <row r="34" spans="1:35" x14ac:dyDescent="0.15">
      <c r="A34" s="84">
        <f t="shared" si="0"/>
        <v>30</v>
      </c>
      <c r="B34" s="85"/>
      <c r="C34" s="86"/>
      <c r="D34" s="87"/>
      <c r="E34" s="88"/>
      <c r="F34" s="89"/>
      <c r="G34" s="85"/>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112"/>
    </row>
    <row r="35" spans="1:35" x14ac:dyDescent="0.15">
      <c r="A35" s="84">
        <f t="shared" si="0"/>
        <v>31</v>
      </c>
      <c r="B35" s="85"/>
      <c r="C35" s="86"/>
      <c r="D35" s="87"/>
      <c r="E35" s="88"/>
      <c r="F35" s="89"/>
      <c r="G35" s="85"/>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112"/>
    </row>
    <row r="36" spans="1:35" x14ac:dyDescent="0.15">
      <c r="A36" s="84">
        <f t="shared" si="0"/>
        <v>32</v>
      </c>
      <c r="B36" s="85"/>
      <c r="C36" s="86"/>
      <c r="D36" s="87"/>
      <c r="E36" s="88"/>
      <c r="F36" s="89"/>
      <c r="G36" s="85"/>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112"/>
    </row>
    <row r="37" spans="1:35" x14ac:dyDescent="0.15">
      <c r="A37" s="84">
        <f t="shared" si="0"/>
        <v>33</v>
      </c>
      <c r="B37" s="85"/>
      <c r="C37" s="86"/>
      <c r="D37" s="87"/>
      <c r="E37" s="88"/>
      <c r="F37" s="89"/>
      <c r="G37" s="85"/>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112"/>
    </row>
    <row r="38" spans="1:35" x14ac:dyDescent="0.15">
      <c r="A38" s="84">
        <f t="shared" ref="A38:A67" si="1">A37+1</f>
        <v>34</v>
      </c>
      <c r="B38" s="85"/>
      <c r="C38" s="86"/>
      <c r="D38" s="91"/>
      <c r="E38" s="88"/>
      <c r="F38" s="89"/>
      <c r="G38" s="85"/>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112"/>
    </row>
    <row r="39" spans="1:35" x14ac:dyDescent="0.15">
      <c r="A39" s="84">
        <f t="shared" si="1"/>
        <v>35</v>
      </c>
      <c r="B39" s="85"/>
      <c r="C39" s="86"/>
      <c r="D39" s="87"/>
      <c r="E39" s="88"/>
      <c r="F39" s="89"/>
      <c r="G39" s="85"/>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112"/>
    </row>
    <row r="40" spans="1:35" x14ac:dyDescent="0.15">
      <c r="A40" s="84">
        <f t="shared" si="1"/>
        <v>36</v>
      </c>
      <c r="B40" s="85"/>
      <c r="C40" s="86"/>
      <c r="D40" s="87"/>
      <c r="E40" s="88"/>
      <c r="F40" s="89"/>
      <c r="G40" s="85"/>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112"/>
    </row>
    <row r="41" spans="1:35" x14ac:dyDescent="0.15">
      <c r="A41" s="84">
        <f t="shared" si="1"/>
        <v>37</v>
      </c>
      <c r="B41" s="85"/>
      <c r="C41" s="86"/>
      <c r="D41" s="87"/>
      <c r="E41" s="88"/>
      <c r="F41" s="89"/>
      <c r="G41" s="85"/>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112"/>
    </row>
    <row r="42" spans="1:35" x14ac:dyDescent="0.15">
      <c r="A42" s="84">
        <f t="shared" si="1"/>
        <v>38</v>
      </c>
      <c r="B42" s="85"/>
      <c r="C42" s="86"/>
      <c r="D42" s="87"/>
      <c r="E42" s="88"/>
      <c r="F42" s="89"/>
      <c r="G42" s="85"/>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112"/>
    </row>
    <row r="43" spans="1:35" x14ac:dyDescent="0.15">
      <c r="A43" s="84">
        <f t="shared" si="1"/>
        <v>39</v>
      </c>
      <c r="B43" s="85"/>
      <c r="C43" s="86"/>
      <c r="D43" s="87"/>
      <c r="E43" s="88"/>
      <c r="F43" s="89"/>
      <c r="G43" s="85"/>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112"/>
    </row>
    <row r="44" spans="1:35" x14ac:dyDescent="0.15">
      <c r="A44" s="84">
        <f t="shared" si="1"/>
        <v>40</v>
      </c>
      <c r="B44" s="85"/>
      <c r="C44" s="86"/>
      <c r="D44" s="87"/>
      <c r="E44" s="88"/>
      <c r="F44" s="89"/>
      <c r="G44" s="85"/>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112"/>
    </row>
    <row r="45" spans="1:35" x14ac:dyDescent="0.15">
      <c r="A45" s="84">
        <f t="shared" si="1"/>
        <v>41</v>
      </c>
      <c r="B45" s="85"/>
      <c r="C45" s="86"/>
      <c r="D45" s="91"/>
      <c r="E45" s="88"/>
      <c r="F45" s="89"/>
      <c r="G45" s="85"/>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112"/>
    </row>
    <row r="46" spans="1:35" x14ac:dyDescent="0.15">
      <c r="A46" s="84">
        <f t="shared" si="1"/>
        <v>42</v>
      </c>
      <c r="B46" s="85"/>
      <c r="C46" s="86"/>
      <c r="D46" s="87"/>
      <c r="E46" s="88"/>
      <c r="F46" s="89"/>
      <c r="G46" s="85"/>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112"/>
    </row>
    <row r="47" spans="1:35" x14ac:dyDescent="0.15">
      <c r="A47" s="84">
        <f t="shared" si="1"/>
        <v>43</v>
      </c>
      <c r="B47" s="85"/>
      <c r="C47" s="86"/>
      <c r="D47" s="87"/>
      <c r="E47" s="88"/>
      <c r="F47" s="89"/>
      <c r="G47" s="85"/>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112"/>
    </row>
    <row r="48" spans="1:35" x14ac:dyDescent="0.15">
      <c r="A48" s="84">
        <f t="shared" si="1"/>
        <v>44</v>
      </c>
      <c r="B48" s="85"/>
      <c r="C48" s="86"/>
      <c r="D48" s="87"/>
      <c r="E48" s="88"/>
      <c r="F48" s="89"/>
      <c r="G48" s="85"/>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112"/>
    </row>
    <row r="49" spans="1:35" x14ac:dyDescent="0.15">
      <c r="A49" s="84">
        <f t="shared" si="1"/>
        <v>45</v>
      </c>
      <c r="B49" s="85"/>
      <c r="C49" s="86"/>
      <c r="D49" s="87"/>
      <c r="E49" s="88"/>
      <c r="F49" s="89"/>
      <c r="G49" s="85"/>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112"/>
    </row>
    <row r="50" spans="1:35" x14ac:dyDescent="0.15">
      <c r="A50" s="84">
        <f t="shared" si="1"/>
        <v>46</v>
      </c>
      <c r="B50" s="85"/>
      <c r="C50" s="86"/>
      <c r="D50" s="87"/>
      <c r="E50" s="88"/>
      <c r="F50" s="89"/>
      <c r="G50" s="85"/>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112"/>
    </row>
    <row r="51" spans="1:35" x14ac:dyDescent="0.15">
      <c r="A51" s="84">
        <f t="shared" si="1"/>
        <v>47</v>
      </c>
      <c r="B51" s="85"/>
      <c r="C51" s="86"/>
      <c r="D51" s="87"/>
      <c r="E51" s="88"/>
      <c r="F51" s="89"/>
      <c r="G51" s="85"/>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112"/>
    </row>
    <row r="52" spans="1:35" x14ac:dyDescent="0.15">
      <c r="A52" s="84">
        <f t="shared" si="1"/>
        <v>48</v>
      </c>
      <c r="B52" s="85"/>
      <c r="C52" s="86"/>
      <c r="D52" s="87"/>
      <c r="E52" s="88"/>
      <c r="F52" s="89"/>
      <c r="G52" s="85"/>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112"/>
    </row>
    <row r="53" spans="1:35" x14ac:dyDescent="0.15">
      <c r="A53" s="84">
        <f t="shared" si="1"/>
        <v>49</v>
      </c>
      <c r="B53" s="85"/>
      <c r="C53" s="86"/>
      <c r="D53" s="87"/>
      <c r="E53" s="88"/>
      <c r="F53" s="89"/>
      <c r="G53" s="85"/>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112"/>
    </row>
    <row r="54" spans="1:35" x14ac:dyDescent="0.15">
      <c r="A54" s="84">
        <f t="shared" si="1"/>
        <v>50</v>
      </c>
      <c r="B54" s="85"/>
      <c r="C54" s="86"/>
      <c r="D54" s="87"/>
      <c r="E54" s="88"/>
      <c r="F54" s="89"/>
      <c r="G54" s="85"/>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112"/>
    </row>
    <row r="55" spans="1:35" x14ac:dyDescent="0.15">
      <c r="A55" s="84">
        <f t="shared" si="1"/>
        <v>51</v>
      </c>
      <c r="B55" s="85"/>
      <c r="C55" s="86"/>
      <c r="D55" s="87"/>
      <c r="E55" s="88"/>
      <c r="F55" s="89"/>
      <c r="G55" s="85"/>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112"/>
    </row>
    <row r="56" spans="1:35" x14ac:dyDescent="0.15">
      <c r="A56" s="84">
        <f t="shared" si="1"/>
        <v>52</v>
      </c>
      <c r="B56" s="85"/>
      <c r="C56" s="86"/>
      <c r="D56" s="87"/>
      <c r="E56" s="88"/>
      <c r="F56" s="89"/>
      <c r="G56" s="85"/>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112"/>
    </row>
    <row r="57" spans="1:35" x14ac:dyDescent="0.15">
      <c r="A57" s="84">
        <f t="shared" si="1"/>
        <v>53</v>
      </c>
      <c r="B57" s="85"/>
      <c r="C57" s="86"/>
      <c r="D57" s="91"/>
      <c r="E57" s="88"/>
      <c r="F57" s="89"/>
      <c r="G57" s="85"/>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112"/>
    </row>
    <row r="58" spans="1:35" x14ac:dyDescent="0.15">
      <c r="A58" s="84">
        <f t="shared" si="1"/>
        <v>54</v>
      </c>
      <c r="B58" s="85"/>
      <c r="C58" s="86"/>
      <c r="D58" s="87"/>
      <c r="E58" s="88"/>
      <c r="F58" s="89"/>
      <c r="G58" s="85"/>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112"/>
    </row>
    <row r="59" spans="1:35" x14ac:dyDescent="0.15">
      <c r="A59" s="84">
        <f t="shared" si="1"/>
        <v>55</v>
      </c>
      <c r="B59" s="85"/>
      <c r="C59" s="86"/>
      <c r="D59" s="87"/>
      <c r="E59" s="88"/>
      <c r="F59" s="89"/>
      <c r="G59" s="85"/>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112"/>
    </row>
    <row r="60" spans="1:35" x14ac:dyDescent="0.15">
      <c r="A60" s="84">
        <f t="shared" si="1"/>
        <v>56</v>
      </c>
      <c r="B60" s="85"/>
      <c r="C60" s="86"/>
      <c r="D60" s="87"/>
      <c r="E60" s="88"/>
      <c r="F60" s="89"/>
      <c r="G60" s="85"/>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112"/>
    </row>
    <row r="61" spans="1:35" x14ac:dyDescent="0.15">
      <c r="A61" s="84">
        <f t="shared" si="1"/>
        <v>57</v>
      </c>
      <c r="B61" s="85"/>
      <c r="C61" s="86"/>
      <c r="D61" s="87"/>
      <c r="E61" s="88"/>
      <c r="F61" s="89"/>
      <c r="G61" s="85"/>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112"/>
    </row>
    <row r="62" spans="1:35" x14ac:dyDescent="0.15">
      <c r="A62" s="84">
        <f t="shared" si="1"/>
        <v>58</v>
      </c>
      <c r="B62" s="85"/>
      <c r="C62" s="86"/>
      <c r="D62" s="87"/>
      <c r="E62" s="88"/>
      <c r="F62" s="89"/>
      <c r="G62" s="85"/>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112"/>
    </row>
    <row r="63" spans="1:35" x14ac:dyDescent="0.15">
      <c r="A63" s="84">
        <f t="shared" si="1"/>
        <v>59</v>
      </c>
      <c r="B63" s="85"/>
      <c r="C63" s="86"/>
      <c r="D63" s="87"/>
      <c r="E63" s="88"/>
      <c r="F63" s="89"/>
      <c r="G63" s="85"/>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112"/>
    </row>
    <row r="64" spans="1:35" x14ac:dyDescent="0.15">
      <c r="A64" s="84">
        <f t="shared" si="1"/>
        <v>60</v>
      </c>
      <c r="B64" s="85"/>
      <c r="C64" s="86"/>
      <c r="D64" s="87"/>
      <c r="E64" s="88"/>
      <c r="F64" s="89"/>
      <c r="G64" s="85"/>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112"/>
    </row>
    <row r="65" spans="1:35" x14ac:dyDescent="0.15">
      <c r="A65" s="84">
        <f t="shared" si="1"/>
        <v>61</v>
      </c>
      <c r="B65" s="85"/>
      <c r="C65" s="86"/>
      <c r="D65" s="87"/>
      <c r="E65" s="88"/>
      <c r="F65" s="89"/>
      <c r="G65" s="85"/>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112"/>
    </row>
    <row r="66" spans="1:35" x14ac:dyDescent="0.15">
      <c r="A66" s="84">
        <f t="shared" si="1"/>
        <v>62</v>
      </c>
      <c r="B66" s="85"/>
      <c r="C66" s="86"/>
      <c r="D66" s="87"/>
      <c r="E66" s="88"/>
      <c r="F66" s="89"/>
      <c r="G66" s="85"/>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112"/>
    </row>
    <row r="67" spans="1:35" ht="14.25" thickBot="1" x14ac:dyDescent="0.2">
      <c r="A67" s="84">
        <f t="shared" si="1"/>
        <v>63</v>
      </c>
      <c r="B67" s="85"/>
      <c r="C67" s="86"/>
      <c r="D67" s="87"/>
      <c r="E67" s="88"/>
      <c r="F67" s="89"/>
      <c r="G67" s="85"/>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112"/>
    </row>
    <row r="68" spans="1:35" ht="14.25" thickTop="1" x14ac:dyDescent="0.15">
      <c r="A68" s="92">
        <v>0</v>
      </c>
      <c r="B68" s="93" t="s">
        <v>65</v>
      </c>
      <c r="C68" s="94">
        <f>COUNTIF(C$5:C$67,0)</f>
        <v>6</v>
      </c>
      <c r="D68" s="270"/>
      <c r="E68" s="271"/>
      <c r="F68" s="95">
        <f>COUNTIF(F5:F67,$A$68)</f>
        <v>0</v>
      </c>
      <c r="G68" s="96">
        <f t="shared" ref="G68:AI68" si="2">COUNTIF(G5:G67,$A$68)</f>
        <v>0</v>
      </c>
      <c r="H68" s="96">
        <f t="shared" si="2"/>
        <v>0</v>
      </c>
      <c r="I68" s="96">
        <f t="shared" si="2"/>
        <v>0</v>
      </c>
      <c r="J68" s="96">
        <f t="shared" si="2"/>
        <v>3</v>
      </c>
      <c r="K68" s="96">
        <f t="shared" si="2"/>
        <v>4</v>
      </c>
      <c r="L68" s="96">
        <f t="shared" si="2"/>
        <v>5</v>
      </c>
      <c r="M68" s="117">
        <f t="shared" si="2"/>
        <v>4</v>
      </c>
      <c r="N68" s="118">
        <f t="shared" si="2"/>
        <v>4</v>
      </c>
      <c r="O68" s="96">
        <f t="shared" si="2"/>
        <v>5</v>
      </c>
      <c r="P68" s="96">
        <f t="shared" si="2"/>
        <v>5</v>
      </c>
      <c r="Q68" s="96">
        <f t="shared" si="2"/>
        <v>5</v>
      </c>
      <c r="R68" s="96">
        <f t="shared" si="2"/>
        <v>5</v>
      </c>
      <c r="S68" s="96">
        <f t="shared" si="2"/>
        <v>5</v>
      </c>
      <c r="T68" s="96">
        <f t="shared" si="2"/>
        <v>5</v>
      </c>
      <c r="U68" s="96">
        <f t="shared" si="2"/>
        <v>5</v>
      </c>
      <c r="V68" s="96">
        <f t="shared" si="2"/>
        <v>5</v>
      </c>
      <c r="W68" s="96">
        <f t="shared" si="2"/>
        <v>5</v>
      </c>
      <c r="X68" s="96">
        <f t="shared" si="2"/>
        <v>5</v>
      </c>
      <c r="Y68" s="96">
        <f t="shared" si="2"/>
        <v>5</v>
      </c>
      <c r="Z68" s="96">
        <f t="shared" si="2"/>
        <v>4</v>
      </c>
      <c r="AA68" s="96">
        <f t="shared" si="2"/>
        <v>4</v>
      </c>
      <c r="AB68" s="96">
        <f t="shared" si="2"/>
        <v>2</v>
      </c>
      <c r="AC68" s="96">
        <f t="shared" si="2"/>
        <v>2</v>
      </c>
      <c r="AD68" s="96">
        <f t="shared" si="2"/>
        <v>0</v>
      </c>
      <c r="AE68" s="96">
        <f t="shared" si="2"/>
        <v>0</v>
      </c>
      <c r="AF68" s="96">
        <f t="shared" si="2"/>
        <v>0</v>
      </c>
      <c r="AG68" s="96">
        <f t="shared" si="2"/>
        <v>0</v>
      </c>
      <c r="AH68" s="96">
        <f t="shared" si="2"/>
        <v>0</v>
      </c>
      <c r="AI68" s="115">
        <f t="shared" si="2"/>
        <v>0</v>
      </c>
    </row>
    <row r="69" spans="1:35" x14ac:dyDescent="0.15">
      <c r="A69" s="97">
        <v>1</v>
      </c>
      <c r="B69" s="98" t="s">
        <v>58</v>
      </c>
      <c r="C69" s="99">
        <f>COUNTIF(C$5:C$67,1)</f>
        <v>4</v>
      </c>
      <c r="D69" s="272"/>
      <c r="E69" s="273"/>
      <c r="F69" s="89">
        <f>COUNTIF(F5:F67,$A$69)</f>
        <v>0</v>
      </c>
      <c r="G69" s="85">
        <f t="shared" ref="G69:AI69" si="3">COUNTIF(G5:G67,$A$69)</f>
        <v>0</v>
      </c>
      <c r="H69" s="85">
        <f t="shared" si="3"/>
        <v>0</v>
      </c>
      <c r="I69" s="85">
        <f t="shared" si="3"/>
        <v>0</v>
      </c>
      <c r="J69" s="85">
        <f t="shared" si="3"/>
        <v>1</v>
      </c>
      <c r="K69" s="85">
        <f t="shared" si="3"/>
        <v>3</v>
      </c>
      <c r="L69" s="85">
        <f t="shared" si="3"/>
        <v>4</v>
      </c>
      <c r="M69" s="85">
        <f t="shared" si="3"/>
        <v>4</v>
      </c>
      <c r="N69" s="85">
        <f t="shared" si="3"/>
        <v>4</v>
      </c>
      <c r="O69" s="85">
        <f t="shared" si="3"/>
        <v>4</v>
      </c>
      <c r="P69" s="85">
        <f t="shared" si="3"/>
        <v>4</v>
      </c>
      <c r="Q69" s="85">
        <f t="shared" si="3"/>
        <v>4</v>
      </c>
      <c r="R69" s="85">
        <f t="shared" si="3"/>
        <v>4</v>
      </c>
      <c r="S69" s="85">
        <f t="shared" si="3"/>
        <v>4</v>
      </c>
      <c r="T69" s="85">
        <f t="shared" si="3"/>
        <v>4</v>
      </c>
      <c r="U69" s="85">
        <f t="shared" si="3"/>
        <v>4</v>
      </c>
      <c r="V69" s="85">
        <f t="shared" si="3"/>
        <v>4</v>
      </c>
      <c r="W69" s="85">
        <f t="shared" si="3"/>
        <v>4</v>
      </c>
      <c r="X69" s="85">
        <f t="shared" si="3"/>
        <v>4</v>
      </c>
      <c r="Y69" s="85">
        <f t="shared" si="3"/>
        <v>4</v>
      </c>
      <c r="Z69" s="85">
        <f t="shared" si="3"/>
        <v>4</v>
      </c>
      <c r="AA69" s="85">
        <f t="shared" si="3"/>
        <v>2</v>
      </c>
      <c r="AB69" s="85">
        <f t="shared" si="3"/>
        <v>1</v>
      </c>
      <c r="AC69" s="85">
        <f t="shared" si="3"/>
        <v>1</v>
      </c>
      <c r="AD69" s="85">
        <f t="shared" si="3"/>
        <v>0</v>
      </c>
      <c r="AE69" s="85">
        <f t="shared" si="3"/>
        <v>0</v>
      </c>
      <c r="AF69" s="85">
        <f t="shared" si="3"/>
        <v>0</v>
      </c>
      <c r="AG69" s="85">
        <f t="shared" si="3"/>
        <v>0</v>
      </c>
      <c r="AH69" s="85">
        <f t="shared" si="3"/>
        <v>0</v>
      </c>
      <c r="AI69" s="67">
        <f t="shared" si="3"/>
        <v>0</v>
      </c>
    </row>
    <row r="70" spans="1:35" x14ac:dyDescent="0.15">
      <c r="A70" s="97">
        <v>2</v>
      </c>
      <c r="B70" s="98" t="s">
        <v>58</v>
      </c>
      <c r="C70" s="99">
        <f>COUNTIF(C$5:C$67,2)</f>
        <v>7</v>
      </c>
      <c r="D70" s="272"/>
      <c r="E70" s="273"/>
      <c r="F70" s="89">
        <f>COUNTIF(F5:F67,$A$70)</f>
        <v>0</v>
      </c>
      <c r="G70" s="85">
        <f t="shared" ref="G70:AI70" si="4">COUNTIF(G5:G67,$A$70)</f>
        <v>0</v>
      </c>
      <c r="H70" s="85">
        <f t="shared" si="4"/>
        <v>0</v>
      </c>
      <c r="I70" s="85">
        <f t="shared" si="4"/>
        <v>3</v>
      </c>
      <c r="J70" s="85">
        <f t="shared" si="4"/>
        <v>3</v>
      </c>
      <c r="K70" s="85">
        <f t="shared" si="4"/>
        <v>6</v>
      </c>
      <c r="L70" s="85">
        <f t="shared" si="4"/>
        <v>6</v>
      </c>
      <c r="M70" s="85">
        <f t="shared" si="4"/>
        <v>6</v>
      </c>
      <c r="N70" s="85">
        <f t="shared" si="4"/>
        <v>7</v>
      </c>
      <c r="O70" s="85">
        <f t="shared" si="4"/>
        <v>7</v>
      </c>
      <c r="P70" s="85">
        <f t="shared" si="4"/>
        <v>7</v>
      </c>
      <c r="Q70" s="85">
        <f t="shared" si="4"/>
        <v>7</v>
      </c>
      <c r="R70" s="85">
        <f t="shared" si="4"/>
        <v>7</v>
      </c>
      <c r="S70" s="85">
        <f t="shared" si="4"/>
        <v>7</v>
      </c>
      <c r="T70" s="85">
        <f t="shared" si="4"/>
        <v>7</v>
      </c>
      <c r="U70" s="85">
        <f t="shared" si="4"/>
        <v>7</v>
      </c>
      <c r="V70" s="85">
        <f t="shared" si="4"/>
        <v>7</v>
      </c>
      <c r="W70" s="85">
        <f t="shared" si="4"/>
        <v>7</v>
      </c>
      <c r="X70" s="85">
        <f t="shared" si="4"/>
        <v>7</v>
      </c>
      <c r="Y70" s="85">
        <f t="shared" si="4"/>
        <v>7</v>
      </c>
      <c r="Z70" s="85">
        <f t="shared" si="4"/>
        <v>5</v>
      </c>
      <c r="AA70" s="85">
        <f t="shared" si="4"/>
        <v>3</v>
      </c>
      <c r="AB70" s="85">
        <f t="shared" si="4"/>
        <v>2</v>
      </c>
      <c r="AC70" s="85">
        <f t="shared" si="4"/>
        <v>1</v>
      </c>
      <c r="AD70" s="85">
        <f t="shared" si="4"/>
        <v>1</v>
      </c>
      <c r="AE70" s="85">
        <f t="shared" si="4"/>
        <v>0</v>
      </c>
      <c r="AF70" s="85">
        <f t="shared" si="4"/>
        <v>0</v>
      </c>
      <c r="AG70" s="85">
        <f t="shared" si="4"/>
        <v>0</v>
      </c>
      <c r="AH70" s="85">
        <f t="shared" si="4"/>
        <v>0</v>
      </c>
      <c r="AI70" s="67">
        <f t="shared" si="4"/>
        <v>0</v>
      </c>
    </row>
    <row r="71" spans="1:35" x14ac:dyDescent="0.15">
      <c r="A71" s="97">
        <v>3</v>
      </c>
      <c r="B71" s="98" t="s">
        <v>58</v>
      </c>
      <c r="C71" s="99">
        <f>COUNTIF(C$5:C$67,3)</f>
        <v>3</v>
      </c>
      <c r="D71" s="272"/>
      <c r="E71" s="273"/>
      <c r="F71" s="89">
        <f>COUNTIF(F5:F67,$A$71)</f>
        <v>0</v>
      </c>
      <c r="G71" s="85">
        <f t="shared" ref="G71:AI71" si="5">COUNTIF(G5:G67,$A$71)</f>
        <v>0</v>
      </c>
      <c r="H71" s="85">
        <f t="shared" si="5"/>
        <v>0</v>
      </c>
      <c r="I71" s="85">
        <f t="shared" si="5"/>
        <v>1</v>
      </c>
      <c r="J71" s="85">
        <f t="shared" si="5"/>
        <v>1</v>
      </c>
      <c r="K71" s="85">
        <f t="shared" si="5"/>
        <v>2</v>
      </c>
      <c r="L71" s="85">
        <f t="shared" si="5"/>
        <v>3</v>
      </c>
      <c r="M71" s="85">
        <f t="shared" si="5"/>
        <v>3</v>
      </c>
      <c r="N71" s="85">
        <f t="shared" si="5"/>
        <v>3</v>
      </c>
      <c r="O71" s="85">
        <f t="shared" si="5"/>
        <v>3</v>
      </c>
      <c r="P71" s="85">
        <f t="shared" si="5"/>
        <v>3</v>
      </c>
      <c r="Q71" s="85">
        <f t="shared" si="5"/>
        <v>3</v>
      </c>
      <c r="R71" s="85">
        <f t="shared" si="5"/>
        <v>3</v>
      </c>
      <c r="S71" s="85">
        <f t="shared" si="5"/>
        <v>3</v>
      </c>
      <c r="T71" s="85">
        <f t="shared" si="5"/>
        <v>3</v>
      </c>
      <c r="U71" s="85">
        <f t="shared" si="5"/>
        <v>3</v>
      </c>
      <c r="V71" s="85">
        <f t="shared" si="5"/>
        <v>3</v>
      </c>
      <c r="W71" s="85">
        <f t="shared" si="5"/>
        <v>3</v>
      </c>
      <c r="X71" s="85">
        <f t="shared" si="5"/>
        <v>3</v>
      </c>
      <c r="Y71" s="85">
        <f t="shared" si="5"/>
        <v>3</v>
      </c>
      <c r="Z71" s="85">
        <f t="shared" si="5"/>
        <v>3</v>
      </c>
      <c r="AA71" s="85">
        <f t="shared" si="5"/>
        <v>2</v>
      </c>
      <c r="AB71" s="85">
        <f t="shared" si="5"/>
        <v>0</v>
      </c>
      <c r="AC71" s="85">
        <f t="shared" si="5"/>
        <v>0</v>
      </c>
      <c r="AD71" s="85">
        <f t="shared" si="5"/>
        <v>0</v>
      </c>
      <c r="AE71" s="85">
        <f t="shared" si="5"/>
        <v>0</v>
      </c>
      <c r="AF71" s="85">
        <f t="shared" si="5"/>
        <v>0</v>
      </c>
      <c r="AG71" s="85">
        <f t="shared" si="5"/>
        <v>0</v>
      </c>
      <c r="AH71" s="85">
        <f t="shared" si="5"/>
        <v>0</v>
      </c>
      <c r="AI71" s="67">
        <f t="shared" si="5"/>
        <v>0</v>
      </c>
    </row>
    <row r="72" spans="1:35" ht="14.25" thickBot="1" x14ac:dyDescent="0.2">
      <c r="A72" s="100">
        <v>4</v>
      </c>
      <c r="B72" s="101" t="s">
        <v>59</v>
      </c>
      <c r="C72" s="102">
        <f>COUNTIF(C$5:C$67,"&gt;3")</f>
        <v>2</v>
      </c>
      <c r="D72" s="274"/>
      <c r="E72" s="275"/>
      <c r="F72" s="103">
        <f>COUNTIF(F5:F67,$A$72)+COUNTIF(F5:F67,$A$72+1)</f>
        <v>0</v>
      </c>
      <c r="G72" s="104">
        <f t="shared" ref="G72:AI72" si="6">COUNTIF(G5:G67,$A$72)+COUNTIF(G5:G67,$A$72+1)</f>
        <v>0</v>
      </c>
      <c r="H72" s="104">
        <f t="shared" si="6"/>
        <v>1</v>
      </c>
      <c r="I72" s="104">
        <f t="shared" si="6"/>
        <v>2</v>
      </c>
      <c r="J72" s="109">
        <f t="shared" si="6"/>
        <v>2</v>
      </c>
      <c r="K72" s="104">
        <f t="shared" si="6"/>
        <v>2</v>
      </c>
      <c r="L72" s="104">
        <f t="shared" si="6"/>
        <v>2</v>
      </c>
      <c r="M72" s="109">
        <f t="shared" si="6"/>
        <v>2</v>
      </c>
      <c r="N72" s="104">
        <f t="shared" si="6"/>
        <v>2</v>
      </c>
      <c r="O72" s="104">
        <f t="shared" si="6"/>
        <v>2</v>
      </c>
      <c r="P72" s="104">
        <f t="shared" si="6"/>
        <v>2</v>
      </c>
      <c r="Q72" s="104">
        <f t="shared" si="6"/>
        <v>2</v>
      </c>
      <c r="R72" s="104">
        <f t="shared" si="6"/>
        <v>2</v>
      </c>
      <c r="S72" s="104">
        <f t="shared" si="6"/>
        <v>2</v>
      </c>
      <c r="T72" s="104">
        <f t="shared" si="6"/>
        <v>2</v>
      </c>
      <c r="U72" s="104">
        <f t="shared" si="6"/>
        <v>2</v>
      </c>
      <c r="V72" s="104">
        <f t="shared" si="6"/>
        <v>2</v>
      </c>
      <c r="W72" s="104">
        <f t="shared" si="6"/>
        <v>2</v>
      </c>
      <c r="X72" s="104">
        <f t="shared" si="6"/>
        <v>2</v>
      </c>
      <c r="Y72" s="104">
        <f t="shared" si="6"/>
        <v>2</v>
      </c>
      <c r="Z72" s="104">
        <f t="shared" si="6"/>
        <v>2</v>
      </c>
      <c r="AA72" s="104">
        <f t="shared" si="6"/>
        <v>2</v>
      </c>
      <c r="AB72" s="104">
        <f t="shared" si="6"/>
        <v>1</v>
      </c>
      <c r="AC72" s="104">
        <f t="shared" si="6"/>
        <v>0</v>
      </c>
      <c r="AD72" s="104">
        <f t="shared" si="6"/>
        <v>0</v>
      </c>
      <c r="AE72" s="104">
        <f t="shared" si="6"/>
        <v>0</v>
      </c>
      <c r="AF72" s="109">
        <f t="shared" si="6"/>
        <v>0</v>
      </c>
      <c r="AG72" s="104">
        <f t="shared" si="6"/>
        <v>0</v>
      </c>
      <c r="AH72" s="104">
        <f t="shared" si="6"/>
        <v>0</v>
      </c>
      <c r="AI72" s="116">
        <f t="shared" si="6"/>
        <v>0</v>
      </c>
    </row>
    <row r="74" spans="1:35" x14ac:dyDescent="0.15">
      <c r="C74"/>
    </row>
    <row r="75" spans="1:35" x14ac:dyDescent="0.15">
      <c r="C75"/>
    </row>
    <row r="76" spans="1:35" x14ac:dyDescent="0.15">
      <c r="C76"/>
    </row>
    <row r="77" spans="1:35" ht="13.5" customHeight="1" x14ac:dyDescent="0.15">
      <c r="C77"/>
    </row>
    <row r="78" spans="1:35" x14ac:dyDescent="0.15">
      <c r="C78"/>
    </row>
    <row r="79" spans="1:35" x14ac:dyDescent="0.15">
      <c r="C79"/>
    </row>
    <row r="80" spans="1:35" x14ac:dyDescent="0.15">
      <c r="C80"/>
    </row>
    <row r="81" spans="3:3" ht="13.5" customHeight="1" x14ac:dyDescent="0.15">
      <c r="C81"/>
    </row>
    <row r="82" spans="3:3" x14ac:dyDescent="0.15">
      <c r="C82"/>
    </row>
    <row r="83" spans="3:3" ht="13.5" customHeight="1" x14ac:dyDescent="0.15">
      <c r="C83"/>
    </row>
    <row r="84" spans="3:3" x14ac:dyDescent="0.15">
      <c r="C84"/>
    </row>
    <row r="85" spans="3:3" x14ac:dyDescent="0.15">
      <c r="C85"/>
    </row>
    <row r="86" spans="3:3" ht="13.5" customHeight="1" x14ac:dyDescent="0.15">
      <c r="C86"/>
    </row>
    <row r="87" spans="3:3" x14ac:dyDescent="0.15">
      <c r="C87"/>
    </row>
    <row r="88" spans="3:3" x14ac:dyDescent="0.15">
      <c r="C88"/>
    </row>
    <row r="89" spans="3:3" x14ac:dyDescent="0.15">
      <c r="C89"/>
    </row>
    <row r="90" spans="3:3" x14ac:dyDescent="0.15">
      <c r="C90"/>
    </row>
    <row r="91" spans="3:3" x14ac:dyDescent="0.15">
      <c r="C91"/>
    </row>
    <row r="92" spans="3:3" x14ac:dyDescent="0.15">
      <c r="C92"/>
    </row>
    <row r="93" spans="3:3" x14ac:dyDescent="0.15">
      <c r="C93"/>
    </row>
    <row r="94" spans="3:3" x14ac:dyDescent="0.15">
      <c r="C94"/>
    </row>
    <row r="95" spans="3:3" x14ac:dyDescent="0.15">
      <c r="C95"/>
    </row>
    <row r="96" spans="3:3" x14ac:dyDescent="0.15">
      <c r="C96"/>
    </row>
    <row r="97" spans="3:3" x14ac:dyDescent="0.15">
      <c r="C97"/>
    </row>
    <row r="98" spans="3:3" x14ac:dyDescent="0.15">
      <c r="C98"/>
    </row>
    <row r="99" spans="3:3" x14ac:dyDescent="0.15">
      <c r="C99"/>
    </row>
    <row r="100" spans="3:3" x14ac:dyDescent="0.15">
      <c r="C100"/>
    </row>
    <row r="101" spans="3:3" x14ac:dyDescent="0.15">
      <c r="C101"/>
    </row>
    <row r="102" spans="3:3" x14ac:dyDescent="0.15">
      <c r="C102"/>
    </row>
    <row r="103" spans="3:3" x14ac:dyDescent="0.15">
      <c r="C103"/>
    </row>
    <row r="104" spans="3:3" x14ac:dyDescent="0.15">
      <c r="C104"/>
    </row>
    <row r="105" spans="3:3" x14ac:dyDescent="0.15">
      <c r="C105"/>
    </row>
    <row r="106" spans="3:3" x14ac:dyDescent="0.15">
      <c r="C106"/>
    </row>
    <row r="107" spans="3:3" x14ac:dyDescent="0.15">
      <c r="C107"/>
    </row>
    <row r="108" spans="3:3" x14ac:dyDescent="0.15">
      <c r="C108"/>
    </row>
    <row r="109" spans="3:3" x14ac:dyDescent="0.15">
      <c r="C109"/>
    </row>
    <row r="110" spans="3:3" x14ac:dyDescent="0.15">
      <c r="C110"/>
    </row>
    <row r="111" spans="3:3" x14ac:dyDescent="0.15">
      <c r="C111"/>
    </row>
  </sheetData>
  <mergeCells count="22">
    <mergeCell ref="AF3:AG3"/>
    <mergeCell ref="AH3:AI3"/>
    <mergeCell ref="J3:K3"/>
    <mergeCell ref="L3:M3"/>
    <mergeCell ref="D68:E72"/>
    <mergeCell ref="V3:W3"/>
    <mergeCell ref="X3:Y3"/>
    <mergeCell ref="Z3:AA3"/>
    <mergeCell ref="E2:E4"/>
    <mergeCell ref="F2:AI2"/>
    <mergeCell ref="AD3:AE3"/>
    <mergeCell ref="A1:K1"/>
    <mergeCell ref="B2:B4"/>
    <mergeCell ref="C2:C4"/>
    <mergeCell ref="AB3:AC3"/>
    <mergeCell ref="N3:O3"/>
    <mergeCell ref="P3:Q3"/>
    <mergeCell ref="R3:S3"/>
    <mergeCell ref="T3:U3"/>
    <mergeCell ref="D2:D4"/>
    <mergeCell ref="F3:G3"/>
    <mergeCell ref="H3:I3"/>
  </mergeCells>
  <phoneticPr fontId="20"/>
  <pageMargins left="0.26" right="0.18" top="0.67" bottom="0.77" header="0.51200000000000001" footer="0.5120000000000000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workbookViewId="0">
      <selection activeCell="A3" sqref="A3:A4"/>
    </sheetView>
  </sheetViews>
  <sheetFormatPr defaultRowHeight="13.5" x14ac:dyDescent="0.15"/>
  <cols>
    <col min="1" max="1" width="15" customWidth="1"/>
    <col min="2" max="2" width="10.375" customWidth="1"/>
    <col min="3" max="3" width="4.25" customWidth="1"/>
    <col min="4" max="31" width="4" customWidth="1"/>
    <col min="32" max="33" width="3.625" customWidth="1"/>
  </cols>
  <sheetData>
    <row r="1" spans="1:36" ht="20.25" customHeight="1" x14ac:dyDescent="0.15">
      <c r="A1" t="s">
        <v>132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6" ht="20.25" customHeight="1" thickBot="1" x14ac:dyDescent="0.2">
      <c r="A2" s="25"/>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6" ht="18" customHeight="1" x14ac:dyDescent="0.15">
      <c r="A3" s="417" t="s">
        <v>140</v>
      </c>
      <c r="B3" s="54" t="s">
        <v>11</v>
      </c>
      <c r="C3" s="324">
        <v>7</v>
      </c>
      <c r="D3" s="295"/>
      <c r="E3" s="295">
        <v>8</v>
      </c>
      <c r="F3" s="295"/>
      <c r="G3" s="293">
        <v>9</v>
      </c>
      <c r="H3" s="294"/>
      <c r="I3" s="293">
        <v>10</v>
      </c>
      <c r="J3" s="294"/>
      <c r="K3" s="293">
        <v>11</v>
      </c>
      <c r="L3" s="294"/>
      <c r="M3" s="293">
        <v>12</v>
      </c>
      <c r="N3" s="294"/>
      <c r="O3" s="293">
        <v>13</v>
      </c>
      <c r="P3" s="294"/>
      <c r="Q3" s="293">
        <v>14</v>
      </c>
      <c r="R3" s="294"/>
      <c r="S3" s="293">
        <v>15</v>
      </c>
      <c r="T3" s="294"/>
      <c r="U3" s="293">
        <v>16</v>
      </c>
      <c r="V3" s="294"/>
      <c r="W3" s="293">
        <v>17</v>
      </c>
      <c r="X3" s="294"/>
      <c r="Y3" s="293">
        <v>18</v>
      </c>
      <c r="Z3" s="294"/>
      <c r="AA3" s="293">
        <v>19</v>
      </c>
      <c r="AB3" s="294"/>
      <c r="AC3" s="293">
        <v>20</v>
      </c>
      <c r="AD3" s="294"/>
      <c r="AE3" s="295">
        <v>21</v>
      </c>
      <c r="AF3" s="394"/>
      <c r="AG3" s="149"/>
    </row>
    <row r="4" spans="1:36" ht="6.75" customHeight="1" thickBot="1" x14ac:dyDescent="0.2">
      <c r="A4" s="418"/>
      <c r="B4" s="55"/>
      <c r="C4" s="222"/>
      <c r="D4" s="222"/>
      <c r="E4" s="225"/>
      <c r="F4" s="222"/>
      <c r="G4" s="225"/>
      <c r="H4" s="222"/>
      <c r="I4" s="230"/>
      <c r="J4" s="225"/>
      <c r="K4" s="225"/>
      <c r="L4" s="222"/>
      <c r="M4" s="230"/>
      <c r="N4" s="225"/>
      <c r="O4" s="225"/>
      <c r="P4" s="222"/>
      <c r="Q4" s="230"/>
      <c r="R4" s="225"/>
      <c r="S4" s="225"/>
      <c r="T4" s="222"/>
      <c r="U4" s="230"/>
      <c r="V4" s="225"/>
      <c r="W4" s="225"/>
      <c r="X4" s="222"/>
      <c r="Y4" s="230"/>
      <c r="Z4" s="225"/>
      <c r="AA4" s="225"/>
      <c r="AB4" s="222"/>
      <c r="AC4" s="230"/>
      <c r="AD4" s="225"/>
      <c r="AE4" s="225"/>
      <c r="AF4" s="240"/>
      <c r="AG4" s="149"/>
    </row>
    <row r="5" spans="1:36" ht="24.95" customHeight="1" x14ac:dyDescent="0.15">
      <c r="A5" s="56">
        <v>8</v>
      </c>
      <c r="B5" s="78" t="s">
        <v>41</v>
      </c>
      <c r="C5" s="216">
        <f>'１（記入例）'!F68</f>
        <v>0</v>
      </c>
      <c r="D5" s="44">
        <f>'１（記入例）'!G68</f>
        <v>0</v>
      </c>
      <c r="E5" s="61">
        <f>'１（記入例）'!H68</f>
        <v>0</v>
      </c>
      <c r="F5" s="81">
        <f>'１（記入例）'!I68</f>
        <v>0</v>
      </c>
      <c r="G5" s="219">
        <f>'１（記入例）'!J68</f>
        <v>3</v>
      </c>
      <c r="H5" s="44">
        <f>'１（記入例）'!K68</f>
        <v>4</v>
      </c>
      <c r="I5" s="61">
        <f>'１（記入例）'!L68</f>
        <v>5</v>
      </c>
      <c r="J5" s="81">
        <f>'１（記入例）'!M68</f>
        <v>4</v>
      </c>
      <c r="K5" s="219">
        <f>'１（記入例）'!N68</f>
        <v>4</v>
      </c>
      <c r="L5" s="44">
        <f>'１（記入例）'!O68</f>
        <v>5</v>
      </c>
      <c r="M5" s="61">
        <f>'１（記入例）'!P68</f>
        <v>5</v>
      </c>
      <c r="N5" s="81">
        <f>'１（記入例）'!Q68</f>
        <v>5</v>
      </c>
      <c r="O5" s="219">
        <f>'１（記入例）'!R68</f>
        <v>5</v>
      </c>
      <c r="P5" s="44">
        <f>'１（記入例）'!S68</f>
        <v>5</v>
      </c>
      <c r="Q5" s="61">
        <f>'１（記入例）'!T68</f>
        <v>5</v>
      </c>
      <c r="R5" s="81">
        <f>'１（記入例）'!U68</f>
        <v>5</v>
      </c>
      <c r="S5" s="219">
        <f>'１（記入例）'!V68</f>
        <v>5</v>
      </c>
      <c r="T5" s="44">
        <f>'１（記入例）'!W68</f>
        <v>5</v>
      </c>
      <c r="U5" s="61">
        <f>'１（記入例）'!X68</f>
        <v>5</v>
      </c>
      <c r="V5" s="81">
        <f>'１（記入例）'!Y68</f>
        <v>5</v>
      </c>
      <c r="W5" s="219">
        <f>'１（記入例）'!Z68</f>
        <v>4</v>
      </c>
      <c r="X5" s="44">
        <f>'１（記入例）'!AA68</f>
        <v>4</v>
      </c>
      <c r="Y5" s="61">
        <f>'１（記入例）'!AB68</f>
        <v>2</v>
      </c>
      <c r="Z5" s="81">
        <f>'１（記入例）'!AC68</f>
        <v>2</v>
      </c>
      <c r="AA5" s="219">
        <f>'１（記入例）'!AD68</f>
        <v>0</v>
      </c>
      <c r="AB5" s="44">
        <f>'１（記入例）'!AE68</f>
        <v>0</v>
      </c>
      <c r="AC5" s="61">
        <f>'１（記入例）'!AF68</f>
        <v>0</v>
      </c>
      <c r="AD5" s="81">
        <f>'１（記入例）'!AG68</f>
        <v>0</v>
      </c>
      <c r="AE5" s="219">
        <f>'１（記入例）'!AH68</f>
        <v>0</v>
      </c>
      <c r="AF5" s="17">
        <f>'１（記入例）'!AI68</f>
        <v>0</v>
      </c>
      <c r="AG5" s="12"/>
    </row>
    <row r="6" spans="1:36" ht="24.95" customHeight="1" x14ac:dyDescent="0.15">
      <c r="A6" s="57">
        <v>15</v>
      </c>
      <c r="B6" s="79" t="s">
        <v>8</v>
      </c>
      <c r="C6" s="126">
        <f>'１（記入例）'!F69+'１（記入例）'!F70</f>
        <v>0</v>
      </c>
      <c r="D6" s="45">
        <f>'１（記入例）'!G69+'１（記入例）'!G70</f>
        <v>0</v>
      </c>
      <c r="E6" s="14">
        <f>'１（記入例）'!H69+'１（記入例）'!H70</f>
        <v>0</v>
      </c>
      <c r="F6" s="16">
        <f>'１（記入例）'!I69+'１（記入例）'!I70</f>
        <v>3</v>
      </c>
      <c r="G6" s="220">
        <f>'１（記入例）'!J69+'１（記入例）'!J70</f>
        <v>4</v>
      </c>
      <c r="H6" s="45">
        <f>'１（記入例）'!K69+'１（記入例）'!K70</f>
        <v>9</v>
      </c>
      <c r="I6" s="14">
        <f>'１（記入例）'!L69+'１（記入例）'!L70</f>
        <v>10</v>
      </c>
      <c r="J6" s="16">
        <f>'１（記入例）'!M69+'１（記入例）'!M70</f>
        <v>10</v>
      </c>
      <c r="K6" s="220">
        <f>'１（記入例）'!N69+'１（記入例）'!N70</f>
        <v>11</v>
      </c>
      <c r="L6" s="45">
        <f>'１（記入例）'!O69+'１（記入例）'!O70</f>
        <v>11</v>
      </c>
      <c r="M6" s="14">
        <f>'１（記入例）'!P69+'１（記入例）'!P70</f>
        <v>11</v>
      </c>
      <c r="N6" s="16">
        <f>'１（記入例）'!Q69+'１（記入例）'!Q70</f>
        <v>11</v>
      </c>
      <c r="O6" s="220">
        <f>'１（記入例）'!R69+'１（記入例）'!R70</f>
        <v>11</v>
      </c>
      <c r="P6" s="45">
        <f>'１（記入例）'!S69+'１（記入例）'!S70</f>
        <v>11</v>
      </c>
      <c r="Q6" s="14">
        <f>'１（記入例）'!T69+'１（記入例）'!T70</f>
        <v>11</v>
      </c>
      <c r="R6" s="16">
        <f>'１（記入例）'!U69+'１（記入例）'!U70</f>
        <v>11</v>
      </c>
      <c r="S6" s="220">
        <f>'１（記入例）'!V69+'１（記入例）'!V70</f>
        <v>11</v>
      </c>
      <c r="T6" s="45">
        <f>'１（記入例）'!W69+'１（記入例）'!W70</f>
        <v>11</v>
      </c>
      <c r="U6" s="14">
        <f>'１（記入例）'!X69+'１（記入例）'!X70</f>
        <v>11</v>
      </c>
      <c r="V6" s="16">
        <f>'１（記入例）'!Y69+'１（記入例）'!Y70</f>
        <v>11</v>
      </c>
      <c r="W6" s="220">
        <f>'１（記入例）'!Z69+'１（記入例）'!Z70</f>
        <v>9</v>
      </c>
      <c r="X6" s="45">
        <f>'１（記入例）'!AA69+'１（記入例）'!AA70</f>
        <v>5</v>
      </c>
      <c r="Y6" s="14">
        <f>'１（記入例）'!AB69+'１（記入例）'!AB70</f>
        <v>3</v>
      </c>
      <c r="Z6" s="16">
        <f>'１（記入例）'!AC69+'１（記入例）'!AC70</f>
        <v>2</v>
      </c>
      <c r="AA6" s="220">
        <f>'１（記入例）'!AD69+'１（記入例）'!AD70</f>
        <v>1</v>
      </c>
      <c r="AB6" s="45">
        <f>'１（記入例）'!AE69+'１（記入例）'!AE70</f>
        <v>0</v>
      </c>
      <c r="AC6" s="14">
        <f>'１（記入例）'!AF69+'１（記入例）'!AF70</f>
        <v>0</v>
      </c>
      <c r="AD6" s="16">
        <f>'１（記入例）'!AG69+'１（記入例）'!AG70</f>
        <v>0</v>
      </c>
      <c r="AE6" s="220">
        <f>'１（記入例）'!AH69+'１（記入例）'!AH70</f>
        <v>0</v>
      </c>
      <c r="AF6" s="18">
        <f>'１（記入例）'!AI69+'１（記入例）'!AI70</f>
        <v>0</v>
      </c>
      <c r="AG6" s="12"/>
    </row>
    <row r="7" spans="1:36" ht="24.95" customHeight="1" x14ac:dyDescent="0.15">
      <c r="A7" s="57">
        <v>4</v>
      </c>
      <c r="B7" s="79" t="s">
        <v>9</v>
      </c>
      <c r="C7" s="126">
        <f>'１（記入例）'!F71</f>
        <v>0</v>
      </c>
      <c r="D7" s="45">
        <f>'１（記入例）'!G71</f>
        <v>0</v>
      </c>
      <c r="E7" s="14">
        <f>'１（記入例）'!H71</f>
        <v>0</v>
      </c>
      <c r="F7" s="16">
        <f>'１（記入例）'!I71</f>
        <v>1</v>
      </c>
      <c r="G7" s="220">
        <f>'１（記入例）'!J71</f>
        <v>1</v>
      </c>
      <c r="H7" s="45">
        <f>'１（記入例）'!K71</f>
        <v>2</v>
      </c>
      <c r="I7" s="14">
        <f>'１（記入例）'!L71</f>
        <v>3</v>
      </c>
      <c r="J7" s="16">
        <f>'１（記入例）'!M71</f>
        <v>3</v>
      </c>
      <c r="K7" s="220">
        <f>'１（記入例）'!N71</f>
        <v>3</v>
      </c>
      <c r="L7" s="45">
        <f>'１（記入例）'!O71</f>
        <v>3</v>
      </c>
      <c r="M7" s="14">
        <f>'１（記入例）'!P71</f>
        <v>3</v>
      </c>
      <c r="N7" s="16">
        <f>'１（記入例）'!Q71</f>
        <v>3</v>
      </c>
      <c r="O7" s="220">
        <f>'１（記入例）'!R71</f>
        <v>3</v>
      </c>
      <c r="P7" s="45">
        <f>'１（記入例）'!S71</f>
        <v>3</v>
      </c>
      <c r="Q7" s="14">
        <f>'１（記入例）'!T71</f>
        <v>3</v>
      </c>
      <c r="R7" s="16">
        <f>'１（記入例）'!U71</f>
        <v>3</v>
      </c>
      <c r="S7" s="220">
        <f>'１（記入例）'!V71</f>
        <v>3</v>
      </c>
      <c r="T7" s="45">
        <f>'１（記入例）'!W71</f>
        <v>3</v>
      </c>
      <c r="U7" s="14">
        <f>'１（記入例）'!X71</f>
        <v>3</v>
      </c>
      <c r="V7" s="16">
        <f>'１（記入例）'!Y71</f>
        <v>3</v>
      </c>
      <c r="W7" s="220">
        <f>'１（記入例）'!Z71</f>
        <v>3</v>
      </c>
      <c r="X7" s="45">
        <f>'１（記入例）'!AA71</f>
        <v>2</v>
      </c>
      <c r="Y7" s="14">
        <f>'１（記入例）'!AB71</f>
        <v>0</v>
      </c>
      <c r="Z7" s="16">
        <f>'１（記入例）'!AC71</f>
        <v>0</v>
      </c>
      <c r="AA7" s="220">
        <f>'１（記入例）'!AD71</f>
        <v>0</v>
      </c>
      <c r="AB7" s="45">
        <f>'１（記入例）'!AE71</f>
        <v>0</v>
      </c>
      <c r="AC7" s="14">
        <f>'１（記入例）'!AF71</f>
        <v>0</v>
      </c>
      <c r="AD7" s="16">
        <f>'１（記入例）'!AG71</f>
        <v>0</v>
      </c>
      <c r="AE7" s="220">
        <f>'１（記入例）'!AH71</f>
        <v>0</v>
      </c>
      <c r="AF7" s="18">
        <f>'１（記入例）'!AI71</f>
        <v>0</v>
      </c>
      <c r="AG7" s="12"/>
    </row>
    <row r="8" spans="1:36" ht="24.95" customHeight="1" thickBot="1" x14ac:dyDescent="0.2">
      <c r="A8" s="57">
        <v>3</v>
      </c>
      <c r="B8" s="129" t="s">
        <v>10</v>
      </c>
      <c r="C8" s="217">
        <f>'１（記入例）'!F72</f>
        <v>0</v>
      </c>
      <c r="D8" s="46">
        <f>'１（記入例）'!G72</f>
        <v>0</v>
      </c>
      <c r="E8" s="218">
        <f>'１（記入例）'!H72</f>
        <v>1</v>
      </c>
      <c r="F8" s="82">
        <f>'１（記入例）'!I72</f>
        <v>2</v>
      </c>
      <c r="G8" s="224">
        <f>'１（記入例）'!J72</f>
        <v>2</v>
      </c>
      <c r="H8" s="46">
        <f>'１（記入例）'!K72</f>
        <v>2</v>
      </c>
      <c r="I8" s="218">
        <f>'１（記入例）'!L72</f>
        <v>2</v>
      </c>
      <c r="J8" s="82">
        <f>'１（記入例）'!M72</f>
        <v>2</v>
      </c>
      <c r="K8" s="224">
        <f>'１（記入例）'!N72</f>
        <v>2</v>
      </c>
      <c r="L8" s="46">
        <f>'１（記入例）'!O72</f>
        <v>2</v>
      </c>
      <c r="M8" s="218">
        <f>'１（記入例）'!P72</f>
        <v>2</v>
      </c>
      <c r="N8" s="82">
        <f>'１（記入例）'!Q72</f>
        <v>2</v>
      </c>
      <c r="O8" s="224">
        <f>'１（記入例）'!R72</f>
        <v>2</v>
      </c>
      <c r="P8" s="46">
        <f>'１（記入例）'!S72</f>
        <v>2</v>
      </c>
      <c r="Q8" s="218">
        <f>'１（記入例）'!T72</f>
        <v>2</v>
      </c>
      <c r="R8" s="82">
        <f>'１（記入例）'!U72</f>
        <v>2</v>
      </c>
      <c r="S8" s="224">
        <f>'１（記入例）'!V72</f>
        <v>2</v>
      </c>
      <c r="T8" s="46">
        <f>'１（記入例）'!W72</f>
        <v>2</v>
      </c>
      <c r="U8" s="218">
        <f>'１（記入例）'!X72</f>
        <v>2</v>
      </c>
      <c r="V8" s="82">
        <f>'１（記入例）'!Y72</f>
        <v>2</v>
      </c>
      <c r="W8" s="224">
        <f>'１（記入例）'!Z72</f>
        <v>2</v>
      </c>
      <c r="X8" s="46">
        <f>'１（記入例）'!AA72</f>
        <v>2</v>
      </c>
      <c r="Y8" s="218">
        <f>'１（記入例）'!AB72</f>
        <v>1</v>
      </c>
      <c r="Z8" s="82">
        <f>'１（記入例）'!AC72</f>
        <v>0</v>
      </c>
      <c r="AA8" s="224">
        <f>'１（記入例）'!AD72</f>
        <v>0</v>
      </c>
      <c r="AB8" s="46">
        <f>'１（記入例）'!AE72</f>
        <v>0</v>
      </c>
      <c r="AC8" s="218">
        <f>'１（記入例）'!AF72</f>
        <v>0</v>
      </c>
      <c r="AD8" s="82">
        <f>'１（記入例）'!AG72</f>
        <v>0</v>
      </c>
      <c r="AE8" s="224">
        <f>'１（記入例）'!AH72</f>
        <v>0</v>
      </c>
      <c r="AF8" s="50">
        <f>'１（記入例）'!AI72</f>
        <v>0</v>
      </c>
      <c r="AG8" s="12"/>
      <c r="AJ8" s="12"/>
    </row>
    <row r="9" spans="1:36" ht="24.95" customHeight="1" thickBot="1" x14ac:dyDescent="0.2">
      <c r="A9" s="58">
        <f>SUM(A5:A8)</f>
        <v>30</v>
      </c>
      <c r="B9" s="80" t="s">
        <v>12</v>
      </c>
      <c r="C9" s="22">
        <f t="shared" ref="C9:AF9" si="0">SUM(C5:C8)</f>
        <v>0</v>
      </c>
      <c r="D9" s="22">
        <f t="shared" si="0"/>
        <v>0</v>
      </c>
      <c r="E9" s="22">
        <f t="shared" si="0"/>
        <v>1</v>
      </c>
      <c r="F9" s="22">
        <f t="shared" si="0"/>
        <v>6</v>
      </c>
      <c r="G9" s="22">
        <f t="shared" si="0"/>
        <v>10</v>
      </c>
      <c r="H9" s="22">
        <f t="shared" si="0"/>
        <v>17</v>
      </c>
      <c r="I9" s="22">
        <f t="shared" si="0"/>
        <v>20</v>
      </c>
      <c r="J9" s="22">
        <f t="shared" si="0"/>
        <v>19</v>
      </c>
      <c r="K9" s="22">
        <f t="shared" si="0"/>
        <v>20</v>
      </c>
      <c r="L9" s="22">
        <f t="shared" si="0"/>
        <v>21</v>
      </c>
      <c r="M9" s="22">
        <f t="shared" si="0"/>
        <v>21</v>
      </c>
      <c r="N9" s="22">
        <f t="shared" si="0"/>
        <v>21</v>
      </c>
      <c r="O9" s="22">
        <f t="shared" si="0"/>
        <v>21</v>
      </c>
      <c r="P9" s="22">
        <f t="shared" si="0"/>
        <v>21</v>
      </c>
      <c r="Q9" s="22">
        <f t="shared" si="0"/>
        <v>21</v>
      </c>
      <c r="R9" s="22">
        <f t="shared" si="0"/>
        <v>21</v>
      </c>
      <c r="S9" s="22">
        <f t="shared" si="0"/>
        <v>21</v>
      </c>
      <c r="T9" s="22">
        <f t="shared" si="0"/>
        <v>21</v>
      </c>
      <c r="U9" s="22">
        <f t="shared" si="0"/>
        <v>21</v>
      </c>
      <c r="V9" s="22">
        <f t="shared" si="0"/>
        <v>21</v>
      </c>
      <c r="W9" s="22">
        <f t="shared" si="0"/>
        <v>18</v>
      </c>
      <c r="X9" s="22">
        <f t="shared" si="0"/>
        <v>13</v>
      </c>
      <c r="Y9" s="22">
        <f t="shared" si="0"/>
        <v>6</v>
      </c>
      <c r="Z9" s="22">
        <f t="shared" si="0"/>
        <v>4</v>
      </c>
      <c r="AA9" s="22">
        <f t="shared" si="0"/>
        <v>1</v>
      </c>
      <c r="AB9" s="22">
        <f t="shared" si="0"/>
        <v>0</v>
      </c>
      <c r="AC9" s="22">
        <f t="shared" si="0"/>
        <v>0</v>
      </c>
      <c r="AD9" s="22">
        <f t="shared" si="0"/>
        <v>0</v>
      </c>
      <c r="AE9" s="22">
        <f t="shared" si="0"/>
        <v>0</v>
      </c>
      <c r="AF9" s="24">
        <f t="shared" si="0"/>
        <v>0</v>
      </c>
      <c r="AG9" s="12"/>
    </row>
    <row r="10" spans="1:36" ht="20.100000000000001" customHeight="1" x14ac:dyDescent="0.15">
      <c r="A10" s="12"/>
      <c r="B10" s="26"/>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1:36" ht="23.25" customHeight="1" thickBot="1" x14ac:dyDescent="0.2">
      <c r="A11" t="s">
        <v>123</v>
      </c>
    </row>
    <row r="12" spans="1:36" ht="18" customHeight="1" x14ac:dyDescent="0.15">
      <c r="A12" s="296" t="s">
        <v>13</v>
      </c>
      <c r="B12" s="297"/>
      <c r="C12" s="324">
        <v>7</v>
      </c>
      <c r="D12" s="295"/>
      <c r="E12" s="295">
        <v>8</v>
      </c>
      <c r="F12" s="295"/>
      <c r="G12" s="293">
        <v>9</v>
      </c>
      <c r="H12" s="294"/>
      <c r="I12" s="293">
        <v>10</v>
      </c>
      <c r="J12" s="294"/>
      <c r="K12" s="293">
        <v>11</v>
      </c>
      <c r="L12" s="294"/>
      <c r="M12" s="293">
        <v>12</v>
      </c>
      <c r="N12" s="294"/>
      <c r="O12" s="293">
        <v>13</v>
      </c>
      <c r="P12" s="294"/>
      <c r="Q12" s="293">
        <v>14</v>
      </c>
      <c r="R12" s="294"/>
      <c r="S12" s="293">
        <v>15</v>
      </c>
      <c r="T12" s="294"/>
      <c r="U12" s="293">
        <v>16</v>
      </c>
      <c r="V12" s="294"/>
      <c r="W12" s="293">
        <v>17</v>
      </c>
      <c r="X12" s="294"/>
      <c r="Y12" s="293">
        <v>18</v>
      </c>
      <c r="Z12" s="294"/>
      <c r="AA12" s="293">
        <v>19</v>
      </c>
      <c r="AB12" s="294"/>
      <c r="AC12" s="293">
        <v>20</v>
      </c>
      <c r="AD12" s="294"/>
      <c r="AE12" s="295">
        <v>21</v>
      </c>
      <c r="AF12" s="295"/>
      <c r="AG12" s="149"/>
    </row>
    <row r="13" spans="1:36" ht="5.25" customHeight="1" thickBot="1" x14ac:dyDescent="0.2">
      <c r="A13" s="298"/>
      <c r="B13" s="299"/>
      <c r="C13" s="222"/>
      <c r="D13" s="222"/>
      <c r="E13" s="225"/>
      <c r="F13" s="222"/>
      <c r="G13" s="225"/>
      <c r="H13" s="222"/>
      <c r="I13" s="230"/>
      <c r="J13" s="225"/>
      <c r="K13" s="225"/>
      <c r="L13" s="222"/>
      <c r="M13" s="230"/>
      <c r="N13" s="225"/>
      <c r="O13" s="225"/>
      <c r="P13" s="222"/>
      <c r="Q13" s="230"/>
      <c r="R13" s="225"/>
      <c r="S13" s="225"/>
      <c r="T13" s="222"/>
      <c r="U13" s="230"/>
      <c r="V13" s="225"/>
      <c r="W13" s="225"/>
      <c r="X13" s="222"/>
      <c r="Y13" s="230"/>
      <c r="Z13" s="225"/>
      <c r="AA13" s="225"/>
      <c r="AB13" s="222"/>
      <c r="AC13" s="230"/>
      <c r="AD13" s="225"/>
      <c r="AE13" s="225"/>
      <c r="AF13" s="222"/>
      <c r="AG13" s="149"/>
      <c r="AH13" s="12"/>
    </row>
    <row r="14" spans="1:36" ht="24.95" customHeight="1" x14ac:dyDescent="0.15">
      <c r="A14" s="322" t="s">
        <v>41</v>
      </c>
      <c r="B14" s="323"/>
      <c r="C14" s="216">
        <f t="shared" ref="C14:AF14" si="1">ROUNDDOWN(C5/3,1)</f>
        <v>0</v>
      </c>
      <c r="D14" s="216">
        <f t="shared" si="1"/>
        <v>0</v>
      </c>
      <c r="E14" s="61">
        <f t="shared" si="1"/>
        <v>0</v>
      </c>
      <c r="F14" s="81">
        <f t="shared" si="1"/>
        <v>0</v>
      </c>
      <c r="G14" s="219">
        <f t="shared" si="1"/>
        <v>1</v>
      </c>
      <c r="H14" s="44">
        <f t="shared" si="1"/>
        <v>1.3</v>
      </c>
      <c r="I14" s="61">
        <f t="shared" si="1"/>
        <v>1.6</v>
      </c>
      <c r="J14" s="81">
        <f t="shared" si="1"/>
        <v>1.3</v>
      </c>
      <c r="K14" s="219">
        <f t="shared" si="1"/>
        <v>1.3</v>
      </c>
      <c r="L14" s="44">
        <f t="shared" si="1"/>
        <v>1.6</v>
      </c>
      <c r="M14" s="61">
        <f t="shared" si="1"/>
        <v>1.6</v>
      </c>
      <c r="N14" s="81">
        <f t="shared" si="1"/>
        <v>1.6</v>
      </c>
      <c r="O14" s="219">
        <f t="shared" si="1"/>
        <v>1.6</v>
      </c>
      <c r="P14" s="44">
        <f t="shared" si="1"/>
        <v>1.6</v>
      </c>
      <c r="Q14" s="61">
        <f t="shared" si="1"/>
        <v>1.6</v>
      </c>
      <c r="R14" s="81">
        <f t="shared" si="1"/>
        <v>1.6</v>
      </c>
      <c r="S14" s="219">
        <f t="shared" si="1"/>
        <v>1.6</v>
      </c>
      <c r="T14" s="44">
        <f t="shared" si="1"/>
        <v>1.6</v>
      </c>
      <c r="U14" s="61">
        <f t="shared" si="1"/>
        <v>1.6</v>
      </c>
      <c r="V14" s="81">
        <f t="shared" si="1"/>
        <v>1.6</v>
      </c>
      <c r="W14" s="219">
        <f t="shared" si="1"/>
        <v>1.3</v>
      </c>
      <c r="X14" s="44">
        <f t="shared" si="1"/>
        <v>1.3</v>
      </c>
      <c r="Y14" s="61">
        <f t="shared" si="1"/>
        <v>0.6</v>
      </c>
      <c r="Z14" s="81">
        <f t="shared" si="1"/>
        <v>0.6</v>
      </c>
      <c r="AA14" s="219">
        <f t="shared" si="1"/>
        <v>0</v>
      </c>
      <c r="AB14" s="44">
        <f t="shared" si="1"/>
        <v>0</v>
      </c>
      <c r="AC14" s="61">
        <f t="shared" si="1"/>
        <v>0</v>
      </c>
      <c r="AD14" s="81">
        <f t="shared" si="1"/>
        <v>0</v>
      </c>
      <c r="AE14" s="61">
        <f t="shared" si="1"/>
        <v>0</v>
      </c>
      <c r="AF14" s="160">
        <f t="shared" si="1"/>
        <v>0</v>
      </c>
      <c r="AG14" s="154"/>
      <c r="AH14" s="12"/>
    </row>
    <row r="15" spans="1:36" ht="24.95" customHeight="1" x14ac:dyDescent="0.15">
      <c r="A15" s="300" t="s">
        <v>8</v>
      </c>
      <c r="B15" s="301"/>
      <c r="C15" s="126">
        <f t="shared" ref="C15:AF15" si="2">ROUNDDOWN(C6/6,1)</f>
        <v>0</v>
      </c>
      <c r="D15" s="126">
        <f t="shared" si="2"/>
        <v>0</v>
      </c>
      <c r="E15" s="14">
        <f t="shared" si="2"/>
        <v>0</v>
      </c>
      <c r="F15" s="16">
        <f t="shared" si="2"/>
        <v>0.5</v>
      </c>
      <c r="G15" s="220">
        <f t="shared" si="2"/>
        <v>0.6</v>
      </c>
      <c r="H15" s="45">
        <f t="shared" si="2"/>
        <v>1.5</v>
      </c>
      <c r="I15" s="14">
        <f t="shared" si="2"/>
        <v>1.6</v>
      </c>
      <c r="J15" s="16">
        <f t="shared" si="2"/>
        <v>1.6</v>
      </c>
      <c r="K15" s="220">
        <f t="shared" si="2"/>
        <v>1.8</v>
      </c>
      <c r="L15" s="45">
        <f t="shared" si="2"/>
        <v>1.8</v>
      </c>
      <c r="M15" s="14">
        <f t="shared" si="2"/>
        <v>1.8</v>
      </c>
      <c r="N15" s="16">
        <f t="shared" si="2"/>
        <v>1.8</v>
      </c>
      <c r="O15" s="220">
        <f t="shared" si="2"/>
        <v>1.8</v>
      </c>
      <c r="P15" s="45">
        <f t="shared" si="2"/>
        <v>1.8</v>
      </c>
      <c r="Q15" s="14">
        <f t="shared" si="2"/>
        <v>1.8</v>
      </c>
      <c r="R15" s="16">
        <f t="shared" si="2"/>
        <v>1.8</v>
      </c>
      <c r="S15" s="220">
        <f t="shared" si="2"/>
        <v>1.8</v>
      </c>
      <c r="T15" s="45">
        <f t="shared" si="2"/>
        <v>1.8</v>
      </c>
      <c r="U15" s="14">
        <f t="shared" si="2"/>
        <v>1.8</v>
      </c>
      <c r="V15" s="16">
        <f t="shared" si="2"/>
        <v>1.8</v>
      </c>
      <c r="W15" s="220">
        <f t="shared" si="2"/>
        <v>1.5</v>
      </c>
      <c r="X15" s="45">
        <f t="shared" si="2"/>
        <v>0.8</v>
      </c>
      <c r="Y15" s="14">
        <f t="shared" si="2"/>
        <v>0.5</v>
      </c>
      <c r="Z15" s="16">
        <f t="shared" si="2"/>
        <v>0.3</v>
      </c>
      <c r="AA15" s="220">
        <f t="shared" si="2"/>
        <v>0.1</v>
      </c>
      <c r="AB15" s="45">
        <f t="shared" si="2"/>
        <v>0</v>
      </c>
      <c r="AC15" s="14">
        <f t="shared" si="2"/>
        <v>0</v>
      </c>
      <c r="AD15" s="16">
        <f t="shared" si="2"/>
        <v>0</v>
      </c>
      <c r="AE15" s="14">
        <f t="shared" si="2"/>
        <v>0</v>
      </c>
      <c r="AF15" s="28">
        <f t="shared" si="2"/>
        <v>0</v>
      </c>
      <c r="AG15" s="154"/>
      <c r="AH15" s="12"/>
    </row>
    <row r="16" spans="1:36" ht="24.95" customHeight="1" x14ac:dyDescent="0.15">
      <c r="A16" s="300" t="s">
        <v>9</v>
      </c>
      <c r="B16" s="301"/>
      <c r="C16" s="126">
        <f t="shared" ref="C16:AF16" si="3">ROUNDDOWN(C7/20,1)</f>
        <v>0</v>
      </c>
      <c r="D16" s="126">
        <f t="shared" si="3"/>
        <v>0</v>
      </c>
      <c r="E16" s="14">
        <f t="shared" si="3"/>
        <v>0</v>
      </c>
      <c r="F16" s="16">
        <f t="shared" si="3"/>
        <v>0</v>
      </c>
      <c r="G16" s="220">
        <f t="shared" si="3"/>
        <v>0</v>
      </c>
      <c r="H16" s="45">
        <f t="shared" si="3"/>
        <v>0.1</v>
      </c>
      <c r="I16" s="14">
        <f t="shared" si="3"/>
        <v>0.1</v>
      </c>
      <c r="J16" s="16">
        <f t="shared" si="3"/>
        <v>0.1</v>
      </c>
      <c r="K16" s="220">
        <f t="shared" si="3"/>
        <v>0.1</v>
      </c>
      <c r="L16" s="45">
        <f t="shared" si="3"/>
        <v>0.1</v>
      </c>
      <c r="M16" s="14">
        <f t="shared" si="3"/>
        <v>0.1</v>
      </c>
      <c r="N16" s="16">
        <f t="shared" si="3"/>
        <v>0.1</v>
      </c>
      <c r="O16" s="220">
        <f t="shared" si="3"/>
        <v>0.1</v>
      </c>
      <c r="P16" s="45">
        <f t="shared" si="3"/>
        <v>0.1</v>
      </c>
      <c r="Q16" s="14">
        <f t="shared" si="3"/>
        <v>0.1</v>
      </c>
      <c r="R16" s="16">
        <f t="shared" si="3"/>
        <v>0.1</v>
      </c>
      <c r="S16" s="220">
        <f t="shared" si="3"/>
        <v>0.1</v>
      </c>
      <c r="T16" s="45">
        <f t="shared" si="3"/>
        <v>0.1</v>
      </c>
      <c r="U16" s="14">
        <f t="shared" si="3"/>
        <v>0.1</v>
      </c>
      <c r="V16" s="16">
        <f t="shared" si="3"/>
        <v>0.1</v>
      </c>
      <c r="W16" s="220">
        <f t="shared" si="3"/>
        <v>0.1</v>
      </c>
      <c r="X16" s="45">
        <f t="shared" si="3"/>
        <v>0.1</v>
      </c>
      <c r="Y16" s="14">
        <f t="shared" si="3"/>
        <v>0</v>
      </c>
      <c r="Z16" s="16">
        <f t="shared" si="3"/>
        <v>0</v>
      </c>
      <c r="AA16" s="220">
        <f t="shared" si="3"/>
        <v>0</v>
      </c>
      <c r="AB16" s="45">
        <f t="shared" si="3"/>
        <v>0</v>
      </c>
      <c r="AC16" s="14">
        <f t="shared" si="3"/>
        <v>0</v>
      </c>
      <c r="AD16" s="16">
        <f t="shared" si="3"/>
        <v>0</v>
      </c>
      <c r="AE16" s="14">
        <f t="shared" si="3"/>
        <v>0</v>
      </c>
      <c r="AF16" s="28">
        <f t="shared" si="3"/>
        <v>0</v>
      </c>
      <c r="AG16" s="154"/>
      <c r="AH16" s="12"/>
    </row>
    <row r="17" spans="1:34" ht="24.95" customHeight="1" thickBot="1" x14ac:dyDescent="0.2">
      <c r="A17" s="302" t="s">
        <v>14</v>
      </c>
      <c r="B17" s="303"/>
      <c r="C17" s="223">
        <f t="shared" ref="C17:AF17" si="4">ROUNDDOWN(C8/30,1)</f>
        <v>0</v>
      </c>
      <c r="D17" s="223">
        <f t="shared" si="4"/>
        <v>0</v>
      </c>
      <c r="E17" s="218">
        <f t="shared" si="4"/>
        <v>0</v>
      </c>
      <c r="F17" s="82">
        <f t="shared" si="4"/>
        <v>0</v>
      </c>
      <c r="G17" s="224">
        <f t="shared" si="4"/>
        <v>0</v>
      </c>
      <c r="H17" s="46">
        <f t="shared" si="4"/>
        <v>0</v>
      </c>
      <c r="I17" s="218">
        <f t="shared" si="4"/>
        <v>0</v>
      </c>
      <c r="J17" s="82">
        <f t="shared" si="4"/>
        <v>0</v>
      </c>
      <c r="K17" s="224">
        <f t="shared" si="4"/>
        <v>0</v>
      </c>
      <c r="L17" s="46">
        <f t="shared" si="4"/>
        <v>0</v>
      </c>
      <c r="M17" s="218">
        <f t="shared" si="4"/>
        <v>0</v>
      </c>
      <c r="N17" s="82">
        <f t="shared" si="4"/>
        <v>0</v>
      </c>
      <c r="O17" s="224">
        <f t="shared" si="4"/>
        <v>0</v>
      </c>
      <c r="P17" s="46">
        <f t="shared" si="4"/>
        <v>0</v>
      </c>
      <c r="Q17" s="218">
        <f t="shared" si="4"/>
        <v>0</v>
      </c>
      <c r="R17" s="82">
        <f t="shared" si="4"/>
        <v>0</v>
      </c>
      <c r="S17" s="224">
        <f t="shared" si="4"/>
        <v>0</v>
      </c>
      <c r="T17" s="46">
        <f t="shared" si="4"/>
        <v>0</v>
      </c>
      <c r="U17" s="218">
        <f t="shared" si="4"/>
        <v>0</v>
      </c>
      <c r="V17" s="82">
        <f t="shared" si="4"/>
        <v>0</v>
      </c>
      <c r="W17" s="224">
        <f t="shared" si="4"/>
        <v>0</v>
      </c>
      <c r="X17" s="46">
        <f t="shared" si="4"/>
        <v>0</v>
      </c>
      <c r="Y17" s="218">
        <f t="shared" si="4"/>
        <v>0</v>
      </c>
      <c r="Z17" s="82">
        <f t="shared" si="4"/>
        <v>0</v>
      </c>
      <c r="AA17" s="224">
        <f t="shared" si="4"/>
        <v>0</v>
      </c>
      <c r="AB17" s="46">
        <f t="shared" si="4"/>
        <v>0</v>
      </c>
      <c r="AC17" s="218">
        <f t="shared" si="4"/>
        <v>0</v>
      </c>
      <c r="AD17" s="82">
        <f t="shared" si="4"/>
        <v>0</v>
      </c>
      <c r="AE17" s="218">
        <f t="shared" si="4"/>
        <v>0</v>
      </c>
      <c r="AF17" s="161">
        <f t="shared" si="4"/>
        <v>0</v>
      </c>
      <c r="AG17" s="154"/>
      <c r="AH17" s="12"/>
    </row>
    <row r="18" spans="1:34" ht="24.95" customHeight="1" thickBot="1" x14ac:dyDescent="0.2">
      <c r="A18" s="320" t="s">
        <v>12</v>
      </c>
      <c r="B18" s="321"/>
      <c r="C18" s="51">
        <f t="shared" ref="C18:AF18" si="5">IF((C14+C15+C16+C17)&lt;1,ROUNDUP(C14+C15+C16+C17,0),ROUND(C14+C15+C16+C17,0))</f>
        <v>0</v>
      </c>
      <c r="D18" s="51">
        <f t="shared" si="5"/>
        <v>0</v>
      </c>
      <c r="E18" s="51">
        <f t="shared" si="5"/>
        <v>0</v>
      </c>
      <c r="F18" s="51">
        <f t="shared" si="5"/>
        <v>1</v>
      </c>
      <c r="G18" s="51">
        <f t="shared" si="5"/>
        <v>2</v>
      </c>
      <c r="H18" s="51">
        <f t="shared" si="5"/>
        <v>3</v>
      </c>
      <c r="I18" s="51">
        <f t="shared" si="5"/>
        <v>3</v>
      </c>
      <c r="J18" s="51">
        <f t="shared" si="5"/>
        <v>3</v>
      </c>
      <c r="K18" s="51">
        <f t="shared" si="5"/>
        <v>3</v>
      </c>
      <c r="L18" s="51">
        <f t="shared" si="5"/>
        <v>4</v>
      </c>
      <c r="M18" s="51">
        <f t="shared" si="5"/>
        <v>4</v>
      </c>
      <c r="N18" s="51">
        <f t="shared" si="5"/>
        <v>4</v>
      </c>
      <c r="O18" s="51">
        <f t="shared" si="5"/>
        <v>4</v>
      </c>
      <c r="P18" s="51">
        <f t="shared" si="5"/>
        <v>4</v>
      </c>
      <c r="Q18" s="51">
        <f t="shared" si="5"/>
        <v>4</v>
      </c>
      <c r="R18" s="51">
        <f t="shared" si="5"/>
        <v>4</v>
      </c>
      <c r="S18" s="51">
        <f t="shared" si="5"/>
        <v>4</v>
      </c>
      <c r="T18" s="51">
        <f t="shared" si="5"/>
        <v>4</v>
      </c>
      <c r="U18" s="51">
        <f t="shared" si="5"/>
        <v>4</v>
      </c>
      <c r="V18" s="51">
        <f t="shared" si="5"/>
        <v>4</v>
      </c>
      <c r="W18" s="51">
        <f t="shared" si="5"/>
        <v>3</v>
      </c>
      <c r="X18" s="51">
        <f t="shared" si="5"/>
        <v>2</v>
      </c>
      <c r="Y18" s="51">
        <f t="shared" si="5"/>
        <v>1</v>
      </c>
      <c r="Z18" s="51">
        <f t="shared" si="5"/>
        <v>1</v>
      </c>
      <c r="AA18" s="51">
        <f t="shared" si="5"/>
        <v>1</v>
      </c>
      <c r="AB18" s="51">
        <f t="shared" si="5"/>
        <v>0</v>
      </c>
      <c r="AC18" s="51">
        <f t="shared" si="5"/>
        <v>0</v>
      </c>
      <c r="AD18" s="51">
        <f t="shared" si="5"/>
        <v>0</v>
      </c>
      <c r="AE18" s="51">
        <f t="shared" si="5"/>
        <v>0</v>
      </c>
      <c r="AF18" s="51">
        <f t="shared" si="5"/>
        <v>0</v>
      </c>
      <c r="AG18" s="162"/>
      <c r="AH18" s="12"/>
    </row>
    <row r="19" spans="1:34" ht="24.95" customHeight="1" thickBot="1" x14ac:dyDescent="0.2">
      <c r="A19" s="313" t="s">
        <v>40</v>
      </c>
      <c r="B19" s="314"/>
      <c r="C19" s="51">
        <f>IF(C18&gt;=1,IF(C18=1,2,C18),IF(C9=1,2,0))</f>
        <v>0</v>
      </c>
      <c r="D19" s="51">
        <f t="shared" ref="D19:AF19" si="6">IF(D18&gt;=1,IF(D18=1,2,D18),IF(D9=1,2,0))</f>
        <v>0</v>
      </c>
      <c r="E19" s="51">
        <f t="shared" si="6"/>
        <v>2</v>
      </c>
      <c r="F19" s="51">
        <f t="shared" si="6"/>
        <v>2</v>
      </c>
      <c r="G19" s="51">
        <f t="shared" si="6"/>
        <v>2</v>
      </c>
      <c r="H19" s="51">
        <f t="shared" si="6"/>
        <v>3</v>
      </c>
      <c r="I19" s="51">
        <f t="shared" si="6"/>
        <v>3</v>
      </c>
      <c r="J19" s="51">
        <f t="shared" si="6"/>
        <v>3</v>
      </c>
      <c r="K19" s="51">
        <f t="shared" si="6"/>
        <v>3</v>
      </c>
      <c r="L19" s="51">
        <f t="shared" si="6"/>
        <v>4</v>
      </c>
      <c r="M19" s="51">
        <f t="shared" si="6"/>
        <v>4</v>
      </c>
      <c r="N19" s="51">
        <f t="shared" si="6"/>
        <v>4</v>
      </c>
      <c r="O19" s="51">
        <f t="shared" si="6"/>
        <v>4</v>
      </c>
      <c r="P19" s="51">
        <f t="shared" si="6"/>
        <v>4</v>
      </c>
      <c r="Q19" s="51">
        <f t="shared" si="6"/>
        <v>4</v>
      </c>
      <c r="R19" s="51">
        <f t="shared" si="6"/>
        <v>4</v>
      </c>
      <c r="S19" s="51">
        <f t="shared" si="6"/>
        <v>4</v>
      </c>
      <c r="T19" s="51">
        <f t="shared" si="6"/>
        <v>4</v>
      </c>
      <c r="U19" s="51">
        <f t="shared" si="6"/>
        <v>4</v>
      </c>
      <c r="V19" s="51">
        <f t="shared" si="6"/>
        <v>4</v>
      </c>
      <c r="W19" s="51">
        <f t="shared" si="6"/>
        <v>3</v>
      </c>
      <c r="X19" s="51">
        <f t="shared" si="6"/>
        <v>2</v>
      </c>
      <c r="Y19" s="51">
        <f t="shared" si="6"/>
        <v>2</v>
      </c>
      <c r="Z19" s="51">
        <f t="shared" si="6"/>
        <v>2</v>
      </c>
      <c r="AA19" s="51">
        <f t="shared" si="6"/>
        <v>2</v>
      </c>
      <c r="AB19" s="51">
        <f t="shared" si="6"/>
        <v>0</v>
      </c>
      <c r="AC19" s="51">
        <f t="shared" si="6"/>
        <v>0</v>
      </c>
      <c r="AD19" s="51">
        <f t="shared" si="6"/>
        <v>0</v>
      </c>
      <c r="AE19" s="51">
        <f t="shared" si="6"/>
        <v>0</v>
      </c>
      <c r="AF19" s="51">
        <f t="shared" si="6"/>
        <v>0</v>
      </c>
      <c r="AG19" s="162"/>
      <c r="AH19" s="12"/>
    </row>
    <row r="20" spans="1:34" ht="24.95" customHeight="1" thickBot="1" x14ac:dyDescent="0.2">
      <c r="A20" s="318" t="s">
        <v>48</v>
      </c>
      <c r="B20" s="319"/>
      <c r="C20" s="51">
        <f>IF(C18&gt;=1,IF(C18=1,1,ROUNDUP(C18*0.6,0)),IF(C9=1,1,0))</f>
        <v>0</v>
      </c>
      <c r="D20" s="51">
        <f t="shared" ref="D20:AF20" si="7">IF(D18&gt;=1,IF(D18=1,1,ROUNDUP(D18*0.6,0)),IF(D9=1,1,0))</f>
        <v>0</v>
      </c>
      <c r="E20" s="51">
        <f t="shared" si="7"/>
        <v>1</v>
      </c>
      <c r="F20" s="51">
        <f t="shared" si="7"/>
        <v>1</v>
      </c>
      <c r="G20" s="51">
        <f t="shared" si="7"/>
        <v>2</v>
      </c>
      <c r="H20" s="51">
        <f t="shared" si="7"/>
        <v>2</v>
      </c>
      <c r="I20" s="51">
        <f t="shared" si="7"/>
        <v>2</v>
      </c>
      <c r="J20" s="51">
        <f t="shared" si="7"/>
        <v>2</v>
      </c>
      <c r="K20" s="51">
        <f t="shared" si="7"/>
        <v>2</v>
      </c>
      <c r="L20" s="51">
        <f t="shared" si="7"/>
        <v>3</v>
      </c>
      <c r="M20" s="51">
        <f t="shared" si="7"/>
        <v>3</v>
      </c>
      <c r="N20" s="51">
        <f t="shared" si="7"/>
        <v>3</v>
      </c>
      <c r="O20" s="51">
        <f t="shared" si="7"/>
        <v>3</v>
      </c>
      <c r="P20" s="51">
        <f t="shared" si="7"/>
        <v>3</v>
      </c>
      <c r="Q20" s="51">
        <f t="shared" si="7"/>
        <v>3</v>
      </c>
      <c r="R20" s="51">
        <f t="shared" si="7"/>
        <v>3</v>
      </c>
      <c r="S20" s="51">
        <f t="shared" si="7"/>
        <v>3</v>
      </c>
      <c r="T20" s="51">
        <f t="shared" si="7"/>
        <v>3</v>
      </c>
      <c r="U20" s="51">
        <f t="shared" si="7"/>
        <v>3</v>
      </c>
      <c r="V20" s="51">
        <f t="shared" si="7"/>
        <v>3</v>
      </c>
      <c r="W20" s="51">
        <f t="shared" si="7"/>
        <v>2</v>
      </c>
      <c r="X20" s="51">
        <f t="shared" si="7"/>
        <v>2</v>
      </c>
      <c r="Y20" s="51">
        <f t="shared" si="7"/>
        <v>1</v>
      </c>
      <c r="Z20" s="51">
        <f t="shared" si="7"/>
        <v>1</v>
      </c>
      <c r="AA20" s="51">
        <f t="shared" si="7"/>
        <v>1</v>
      </c>
      <c r="AB20" s="51">
        <f t="shared" si="7"/>
        <v>0</v>
      </c>
      <c r="AC20" s="51">
        <f t="shared" si="7"/>
        <v>0</v>
      </c>
      <c r="AD20" s="51">
        <f t="shared" si="7"/>
        <v>0</v>
      </c>
      <c r="AE20" s="51">
        <f t="shared" si="7"/>
        <v>0</v>
      </c>
      <c r="AF20" s="51">
        <f t="shared" si="7"/>
        <v>0</v>
      </c>
      <c r="AG20" s="162"/>
      <c r="AH20" s="12"/>
    </row>
    <row r="21" spans="1:34" ht="23.25" customHeight="1" thickBot="1" x14ac:dyDescent="0.2">
      <c r="A21" s="318" t="s">
        <v>116</v>
      </c>
      <c r="B21" s="319"/>
      <c r="C21" s="51">
        <f>C19</f>
        <v>0</v>
      </c>
      <c r="D21" s="51">
        <f t="shared" ref="D21:AF21" si="8">D19</f>
        <v>0</v>
      </c>
      <c r="E21" s="51">
        <f t="shared" si="8"/>
        <v>2</v>
      </c>
      <c r="F21" s="51">
        <f t="shared" si="8"/>
        <v>2</v>
      </c>
      <c r="G21" s="51">
        <f t="shared" si="8"/>
        <v>2</v>
      </c>
      <c r="H21" s="51">
        <f t="shared" si="8"/>
        <v>3</v>
      </c>
      <c r="I21" s="51">
        <f t="shared" si="8"/>
        <v>3</v>
      </c>
      <c r="J21" s="51">
        <f t="shared" si="8"/>
        <v>3</v>
      </c>
      <c r="K21" s="51">
        <f t="shared" si="8"/>
        <v>3</v>
      </c>
      <c r="L21" s="51">
        <f t="shared" si="8"/>
        <v>4</v>
      </c>
      <c r="M21" s="51">
        <f t="shared" si="8"/>
        <v>4</v>
      </c>
      <c r="N21" s="51">
        <f t="shared" si="8"/>
        <v>4</v>
      </c>
      <c r="O21" s="51">
        <f t="shared" si="8"/>
        <v>4</v>
      </c>
      <c r="P21" s="51">
        <f t="shared" si="8"/>
        <v>4</v>
      </c>
      <c r="Q21" s="51">
        <f t="shared" si="8"/>
        <v>4</v>
      </c>
      <c r="R21" s="51">
        <f t="shared" si="8"/>
        <v>4</v>
      </c>
      <c r="S21" s="51">
        <f t="shared" si="8"/>
        <v>4</v>
      </c>
      <c r="T21" s="51">
        <f t="shared" si="8"/>
        <v>4</v>
      </c>
      <c r="U21" s="51">
        <f t="shared" si="8"/>
        <v>4</v>
      </c>
      <c r="V21" s="51">
        <f t="shared" si="8"/>
        <v>4</v>
      </c>
      <c r="W21" s="51">
        <f t="shared" si="8"/>
        <v>3</v>
      </c>
      <c r="X21" s="51">
        <f t="shared" si="8"/>
        <v>2</v>
      </c>
      <c r="Y21" s="51">
        <f t="shared" si="8"/>
        <v>2</v>
      </c>
      <c r="Z21" s="51">
        <f t="shared" si="8"/>
        <v>2</v>
      </c>
      <c r="AA21" s="51">
        <f t="shared" si="8"/>
        <v>2</v>
      </c>
      <c r="AB21" s="51">
        <f t="shared" si="8"/>
        <v>0</v>
      </c>
      <c r="AC21" s="51">
        <f t="shared" si="8"/>
        <v>0</v>
      </c>
      <c r="AD21" s="51">
        <f t="shared" si="8"/>
        <v>0</v>
      </c>
      <c r="AE21" s="51">
        <f t="shared" si="8"/>
        <v>0</v>
      </c>
      <c r="AF21" s="51">
        <f t="shared" si="8"/>
        <v>0</v>
      </c>
      <c r="AG21" s="162"/>
      <c r="AH21" s="12"/>
    </row>
    <row r="22" spans="1:34" ht="23.25" customHeight="1" x14ac:dyDescent="0.15">
      <c r="A22" s="121"/>
      <c r="B22" s="121"/>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34" ht="23.25" customHeight="1" x14ac:dyDescent="0.15">
      <c r="A23" s="121"/>
      <c r="B23" s="121"/>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row>
    <row r="24" spans="1:34" ht="23.25" customHeight="1" x14ac:dyDescent="0.15">
      <c r="A24" s="121"/>
      <c r="B24" s="121"/>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row>
    <row r="25" spans="1:34" s="152" customFormat="1" ht="28.5" customHeight="1" x14ac:dyDescent="0.15">
      <c r="A25" s="152" t="s">
        <v>68</v>
      </c>
    </row>
    <row r="26" spans="1:34" s="152" customFormat="1" ht="18.75" x14ac:dyDescent="0.15">
      <c r="A26" s="152" t="s">
        <v>107</v>
      </c>
    </row>
    <row r="27" spans="1:34" s="152" customFormat="1" ht="18.75" x14ac:dyDescent="0.15">
      <c r="A27" s="152" t="s">
        <v>44</v>
      </c>
    </row>
    <row r="28" spans="1:34" s="152" customFormat="1" ht="18.75" x14ac:dyDescent="0.15">
      <c r="A28" s="152" t="s">
        <v>45</v>
      </c>
    </row>
    <row r="29" spans="1:34" s="152" customFormat="1" ht="19.5" thickBot="1" x14ac:dyDescent="0.2">
      <c r="A29" s="152" t="s">
        <v>46</v>
      </c>
    </row>
    <row r="30" spans="1:34" s="152" customFormat="1" ht="103.5" customHeight="1" thickBot="1" x14ac:dyDescent="0.2">
      <c r="A30" s="315" t="s">
        <v>106</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7"/>
      <c r="AG30" s="153"/>
    </row>
    <row r="31" spans="1:34" s="152" customFormat="1" ht="18.75" x14ac:dyDescent="0.15">
      <c r="A31" s="152" t="s">
        <v>108</v>
      </c>
    </row>
    <row r="32" spans="1:34" s="151" customFormat="1" ht="17.25" x14ac:dyDescent="0.15">
      <c r="A32" s="151" t="s">
        <v>119</v>
      </c>
    </row>
    <row r="33" spans="1:33" s="151" customFormat="1" ht="18" thickBot="1" x14ac:dyDescent="0.2">
      <c r="A33" s="151" t="s">
        <v>113</v>
      </c>
    </row>
    <row r="34" spans="1:33" s="152" customFormat="1" ht="13.5" customHeight="1" x14ac:dyDescent="0.15">
      <c r="A34" s="304" t="s">
        <v>47</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6"/>
      <c r="AG34" s="153"/>
    </row>
    <row r="35" spans="1:33" s="152" customFormat="1" ht="18.75" x14ac:dyDescent="0.15">
      <c r="A35" s="307"/>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9"/>
      <c r="AG35" s="153"/>
    </row>
    <row r="36" spans="1:33" s="152" customFormat="1" ht="53.25" customHeight="1" thickBot="1" x14ac:dyDescent="0.2">
      <c r="A36" s="310"/>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2"/>
      <c r="AG36" s="153"/>
    </row>
    <row r="37" spans="1:33" s="152" customFormat="1" ht="18.75" x14ac:dyDescent="0.15">
      <c r="A37" s="152" t="s">
        <v>109</v>
      </c>
    </row>
    <row r="38" spans="1:33" s="152" customFormat="1" ht="18.75" x14ac:dyDescent="0.15">
      <c r="A38" s="152" t="s">
        <v>98</v>
      </c>
    </row>
    <row r="39" spans="1:33" s="152" customFormat="1" ht="18.75" x14ac:dyDescent="0.15">
      <c r="A39" s="152" t="s">
        <v>99</v>
      </c>
    </row>
    <row r="40" spans="1:33" s="152" customFormat="1" ht="18.75" x14ac:dyDescent="0.15">
      <c r="A40" s="152" t="s">
        <v>100</v>
      </c>
    </row>
    <row r="41" spans="1:33" s="152" customFormat="1" ht="18.75" x14ac:dyDescent="0.15">
      <c r="A41" s="152" t="s">
        <v>101</v>
      </c>
    </row>
    <row r="43" spans="1:33" x14ac:dyDescent="0.15">
      <c r="A43" s="127"/>
      <c r="B43" s="127"/>
      <c r="C43" s="127"/>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33" x14ac:dyDescent="0.15">
      <c r="A44" s="127"/>
      <c r="B44" s="127"/>
      <c r="C44" s="127"/>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x14ac:dyDescent="0.15">
      <c r="A45" s="127"/>
      <c r="B45" s="127"/>
      <c r="C45" s="127"/>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3" x14ac:dyDescent="0.15">
      <c r="A46" s="127"/>
      <c r="B46" s="127"/>
      <c r="C46" s="12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spans="1:33" x14ac:dyDescent="0.15">
      <c r="A47" s="127"/>
      <c r="B47" s="127"/>
      <c r="C47" s="127"/>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row>
    <row r="48" spans="1:33" x14ac:dyDescent="0.15">
      <c r="A48" s="127"/>
      <c r="B48" s="127"/>
      <c r="C48" s="127"/>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spans="1:33" x14ac:dyDescent="0.15">
      <c r="A49" s="127"/>
      <c r="B49" s="127"/>
      <c r="C49" s="127"/>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row>
    <row r="56" spans="1:33" x14ac:dyDescent="0.15">
      <c r="A56" s="12"/>
    </row>
    <row r="57" spans="1:33" x14ac:dyDescent="0.15">
      <c r="A57" s="12"/>
    </row>
    <row r="58" spans="1:33" x14ac:dyDescent="0.15">
      <c r="A58" s="12"/>
    </row>
    <row r="59" spans="1:33" x14ac:dyDescent="0.15">
      <c r="A59" s="12"/>
    </row>
    <row r="60" spans="1:33" x14ac:dyDescent="0.15">
      <c r="A60" s="12"/>
    </row>
    <row r="61" spans="1:33" x14ac:dyDescent="0.15">
      <c r="A61" s="12"/>
    </row>
    <row r="62" spans="1:33" x14ac:dyDescent="0.15">
      <c r="A62" s="12"/>
    </row>
    <row r="63" spans="1:33" x14ac:dyDescent="0.15">
      <c r="A63" s="12"/>
    </row>
    <row r="64" spans="1:33" x14ac:dyDescent="0.15">
      <c r="A64" s="12"/>
    </row>
    <row r="65" spans="1:1" x14ac:dyDescent="0.15">
      <c r="A65" s="12"/>
    </row>
    <row r="66" spans="1:1" x14ac:dyDescent="0.15">
      <c r="A66" s="12"/>
    </row>
    <row r="67" spans="1:1" x14ac:dyDescent="0.15">
      <c r="A67" s="12"/>
    </row>
    <row r="68" spans="1:1" x14ac:dyDescent="0.15">
      <c r="A68" s="12"/>
    </row>
    <row r="69" spans="1:1" x14ac:dyDescent="0.15">
      <c r="A69" s="12"/>
    </row>
  </sheetData>
  <mergeCells count="42">
    <mergeCell ref="A18:B18"/>
    <mergeCell ref="O12:P12"/>
    <mergeCell ref="Q12:R12"/>
    <mergeCell ref="A34:AF36"/>
    <mergeCell ref="A19:B19"/>
    <mergeCell ref="A30:AF30"/>
    <mergeCell ref="A21:B21"/>
    <mergeCell ref="A20:B20"/>
    <mergeCell ref="A12:B13"/>
    <mergeCell ref="AC12:AD12"/>
    <mergeCell ref="AE12:AF12"/>
    <mergeCell ref="A14:B14"/>
    <mergeCell ref="A17:B17"/>
    <mergeCell ref="A15:B15"/>
    <mergeCell ref="A16:B16"/>
    <mergeCell ref="S12:T12"/>
    <mergeCell ref="A3:A4"/>
    <mergeCell ref="W12:X12"/>
    <mergeCell ref="Y12:Z12"/>
    <mergeCell ref="C3:D3"/>
    <mergeCell ref="K3:L3"/>
    <mergeCell ref="M3:N3"/>
    <mergeCell ref="E3:F3"/>
    <mergeCell ref="U12:V12"/>
    <mergeCell ref="C12:D12"/>
    <mergeCell ref="E12:F12"/>
    <mergeCell ref="G12:H12"/>
    <mergeCell ref="I12:J12"/>
    <mergeCell ref="G3:H3"/>
    <mergeCell ref="I3:J3"/>
    <mergeCell ref="K12:L12"/>
    <mergeCell ref="M12:N12"/>
    <mergeCell ref="AC3:AD3"/>
    <mergeCell ref="O3:P3"/>
    <mergeCell ref="AA3:AB3"/>
    <mergeCell ref="AA12:AB12"/>
    <mergeCell ref="AE3:AF3"/>
    <mergeCell ref="Q3:R3"/>
    <mergeCell ref="S3:T3"/>
    <mergeCell ref="U3:V3"/>
    <mergeCell ref="W3:X3"/>
    <mergeCell ref="Y3:Z3"/>
  </mergeCells>
  <phoneticPr fontId="20"/>
  <pageMargins left="0.41" right="0.2" top="1" bottom="0.4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workbookViewId="0">
      <pane xSplit="6" ySplit="5" topLeftCell="G6" activePane="bottomRight" state="frozen"/>
      <selection pane="topRight" activeCell="G1" sqref="G1"/>
      <selection pane="bottomLeft" activeCell="A6" sqref="A6"/>
      <selection pane="bottomRight" activeCell="H12" sqref="H12"/>
    </sheetView>
  </sheetViews>
  <sheetFormatPr defaultRowHeight="13.5" x14ac:dyDescent="0.15"/>
  <cols>
    <col min="1" max="1" width="10.125" customWidth="1"/>
    <col min="2" max="2" width="10.25" style="9" customWidth="1"/>
    <col min="3" max="3" width="15" style="9" customWidth="1"/>
    <col min="4" max="4" width="6.125" customWidth="1"/>
    <col min="5" max="5" width="5.375" customWidth="1"/>
    <col min="6" max="6" width="5.125" customWidth="1"/>
    <col min="7" max="36" width="3" customWidth="1"/>
  </cols>
  <sheetData>
    <row r="1" spans="1:36" ht="24.75" customHeight="1" x14ac:dyDescent="0.15">
      <c r="A1" t="s">
        <v>133</v>
      </c>
    </row>
    <row r="2" spans="1:36" ht="14.25" thickBot="1" x14ac:dyDescent="0.2"/>
    <row r="3" spans="1:36" ht="15" customHeight="1" thickBot="1" x14ac:dyDescent="0.2">
      <c r="A3" s="329" t="s">
        <v>15</v>
      </c>
      <c r="B3" s="329" t="s">
        <v>16</v>
      </c>
      <c r="C3" s="329" t="s">
        <v>17</v>
      </c>
      <c r="D3" s="332" t="s">
        <v>27</v>
      </c>
      <c r="E3" s="335" t="s">
        <v>23</v>
      </c>
      <c r="F3" s="335" t="s">
        <v>24</v>
      </c>
      <c r="G3" s="327" t="s">
        <v>18</v>
      </c>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8"/>
    </row>
    <row r="4" spans="1:36" ht="15.75" customHeight="1" x14ac:dyDescent="0.15">
      <c r="A4" s="330"/>
      <c r="B4" s="330"/>
      <c r="C4" s="330"/>
      <c r="D4" s="333"/>
      <c r="E4" s="336"/>
      <c r="F4" s="336"/>
      <c r="G4" s="340">
        <v>7</v>
      </c>
      <c r="H4" s="338"/>
      <c r="I4" s="338">
        <v>8</v>
      </c>
      <c r="J4" s="338"/>
      <c r="K4" s="338">
        <v>9</v>
      </c>
      <c r="L4" s="338"/>
      <c r="M4" s="338">
        <v>10</v>
      </c>
      <c r="N4" s="338"/>
      <c r="O4" s="338">
        <v>11</v>
      </c>
      <c r="P4" s="338"/>
      <c r="Q4" s="338">
        <v>12</v>
      </c>
      <c r="R4" s="338"/>
      <c r="S4" s="338">
        <v>13</v>
      </c>
      <c r="T4" s="338"/>
      <c r="U4" s="338">
        <v>14</v>
      </c>
      <c r="V4" s="338"/>
      <c r="W4" s="338">
        <v>15</v>
      </c>
      <c r="X4" s="338"/>
      <c r="Y4" s="338">
        <v>16</v>
      </c>
      <c r="Z4" s="338"/>
      <c r="AA4" s="338">
        <v>17</v>
      </c>
      <c r="AB4" s="338"/>
      <c r="AC4" s="338">
        <v>18</v>
      </c>
      <c r="AD4" s="338"/>
      <c r="AE4" s="338">
        <v>19</v>
      </c>
      <c r="AF4" s="338"/>
      <c r="AG4" s="338">
        <v>20</v>
      </c>
      <c r="AH4" s="338"/>
      <c r="AI4" s="338">
        <v>21</v>
      </c>
      <c r="AJ4" s="339"/>
    </row>
    <row r="5" spans="1:36" ht="7.5" customHeight="1" thickBot="1" x14ac:dyDescent="0.2">
      <c r="A5" s="331"/>
      <c r="B5" s="331"/>
      <c r="C5" s="331"/>
      <c r="D5" s="334"/>
      <c r="E5" s="337"/>
      <c r="F5" s="337"/>
      <c r="G5" s="77"/>
      <c r="H5" s="181"/>
      <c r="I5" s="164"/>
      <c r="J5" s="181"/>
      <c r="K5" s="186"/>
      <c r="L5" s="164"/>
      <c r="M5" s="164"/>
      <c r="N5" s="181"/>
      <c r="O5" s="186"/>
      <c r="P5" s="164"/>
      <c r="Q5" s="164"/>
      <c r="R5" s="181"/>
      <c r="S5" s="186"/>
      <c r="T5" s="164"/>
      <c r="U5" s="164"/>
      <c r="V5" s="181"/>
      <c r="W5" s="186"/>
      <c r="X5" s="164"/>
      <c r="Y5" s="164"/>
      <c r="Z5" s="181"/>
      <c r="AA5" s="186"/>
      <c r="AB5" s="164"/>
      <c r="AC5" s="164"/>
      <c r="AD5" s="181"/>
      <c r="AE5" s="186"/>
      <c r="AF5" s="120"/>
      <c r="AG5" s="164"/>
      <c r="AH5" s="181"/>
      <c r="AI5" s="186"/>
      <c r="AJ5" s="130"/>
    </row>
    <row r="6" spans="1:36" ht="28.5" customHeight="1" x14ac:dyDescent="0.15">
      <c r="A6" s="36" t="s">
        <v>20</v>
      </c>
      <c r="B6" s="32" t="s">
        <v>21</v>
      </c>
      <c r="C6" s="62"/>
      <c r="D6" s="10" t="s">
        <v>22</v>
      </c>
      <c r="E6" s="131"/>
      <c r="F6" s="132"/>
      <c r="G6" s="165"/>
      <c r="H6" s="169"/>
      <c r="I6" s="173"/>
      <c r="J6" s="169"/>
      <c r="K6" s="189"/>
      <c r="L6" s="187"/>
      <c r="M6" s="173"/>
      <c r="N6" s="169"/>
      <c r="O6" s="189"/>
      <c r="P6" s="187"/>
      <c r="Q6" s="173"/>
      <c r="R6" s="169"/>
      <c r="S6" s="189"/>
      <c r="T6" s="187"/>
      <c r="U6" s="173"/>
      <c r="V6" s="169"/>
      <c r="W6" s="189"/>
      <c r="X6" s="187"/>
      <c r="Y6" s="173"/>
      <c r="Z6" s="169"/>
      <c r="AA6" s="189"/>
      <c r="AB6" s="187"/>
      <c r="AC6" s="173"/>
      <c r="AD6" s="169"/>
      <c r="AE6" s="189"/>
      <c r="AF6" s="187"/>
      <c r="AG6" s="173"/>
      <c r="AH6" s="169"/>
      <c r="AI6" s="189"/>
      <c r="AJ6" s="194"/>
    </row>
    <row r="7" spans="1:36" ht="28.5" customHeight="1" x14ac:dyDescent="0.15">
      <c r="A7" s="74" t="s">
        <v>52</v>
      </c>
      <c r="B7" s="142" t="s">
        <v>37</v>
      </c>
      <c r="C7" s="75" t="s">
        <v>95</v>
      </c>
      <c r="D7" s="15" t="s">
        <v>39</v>
      </c>
      <c r="E7" s="72">
        <v>0.375</v>
      </c>
      <c r="F7" s="72">
        <v>0.75</v>
      </c>
      <c r="G7" s="177"/>
      <c r="H7" s="171"/>
      <c r="I7" s="175"/>
      <c r="J7" s="171"/>
      <c r="K7" s="190"/>
      <c r="L7" s="139" t="s">
        <v>74</v>
      </c>
      <c r="M7" s="175" t="s">
        <v>74</v>
      </c>
      <c r="N7" s="171" t="s">
        <v>74</v>
      </c>
      <c r="O7" s="190" t="s">
        <v>74</v>
      </c>
      <c r="P7" s="139" t="s">
        <v>74</v>
      </c>
      <c r="Q7" s="175" t="s">
        <v>74</v>
      </c>
      <c r="R7" s="171" t="s">
        <v>74</v>
      </c>
      <c r="S7" s="190"/>
      <c r="T7" s="139"/>
      <c r="U7" s="175" t="s">
        <v>74</v>
      </c>
      <c r="V7" s="171" t="s">
        <v>74</v>
      </c>
      <c r="W7" s="190" t="s">
        <v>74</v>
      </c>
      <c r="X7" s="139" t="s">
        <v>74</v>
      </c>
      <c r="Y7" s="175" t="s">
        <v>74</v>
      </c>
      <c r="Z7" s="171" t="s">
        <v>74</v>
      </c>
      <c r="AA7" s="190" t="s">
        <v>74</v>
      </c>
      <c r="AB7" s="139" t="s">
        <v>74</v>
      </c>
      <c r="AC7" s="175" t="s">
        <v>74</v>
      </c>
      <c r="AD7" s="171"/>
      <c r="AE7" s="190"/>
      <c r="AF7" s="139"/>
      <c r="AG7" s="175"/>
      <c r="AH7" s="171"/>
      <c r="AI7" s="190"/>
      <c r="AJ7" s="195"/>
    </row>
    <row r="8" spans="1:36" ht="28.5" customHeight="1" x14ac:dyDescent="0.15">
      <c r="A8" s="37" t="s">
        <v>19</v>
      </c>
      <c r="B8" s="66" t="s">
        <v>37</v>
      </c>
      <c r="C8" s="63"/>
      <c r="D8" s="64" t="s">
        <v>39</v>
      </c>
      <c r="E8" s="135">
        <v>0.45277777777777778</v>
      </c>
      <c r="F8" s="137">
        <v>0.81319444444444444</v>
      </c>
      <c r="G8" s="178"/>
      <c r="H8" s="182"/>
      <c r="I8" s="184"/>
      <c r="J8" s="182"/>
      <c r="K8" s="191"/>
      <c r="L8" s="140"/>
      <c r="M8" s="184"/>
      <c r="N8" s="182"/>
      <c r="O8" s="191"/>
      <c r="P8" s="140" t="s">
        <v>51</v>
      </c>
      <c r="Q8" s="184" t="s">
        <v>51</v>
      </c>
      <c r="R8" s="182" t="s">
        <v>51</v>
      </c>
      <c r="S8" s="191" t="s">
        <v>51</v>
      </c>
      <c r="T8" s="140" t="s">
        <v>51</v>
      </c>
      <c r="U8" s="184" t="s">
        <v>51</v>
      </c>
      <c r="V8" s="182" t="s">
        <v>51</v>
      </c>
      <c r="W8" s="191" t="s">
        <v>51</v>
      </c>
      <c r="X8" s="140" t="s">
        <v>51</v>
      </c>
      <c r="Y8" s="184" t="s">
        <v>51</v>
      </c>
      <c r="Z8" s="182" t="s">
        <v>51</v>
      </c>
      <c r="AA8" s="191" t="s">
        <v>51</v>
      </c>
      <c r="AB8" s="140" t="s">
        <v>51</v>
      </c>
      <c r="AC8" s="184" t="s">
        <v>51</v>
      </c>
      <c r="AD8" s="182" t="s">
        <v>51</v>
      </c>
      <c r="AE8" s="191" t="s">
        <v>51</v>
      </c>
      <c r="AF8" s="140" t="s">
        <v>51</v>
      </c>
      <c r="AG8" s="184"/>
      <c r="AH8" s="182"/>
      <c r="AI8" s="191"/>
      <c r="AJ8" s="196"/>
    </row>
    <row r="9" spans="1:36" ht="28.5" customHeight="1" x14ac:dyDescent="0.15">
      <c r="A9" s="37" t="s">
        <v>19</v>
      </c>
      <c r="B9" s="66" t="s">
        <v>37</v>
      </c>
      <c r="C9" s="63"/>
      <c r="D9" s="64" t="s">
        <v>39</v>
      </c>
      <c r="E9" s="137">
        <v>0.42499999999999999</v>
      </c>
      <c r="F9" s="137">
        <v>0.80833333333333324</v>
      </c>
      <c r="G9" s="179"/>
      <c r="H9" s="183"/>
      <c r="I9" s="185"/>
      <c r="J9" s="183"/>
      <c r="K9" s="192"/>
      <c r="L9" s="141"/>
      <c r="M9" s="185"/>
      <c r="N9" s="183" t="s">
        <v>51</v>
      </c>
      <c r="O9" s="192" t="s">
        <v>51</v>
      </c>
      <c r="P9" s="141" t="s">
        <v>51</v>
      </c>
      <c r="Q9" s="185" t="s">
        <v>51</v>
      </c>
      <c r="R9" s="183" t="s">
        <v>51</v>
      </c>
      <c r="S9" s="192" t="s">
        <v>51</v>
      </c>
      <c r="T9" s="141" t="s">
        <v>51</v>
      </c>
      <c r="U9" s="185" t="s">
        <v>51</v>
      </c>
      <c r="V9" s="183" t="s">
        <v>51</v>
      </c>
      <c r="W9" s="192" t="s">
        <v>51</v>
      </c>
      <c r="X9" s="141" t="s">
        <v>51</v>
      </c>
      <c r="Y9" s="185" t="s">
        <v>51</v>
      </c>
      <c r="Z9" s="183" t="s">
        <v>51</v>
      </c>
      <c r="AA9" s="192" t="s">
        <v>51</v>
      </c>
      <c r="AB9" s="141" t="s">
        <v>51</v>
      </c>
      <c r="AC9" s="185" t="s">
        <v>51</v>
      </c>
      <c r="AD9" s="183" t="s">
        <v>51</v>
      </c>
      <c r="AE9" s="192" t="s">
        <v>51</v>
      </c>
      <c r="AF9" s="141" t="s">
        <v>51</v>
      </c>
      <c r="AG9" s="185"/>
      <c r="AH9" s="183"/>
      <c r="AI9" s="192"/>
      <c r="AJ9" s="197"/>
    </row>
    <row r="10" spans="1:36" ht="28.5" customHeight="1" x14ac:dyDescent="0.15">
      <c r="A10" s="37" t="s">
        <v>19</v>
      </c>
      <c r="B10" s="66" t="s">
        <v>37</v>
      </c>
      <c r="C10" s="63"/>
      <c r="D10" s="64" t="s">
        <v>39</v>
      </c>
      <c r="E10" s="137">
        <v>0.33194444444444443</v>
      </c>
      <c r="F10" s="137">
        <v>0.78125</v>
      </c>
      <c r="G10" s="179"/>
      <c r="H10" s="183"/>
      <c r="I10" s="185"/>
      <c r="J10" s="183" t="s">
        <v>50</v>
      </c>
      <c r="K10" s="192" t="s">
        <v>50</v>
      </c>
      <c r="L10" s="141" t="s">
        <v>51</v>
      </c>
      <c r="M10" s="185" t="s">
        <v>51</v>
      </c>
      <c r="N10" s="183" t="s">
        <v>51</v>
      </c>
      <c r="O10" s="192" t="s">
        <v>51</v>
      </c>
      <c r="P10" s="141" t="s">
        <v>51</v>
      </c>
      <c r="Q10" s="185" t="s">
        <v>51</v>
      </c>
      <c r="R10" s="183" t="s">
        <v>51</v>
      </c>
      <c r="S10" s="192" t="s">
        <v>51</v>
      </c>
      <c r="T10" s="141" t="s">
        <v>51</v>
      </c>
      <c r="U10" s="185" t="s">
        <v>51</v>
      </c>
      <c r="V10" s="183" t="s">
        <v>51</v>
      </c>
      <c r="W10" s="192" t="s">
        <v>51</v>
      </c>
      <c r="X10" s="141" t="s">
        <v>51</v>
      </c>
      <c r="Y10" s="185" t="s">
        <v>51</v>
      </c>
      <c r="Z10" s="183" t="s">
        <v>51</v>
      </c>
      <c r="AA10" s="192" t="s">
        <v>51</v>
      </c>
      <c r="AB10" s="141" t="s">
        <v>51</v>
      </c>
      <c r="AC10" s="185" t="s">
        <v>51</v>
      </c>
      <c r="AD10" s="183" t="s">
        <v>51</v>
      </c>
      <c r="AE10" s="192" t="s">
        <v>51</v>
      </c>
      <c r="AF10" s="141"/>
      <c r="AG10" s="185"/>
      <c r="AH10" s="183"/>
      <c r="AI10" s="192"/>
      <c r="AJ10" s="197"/>
    </row>
    <row r="11" spans="1:36" ht="28.5" customHeight="1" x14ac:dyDescent="0.15">
      <c r="A11" s="37" t="s">
        <v>19</v>
      </c>
      <c r="B11" s="66" t="s">
        <v>37</v>
      </c>
      <c r="C11" s="63"/>
      <c r="D11" s="64" t="s">
        <v>39</v>
      </c>
      <c r="E11" s="138">
        <v>0.42083333333333334</v>
      </c>
      <c r="F11" s="138">
        <v>0.80694444444444446</v>
      </c>
      <c r="G11" s="180"/>
      <c r="H11" s="183"/>
      <c r="I11" s="185"/>
      <c r="J11" s="183"/>
      <c r="K11" s="192"/>
      <c r="L11" s="141"/>
      <c r="M11" s="185"/>
      <c r="N11" s="183" t="s">
        <v>51</v>
      </c>
      <c r="O11" s="192" t="s">
        <v>51</v>
      </c>
      <c r="P11" s="141" t="s">
        <v>51</v>
      </c>
      <c r="Q11" s="185" t="s">
        <v>51</v>
      </c>
      <c r="R11" s="183" t="s">
        <v>51</v>
      </c>
      <c r="S11" s="192" t="s">
        <v>51</v>
      </c>
      <c r="T11" s="141" t="s">
        <v>51</v>
      </c>
      <c r="U11" s="185" t="s">
        <v>51</v>
      </c>
      <c r="V11" s="183" t="s">
        <v>51</v>
      </c>
      <c r="W11" s="192" t="s">
        <v>51</v>
      </c>
      <c r="X11" s="141" t="s">
        <v>51</v>
      </c>
      <c r="Y11" s="185" t="s">
        <v>51</v>
      </c>
      <c r="Z11" s="183" t="s">
        <v>51</v>
      </c>
      <c r="AA11" s="192" t="s">
        <v>51</v>
      </c>
      <c r="AB11" s="141" t="s">
        <v>51</v>
      </c>
      <c r="AC11" s="185" t="s">
        <v>51</v>
      </c>
      <c r="AD11" s="183" t="s">
        <v>51</v>
      </c>
      <c r="AE11" s="192" t="s">
        <v>51</v>
      </c>
      <c r="AF11" s="141" t="s">
        <v>51</v>
      </c>
      <c r="AG11" s="185"/>
      <c r="AH11" s="183"/>
      <c r="AI11" s="192"/>
      <c r="AJ11" s="197"/>
    </row>
    <row r="12" spans="1:36" ht="28.5" customHeight="1" x14ac:dyDescent="0.15">
      <c r="A12" s="37" t="s">
        <v>19</v>
      </c>
      <c r="B12" s="66" t="s">
        <v>37</v>
      </c>
      <c r="C12" s="63"/>
      <c r="D12" s="64" t="s">
        <v>39</v>
      </c>
      <c r="E12" s="135">
        <v>0.30972222222222223</v>
      </c>
      <c r="F12" s="137">
        <v>0.6972222222222223</v>
      </c>
      <c r="G12" s="179"/>
      <c r="H12" s="183"/>
      <c r="I12" s="185" t="s">
        <v>51</v>
      </c>
      <c r="J12" s="183" t="s">
        <v>51</v>
      </c>
      <c r="K12" s="192" t="s">
        <v>51</v>
      </c>
      <c r="L12" s="141" t="s">
        <v>51</v>
      </c>
      <c r="M12" s="185" t="s">
        <v>51</v>
      </c>
      <c r="N12" s="183" t="s">
        <v>51</v>
      </c>
      <c r="O12" s="192" t="s">
        <v>51</v>
      </c>
      <c r="P12" s="141" t="s">
        <v>51</v>
      </c>
      <c r="Q12" s="185" t="s">
        <v>51</v>
      </c>
      <c r="R12" s="183" t="s">
        <v>51</v>
      </c>
      <c r="S12" s="192" t="s">
        <v>51</v>
      </c>
      <c r="T12" s="141" t="s">
        <v>51</v>
      </c>
      <c r="U12" s="185" t="s">
        <v>51</v>
      </c>
      <c r="V12" s="183" t="s">
        <v>51</v>
      </c>
      <c r="W12" s="192" t="s">
        <v>51</v>
      </c>
      <c r="X12" s="141" t="s">
        <v>51</v>
      </c>
      <c r="Y12" s="185" t="s">
        <v>51</v>
      </c>
      <c r="Z12" s="183" t="s">
        <v>51</v>
      </c>
      <c r="AA12" s="192"/>
      <c r="AB12" s="141"/>
      <c r="AC12" s="185"/>
      <c r="AD12" s="183"/>
      <c r="AE12" s="192"/>
      <c r="AF12" s="141"/>
      <c r="AG12" s="185"/>
      <c r="AH12" s="183"/>
      <c r="AI12" s="192"/>
      <c r="AJ12" s="197"/>
    </row>
    <row r="13" spans="1:36" ht="28.5" customHeight="1" x14ac:dyDescent="0.15">
      <c r="A13" s="37" t="s">
        <v>19</v>
      </c>
      <c r="B13" s="66" t="s">
        <v>37</v>
      </c>
      <c r="C13" s="63"/>
      <c r="D13" s="64" t="s">
        <v>39</v>
      </c>
      <c r="E13" s="138">
        <v>0.34791666666666665</v>
      </c>
      <c r="F13" s="138">
        <v>0.83333333333333337</v>
      </c>
      <c r="G13" s="179"/>
      <c r="H13" s="183"/>
      <c r="I13" s="185"/>
      <c r="J13" s="183"/>
      <c r="K13" s="192" t="s">
        <v>51</v>
      </c>
      <c r="L13" s="141" t="s">
        <v>51</v>
      </c>
      <c r="M13" s="185" t="s">
        <v>51</v>
      </c>
      <c r="N13" s="183" t="s">
        <v>51</v>
      </c>
      <c r="O13" s="192" t="s">
        <v>51</v>
      </c>
      <c r="P13" s="141" t="s">
        <v>51</v>
      </c>
      <c r="Q13" s="185" t="s">
        <v>51</v>
      </c>
      <c r="R13" s="183" t="s">
        <v>51</v>
      </c>
      <c r="S13" s="192" t="s">
        <v>51</v>
      </c>
      <c r="T13" s="141" t="s">
        <v>51</v>
      </c>
      <c r="U13" s="185" t="s">
        <v>51</v>
      </c>
      <c r="V13" s="183" t="s">
        <v>51</v>
      </c>
      <c r="W13" s="192" t="s">
        <v>51</v>
      </c>
      <c r="X13" s="141" t="s">
        <v>51</v>
      </c>
      <c r="Y13" s="185" t="s">
        <v>51</v>
      </c>
      <c r="Z13" s="183" t="s">
        <v>51</v>
      </c>
      <c r="AA13" s="192" t="s">
        <v>51</v>
      </c>
      <c r="AB13" s="141" t="s">
        <v>51</v>
      </c>
      <c r="AC13" s="185" t="s">
        <v>51</v>
      </c>
      <c r="AD13" s="183" t="s">
        <v>51</v>
      </c>
      <c r="AE13" s="192" t="s">
        <v>51</v>
      </c>
      <c r="AF13" s="141" t="s">
        <v>51</v>
      </c>
      <c r="AG13" s="185" t="s">
        <v>51</v>
      </c>
      <c r="AH13" s="183"/>
      <c r="AI13" s="192"/>
      <c r="AJ13" s="197"/>
    </row>
    <row r="14" spans="1:36" ht="28.5" customHeight="1" x14ac:dyDescent="0.15">
      <c r="A14" s="37" t="s">
        <v>19</v>
      </c>
      <c r="B14" s="66" t="s">
        <v>37</v>
      </c>
      <c r="C14" s="63"/>
      <c r="D14" s="134" t="s">
        <v>39</v>
      </c>
      <c r="E14" s="138">
        <v>0.34861111111111115</v>
      </c>
      <c r="F14" s="136">
        <v>0.73263888888888884</v>
      </c>
      <c r="G14" s="180"/>
      <c r="H14" s="183"/>
      <c r="I14" s="185"/>
      <c r="J14" s="183"/>
      <c r="K14" s="192" t="s">
        <v>51</v>
      </c>
      <c r="L14" s="141" t="s">
        <v>51</v>
      </c>
      <c r="M14" s="185" t="s">
        <v>51</v>
      </c>
      <c r="N14" s="183" t="s">
        <v>51</v>
      </c>
      <c r="O14" s="192" t="s">
        <v>51</v>
      </c>
      <c r="P14" s="141" t="s">
        <v>51</v>
      </c>
      <c r="Q14" s="185" t="s">
        <v>51</v>
      </c>
      <c r="R14" s="183" t="s">
        <v>51</v>
      </c>
      <c r="S14" s="192" t="s">
        <v>51</v>
      </c>
      <c r="T14" s="141" t="s">
        <v>51</v>
      </c>
      <c r="U14" s="185" t="s">
        <v>51</v>
      </c>
      <c r="V14" s="183" t="s">
        <v>51</v>
      </c>
      <c r="W14" s="192" t="s">
        <v>51</v>
      </c>
      <c r="X14" s="141" t="s">
        <v>51</v>
      </c>
      <c r="Y14" s="185" t="s">
        <v>51</v>
      </c>
      <c r="Z14" s="183" t="s">
        <v>51</v>
      </c>
      <c r="AA14" s="192" t="s">
        <v>51</v>
      </c>
      <c r="AB14" s="141" t="s">
        <v>51</v>
      </c>
      <c r="AC14" s="185"/>
      <c r="AD14" s="183"/>
      <c r="AE14" s="192"/>
      <c r="AF14" s="141"/>
      <c r="AG14" s="185"/>
      <c r="AH14" s="183"/>
      <c r="AI14" s="192"/>
      <c r="AJ14" s="197"/>
    </row>
    <row r="15" spans="1:36" ht="28.5" customHeight="1" x14ac:dyDescent="0.15">
      <c r="A15" s="37" t="s">
        <v>19</v>
      </c>
      <c r="B15" s="143" t="s">
        <v>38</v>
      </c>
      <c r="C15" s="63"/>
      <c r="D15" s="64" t="s">
        <v>39</v>
      </c>
      <c r="E15" s="135">
        <v>0.41666666666666669</v>
      </c>
      <c r="F15" s="137">
        <v>0.625</v>
      </c>
      <c r="G15" s="179"/>
      <c r="H15" s="183"/>
      <c r="I15" s="185"/>
      <c r="J15" s="183"/>
      <c r="K15" s="192"/>
      <c r="L15" s="141"/>
      <c r="M15" s="185"/>
      <c r="N15" s="183" t="s">
        <v>51</v>
      </c>
      <c r="O15" s="192" t="s">
        <v>51</v>
      </c>
      <c r="P15" s="141" t="s">
        <v>51</v>
      </c>
      <c r="Q15" s="185" t="s">
        <v>51</v>
      </c>
      <c r="R15" s="183" t="s">
        <v>51</v>
      </c>
      <c r="S15" s="192" t="s">
        <v>51</v>
      </c>
      <c r="T15" s="141" t="s">
        <v>51</v>
      </c>
      <c r="U15" s="185" t="s">
        <v>51</v>
      </c>
      <c r="V15" s="183" t="s">
        <v>51</v>
      </c>
      <c r="W15" s="192" t="s">
        <v>51</v>
      </c>
      <c r="X15" s="141"/>
      <c r="Y15" s="185"/>
      <c r="Z15" s="183"/>
      <c r="AA15" s="192"/>
      <c r="AB15" s="141"/>
      <c r="AC15" s="185"/>
      <c r="AD15" s="183"/>
      <c r="AE15" s="192"/>
      <c r="AF15" s="141"/>
      <c r="AG15" s="185"/>
      <c r="AH15" s="183"/>
      <c r="AI15" s="192"/>
      <c r="AJ15" s="197"/>
    </row>
    <row r="16" spans="1:36" ht="28.5" customHeight="1" x14ac:dyDescent="0.15">
      <c r="A16" s="37" t="s">
        <v>19</v>
      </c>
      <c r="B16" s="66" t="s">
        <v>38</v>
      </c>
      <c r="C16" s="63"/>
      <c r="D16" s="64" t="s">
        <v>39</v>
      </c>
      <c r="E16" s="155">
        <v>0.3125</v>
      </c>
      <c r="F16" s="156">
        <v>0.5</v>
      </c>
      <c r="G16" s="167"/>
      <c r="H16" s="171"/>
      <c r="I16" s="175" t="s">
        <v>117</v>
      </c>
      <c r="J16" s="171" t="s">
        <v>117</v>
      </c>
      <c r="K16" s="190" t="s">
        <v>117</v>
      </c>
      <c r="L16" s="139" t="s">
        <v>117</v>
      </c>
      <c r="M16" s="175" t="s">
        <v>117</v>
      </c>
      <c r="N16" s="171" t="s">
        <v>117</v>
      </c>
      <c r="O16" s="190" t="s">
        <v>117</v>
      </c>
      <c r="P16" s="139" t="s">
        <v>117</v>
      </c>
      <c r="Q16" s="175" t="s">
        <v>117</v>
      </c>
      <c r="R16" s="171"/>
      <c r="S16" s="190"/>
      <c r="T16" s="139"/>
      <c r="U16" s="175"/>
      <c r="V16" s="171"/>
      <c r="W16" s="190"/>
      <c r="X16" s="139"/>
      <c r="Y16" s="175"/>
      <c r="Z16" s="171"/>
      <c r="AA16" s="190"/>
      <c r="AB16" s="139"/>
      <c r="AC16" s="175"/>
      <c r="AD16" s="171"/>
      <c r="AE16" s="190"/>
      <c r="AF16" s="139"/>
      <c r="AG16" s="175"/>
      <c r="AH16" s="171"/>
      <c r="AI16" s="190"/>
      <c r="AJ16" s="195"/>
    </row>
    <row r="17" spans="1:37" ht="28.5" customHeight="1" x14ac:dyDescent="0.15">
      <c r="A17" s="37" t="s">
        <v>19</v>
      </c>
      <c r="B17" s="66"/>
      <c r="C17" s="63"/>
      <c r="D17" s="64"/>
      <c r="E17" s="65"/>
      <c r="F17" s="73"/>
      <c r="G17" s="167"/>
      <c r="H17" s="171"/>
      <c r="I17" s="175"/>
      <c r="J17" s="171"/>
      <c r="K17" s="190"/>
      <c r="L17" s="139"/>
      <c r="M17" s="175"/>
      <c r="N17" s="171"/>
      <c r="O17" s="190"/>
      <c r="P17" s="139"/>
      <c r="Q17" s="175"/>
      <c r="R17" s="171"/>
      <c r="S17" s="190"/>
      <c r="T17" s="139"/>
      <c r="U17" s="175"/>
      <c r="V17" s="171"/>
      <c r="W17" s="190"/>
      <c r="X17" s="139"/>
      <c r="Y17" s="175"/>
      <c r="Z17" s="171"/>
      <c r="AA17" s="190"/>
      <c r="AB17" s="139"/>
      <c r="AC17" s="175"/>
      <c r="AD17" s="171"/>
      <c r="AE17" s="190"/>
      <c r="AF17" s="139"/>
      <c r="AG17" s="175"/>
      <c r="AH17" s="171"/>
      <c r="AI17" s="190"/>
      <c r="AJ17" s="195"/>
    </row>
    <row r="18" spans="1:37" ht="28.5" customHeight="1" x14ac:dyDescent="0.15">
      <c r="A18" s="37" t="s">
        <v>19</v>
      </c>
      <c r="B18" s="66"/>
      <c r="C18" s="63"/>
      <c r="D18" s="64"/>
      <c r="E18" s="65"/>
      <c r="F18" s="73"/>
      <c r="G18" s="167"/>
      <c r="H18" s="171"/>
      <c r="I18" s="175"/>
      <c r="J18" s="171"/>
      <c r="K18" s="190"/>
      <c r="L18" s="139"/>
      <c r="M18" s="175"/>
      <c r="N18" s="171"/>
      <c r="O18" s="190"/>
      <c r="P18" s="139"/>
      <c r="Q18" s="175"/>
      <c r="R18" s="171"/>
      <c r="S18" s="190"/>
      <c r="T18" s="139"/>
      <c r="U18" s="175"/>
      <c r="V18" s="171"/>
      <c r="W18" s="190"/>
      <c r="X18" s="139"/>
      <c r="Y18" s="175"/>
      <c r="Z18" s="171"/>
      <c r="AA18" s="190"/>
      <c r="AB18" s="139"/>
      <c r="AC18" s="175"/>
      <c r="AD18" s="171"/>
      <c r="AE18" s="190"/>
      <c r="AF18" s="139"/>
      <c r="AG18" s="175"/>
      <c r="AH18" s="171"/>
      <c r="AI18" s="190"/>
      <c r="AJ18" s="195"/>
    </row>
    <row r="19" spans="1:37" ht="28.5" customHeight="1" x14ac:dyDescent="0.15">
      <c r="A19" s="37" t="s">
        <v>19</v>
      </c>
      <c r="B19" s="66"/>
      <c r="C19" s="63"/>
      <c r="D19" s="64"/>
      <c r="E19" s="65"/>
      <c r="F19" s="73"/>
      <c r="G19" s="167"/>
      <c r="H19" s="171"/>
      <c r="I19" s="175"/>
      <c r="J19" s="171"/>
      <c r="K19" s="190"/>
      <c r="L19" s="139"/>
      <c r="M19" s="175"/>
      <c r="N19" s="171"/>
      <c r="O19" s="190"/>
      <c r="P19" s="139"/>
      <c r="Q19" s="175"/>
      <c r="R19" s="171"/>
      <c r="S19" s="190"/>
      <c r="T19" s="139"/>
      <c r="U19" s="175"/>
      <c r="V19" s="171"/>
      <c r="W19" s="190"/>
      <c r="X19" s="139"/>
      <c r="Y19" s="175"/>
      <c r="Z19" s="171"/>
      <c r="AA19" s="190"/>
      <c r="AB19" s="139"/>
      <c r="AC19" s="175"/>
      <c r="AD19" s="171"/>
      <c r="AE19" s="190"/>
      <c r="AF19" s="139"/>
      <c r="AG19" s="175"/>
      <c r="AH19" s="171"/>
      <c r="AI19" s="190"/>
      <c r="AJ19" s="195"/>
    </row>
    <row r="20" spans="1:37" ht="28.5" customHeight="1" x14ac:dyDescent="0.15">
      <c r="A20" s="37" t="s">
        <v>19</v>
      </c>
      <c r="B20" s="66"/>
      <c r="C20" s="63"/>
      <c r="D20" s="64"/>
      <c r="E20" s="65"/>
      <c r="F20" s="73"/>
      <c r="G20" s="167"/>
      <c r="H20" s="171"/>
      <c r="I20" s="175"/>
      <c r="J20" s="171"/>
      <c r="K20" s="190"/>
      <c r="L20" s="139"/>
      <c r="M20" s="175"/>
      <c r="N20" s="171"/>
      <c r="O20" s="190"/>
      <c r="P20" s="139"/>
      <c r="Q20" s="175"/>
      <c r="R20" s="171"/>
      <c r="S20" s="190"/>
      <c r="T20" s="139"/>
      <c r="U20" s="175"/>
      <c r="V20" s="171"/>
      <c r="W20" s="190"/>
      <c r="X20" s="139"/>
      <c r="Y20" s="175"/>
      <c r="Z20" s="171"/>
      <c r="AA20" s="190"/>
      <c r="AB20" s="139"/>
      <c r="AC20" s="175"/>
      <c r="AD20" s="171"/>
      <c r="AE20" s="190"/>
      <c r="AF20" s="139"/>
      <c r="AG20" s="175"/>
      <c r="AH20" s="171"/>
      <c r="AI20" s="190"/>
      <c r="AJ20" s="195"/>
    </row>
    <row r="21" spans="1:37" ht="28.5" customHeight="1" x14ac:dyDescent="0.15">
      <c r="A21" s="37" t="s">
        <v>19</v>
      </c>
      <c r="B21" s="66"/>
      <c r="C21" s="63"/>
      <c r="D21" s="64"/>
      <c r="E21" s="65"/>
      <c r="F21" s="73"/>
      <c r="G21" s="167"/>
      <c r="H21" s="171"/>
      <c r="I21" s="175"/>
      <c r="J21" s="171"/>
      <c r="K21" s="190"/>
      <c r="L21" s="139"/>
      <c r="M21" s="175"/>
      <c r="N21" s="171"/>
      <c r="O21" s="190"/>
      <c r="P21" s="139"/>
      <c r="Q21" s="175"/>
      <c r="R21" s="171"/>
      <c r="S21" s="190"/>
      <c r="T21" s="139"/>
      <c r="U21" s="175"/>
      <c r="V21" s="171"/>
      <c r="W21" s="190"/>
      <c r="X21" s="139"/>
      <c r="Y21" s="175"/>
      <c r="Z21" s="171"/>
      <c r="AA21" s="190"/>
      <c r="AB21" s="139"/>
      <c r="AC21" s="175"/>
      <c r="AD21" s="171"/>
      <c r="AE21" s="190"/>
      <c r="AF21" s="139"/>
      <c r="AG21" s="175"/>
      <c r="AH21" s="171"/>
      <c r="AI21" s="190"/>
      <c r="AJ21" s="195"/>
    </row>
    <row r="22" spans="1:37" ht="28.5" customHeight="1" x14ac:dyDescent="0.15">
      <c r="A22" s="37" t="s">
        <v>19</v>
      </c>
      <c r="B22" s="66" t="s">
        <v>38</v>
      </c>
      <c r="C22" s="63"/>
      <c r="D22" s="64"/>
      <c r="E22" s="65"/>
      <c r="F22" s="73"/>
      <c r="G22" s="167"/>
      <c r="H22" s="171"/>
      <c r="I22" s="175"/>
      <c r="J22" s="171"/>
      <c r="K22" s="190"/>
      <c r="L22" s="139"/>
      <c r="M22" s="175"/>
      <c r="N22" s="171"/>
      <c r="O22" s="190"/>
      <c r="P22" s="139"/>
      <c r="Q22" s="175"/>
      <c r="R22" s="171"/>
      <c r="S22" s="190"/>
      <c r="T22" s="139"/>
      <c r="U22" s="175"/>
      <c r="V22" s="171"/>
      <c r="W22" s="190"/>
      <c r="X22" s="139"/>
      <c r="Y22" s="175"/>
      <c r="Z22" s="171"/>
      <c r="AA22" s="190"/>
      <c r="AB22" s="139"/>
      <c r="AC22" s="175"/>
      <c r="AD22" s="171"/>
      <c r="AE22" s="190"/>
      <c r="AF22" s="139"/>
      <c r="AG22" s="175"/>
      <c r="AH22" s="171"/>
      <c r="AI22" s="190"/>
      <c r="AJ22" s="195"/>
    </row>
    <row r="23" spans="1:37" ht="28.5" customHeight="1" x14ac:dyDescent="0.15">
      <c r="A23" s="37" t="s">
        <v>19</v>
      </c>
      <c r="B23" s="66"/>
      <c r="C23" s="63"/>
      <c r="D23" s="64"/>
      <c r="E23" s="65"/>
      <c r="F23" s="73"/>
      <c r="G23" s="167"/>
      <c r="H23" s="171"/>
      <c r="I23" s="175"/>
      <c r="J23" s="171"/>
      <c r="K23" s="190"/>
      <c r="L23" s="139"/>
      <c r="M23" s="175"/>
      <c r="N23" s="171"/>
      <c r="O23" s="190"/>
      <c r="P23" s="139"/>
      <c r="Q23" s="175"/>
      <c r="R23" s="171"/>
      <c r="S23" s="190"/>
      <c r="T23" s="139"/>
      <c r="U23" s="175"/>
      <c r="V23" s="171"/>
      <c r="W23" s="190"/>
      <c r="X23" s="139"/>
      <c r="Y23" s="175"/>
      <c r="Z23" s="171"/>
      <c r="AA23" s="190"/>
      <c r="AB23" s="139"/>
      <c r="AC23" s="175"/>
      <c r="AD23" s="171"/>
      <c r="AE23" s="190"/>
      <c r="AF23" s="139"/>
      <c r="AG23" s="175"/>
      <c r="AH23" s="171"/>
      <c r="AI23" s="190"/>
      <c r="AJ23" s="195"/>
    </row>
    <row r="24" spans="1:37" ht="28.5" customHeight="1" x14ac:dyDescent="0.15">
      <c r="A24" s="37" t="s">
        <v>19</v>
      </c>
      <c r="B24" s="66"/>
      <c r="C24" s="63"/>
      <c r="D24" s="64"/>
      <c r="E24" s="65"/>
      <c r="F24" s="73"/>
      <c r="G24" s="167"/>
      <c r="H24" s="171"/>
      <c r="I24" s="175"/>
      <c r="J24" s="171"/>
      <c r="K24" s="190"/>
      <c r="L24" s="139"/>
      <c r="M24" s="175"/>
      <c r="N24" s="171"/>
      <c r="O24" s="190"/>
      <c r="P24" s="139"/>
      <c r="Q24" s="175"/>
      <c r="R24" s="171"/>
      <c r="S24" s="190"/>
      <c r="T24" s="139"/>
      <c r="U24" s="175"/>
      <c r="V24" s="171"/>
      <c r="W24" s="190"/>
      <c r="X24" s="139"/>
      <c r="Y24" s="175"/>
      <c r="Z24" s="171"/>
      <c r="AA24" s="190"/>
      <c r="AB24" s="139"/>
      <c r="AC24" s="175"/>
      <c r="AD24" s="171"/>
      <c r="AE24" s="190"/>
      <c r="AF24" s="139"/>
      <c r="AG24" s="175"/>
      <c r="AH24" s="171"/>
      <c r="AI24" s="190"/>
      <c r="AJ24" s="195"/>
    </row>
    <row r="25" spans="1:37" ht="28.5" customHeight="1" x14ac:dyDescent="0.15">
      <c r="A25" s="37" t="s">
        <v>19</v>
      </c>
      <c r="B25" s="66"/>
      <c r="C25" s="63"/>
      <c r="D25" s="64"/>
      <c r="E25" s="65"/>
      <c r="F25" s="73"/>
      <c r="G25" s="167"/>
      <c r="H25" s="171"/>
      <c r="I25" s="175"/>
      <c r="J25" s="171"/>
      <c r="K25" s="190"/>
      <c r="L25" s="139"/>
      <c r="M25" s="175"/>
      <c r="N25" s="171"/>
      <c r="O25" s="190"/>
      <c r="P25" s="139"/>
      <c r="Q25" s="175"/>
      <c r="R25" s="171"/>
      <c r="S25" s="190"/>
      <c r="T25" s="139"/>
      <c r="U25" s="175"/>
      <c r="V25" s="171"/>
      <c r="W25" s="190"/>
      <c r="X25" s="139"/>
      <c r="Y25" s="175"/>
      <c r="Z25" s="171"/>
      <c r="AA25" s="190"/>
      <c r="AB25" s="139"/>
      <c r="AC25" s="175"/>
      <c r="AD25" s="171"/>
      <c r="AE25" s="190"/>
      <c r="AF25" s="139"/>
      <c r="AG25" s="175"/>
      <c r="AH25" s="171"/>
      <c r="AI25" s="190"/>
      <c r="AJ25" s="195"/>
    </row>
    <row r="26" spans="1:37" ht="28.5" customHeight="1" x14ac:dyDescent="0.15">
      <c r="A26" s="37" t="s">
        <v>19</v>
      </c>
      <c r="B26" s="66"/>
      <c r="C26" s="63"/>
      <c r="D26" s="64"/>
      <c r="E26" s="65"/>
      <c r="F26" s="73"/>
      <c r="G26" s="167"/>
      <c r="H26" s="171"/>
      <c r="I26" s="175"/>
      <c r="J26" s="171"/>
      <c r="K26" s="190"/>
      <c r="L26" s="139"/>
      <c r="M26" s="175"/>
      <c r="N26" s="171"/>
      <c r="O26" s="190"/>
      <c r="P26" s="139"/>
      <c r="Q26" s="175"/>
      <c r="R26" s="171"/>
      <c r="S26" s="190"/>
      <c r="T26" s="139"/>
      <c r="U26" s="175"/>
      <c r="V26" s="171"/>
      <c r="W26" s="190"/>
      <c r="X26" s="139"/>
      <c r="Y26" s="175"/>
      <c r="Z26" s="171"/>
      <c r="AA26" s="190"/>
      <c r="AB26" s="139"/>
      <c r="AC26" s="175"/>
      <c r="AD26" s="171"/>
      <c r="AE26" s="190"/>
      <c r="AF26" s="139"/>
      <c r="AG26" s="175"/>
      <c r="AH26" s="171"/>
      <c r="AI26" s="190"/>
      <c r="AJ26" s="195"/>
    </row>
    <row r="27" spans="1:37" ht="28.5" customHeight="1" x14ac:dyDescent="0.15">
      <c r="A27" s="37" t="s">
        <v>19</v>
      </c>
      <c r="B27" s="66"/>
      <c r="C27" s="63"/>
      <c r="D27" s="64"/>
      <c r="E27" s="65"/>
      <c r="F27" s="73"/>
      <c r="G27" s="167"/>
      <c r="H27" s="171"/>
      <c r="I27" s="175"/>
      <c r="J27" s="171"/>
      <c r="K27" s="190"/>
      <c r="L27" s="139"/>
      <c r="M27" s="175"/>
      <c r="N27" s="171"/>
      <c r="O27" s="190"/>
      <c r="P27" s="139"/>
      <c r="Q27" s="175"/>
      <c r="R27" s="171"/>
      <c r="S27" s="190"/>
      <c r="T27" s="139"/>
      <c r="U27" s="175"/>
      <c r="V27" s="171"/>
      <c r="W27" s="190"/>
      <c r="X27" s="139"/>
      <c r="Y27" s="175"/>
      <c r="Z27" s="171"/>
      <c r="AA27" s="190"/>
      <c r="AB27" s="139"/>
      <c r="AC27" s="175"/>
      <c r="AD27" s="171"/>
      <c r="AE27" s="190"/>
      <c r="AF27" s="139"/>
      <c r="AG27" s="175"/>
      <c r="AH27" s="171"/>
      <c r="AI27" s="190"/>
      <c r="AJ27" s="195"/>
    </row>
    <row r="28" spans="1:37" ht="28.5" customHeight="1" x14ac:dyDescent="0.15">
      <c r="A28" s="37" t="s">
        <v>19</v>
      </c>
      <c r="B28" s="66"/>
      <c r="C28" s="63"/>
      <c r="D28" s="64"/>
      <c r="E28" s="65"/>
      <c r="F28" s="73"/>
      <c r="G28" s="167"/>
      <c r="H28" s="171"/>
      <c r="I28" s="175"/>
      <c r="J28" s="171"/>
      <c r="K28" s="190"/>
      <c r="L28" s="139"/>
      <c r="M28" s="175"/>
      <c r="N28" s="171"/>
      <c r="O28" s="190"/>
      <c r="P28" s="139"/>
      <c r="Q28" s="175"/>
      <c r="R28" s="171"/>
      <c r="S28" s="190"/>
      <c r="T28" s="139"/>
      <c r="U28" s="175"/>
      <c r="V28" s="171"/>
      <c r="W28" s="190"/>
      <c r="X28" s="139"/>
      <c r="Y28" s="175"/>
      <c r="Z28" s="171"/>
      <c r="AA28" s="190"/>
      <c r="AB28" s="139"/>
      <c r="AC28" s="175"/>
      <c r="AD28" s="171"/>
      <c r="AE28" s="190"/>
      <c r="AF28" s="139"/>
      <c r="AG28" s="175"/>
      <c r="AH28" s="171"/>
      <c r="AI28" s="190"/>
      <c r="AJ28" s="195"/>
    </row>
    <row r="29" spans="1:37" ht="28.5" customHeight="1" thickBot="1" x14ac:dyDescent="0.2">
      <c r="A29" s="37" t="s">
        <v>19</v>
      </c>
      <c r="B29" s="66"/>
      <c r="C29" s="63"/>
      <c r="D29" s="64"/>
      <c r="E29" s="65"/>
      <c r="F29" s="73"/>
      <c r="G29" s="168"/>
      <c r="H29" s="172"/>
      <c r="I29" s="176"/>
      <c r="J29" s="172"/>
      <c r="K29" s="193"/>
      <c r="L29" s="188"/>
      <c r="M29" s="176"/>
      <c r="N29" s="172"/>
      <c r="O29" s="193"/>
      <c r="P29" s="188"/>
      <c r="Q29" s="176"/>
      <c r="R29" s="172"/>
      <c r="S29" s="193"/>
      <c r="T29" s="188"/>
      <c r="U29" s="176"/>
      <c r="V29" s="172"/>
      <c r="W29" s="193"/>
      <c r="X29" s="188"/>
      <c r="Y29" s="176"/>
      <c r="Z29" s="172"/>
      <c r="AA29" s="193"/>
      <c r="AB29" s="188"/>
      <c r="AC29" s="176"/>
      <c r="AD29" s="172"/>
      <c r="AE29" s="193"/>
      <c r="AF29" s="188"/>
      <c r="AG29" s="176"/>
      <c r="AH29" s="172"/>
      <c r="AI29" s="193"/>
      <c r="AJ29" s="198"/>
    </row>
    <row r="30" spans="1:37" ht="28.5" customHeight="1" thickBot="1" x14ac:dyDescent="0.2">
      <c r="A30" s="326" t="s">
        <v>25</v>
      </c>
      <c r="B30" s="327"/>
      <c r="C30" s="327"/>
      <c r="D30" s="327"/>
      <c r="E30" s="327"/>
      <c r="F30" s="328"/>
      <c r="G30" s="144">
        <f t="shared" ref="G30:AJ30" si="0">COUNTIF(G8:G29,"○")</f>
        <v>0</v>
      </c>
      <c r="H30" s="144">
        <f t="shared" si="0"/>
        <v>0</v>
      </c>
      <c r="I30" s="144">
        <f t="shared" si="0"/>
        <v>2</v>
      </c>
      <c r="J30" s="144">
        <f t="shared" si="0"/>
        <v>3</v>
      </c>
      <c r="K30" s="144">
        <f t="shared" si="0"/>
        <v>5</v>
      </c>
      <c r="L30" s="144">
        <f t="shared" si="0"/>
        <v>5</v>
      </c>
      <c r="M30" s="144">
        <f t="shared" si="0"/>
        <v>5</v>
      </c>
      <c r="N30" s="144">
        <f t="shared" si="0"/>
        <v>8</v>
      </c>
      <c r="O30" s="144">
        <f t="shared" si="0"/>
        <v>8</v>
      </c>
      <c r="P30" s="144">
        <f t="shared" si="0"/>
        <v>9</v>
      </c>
      <c r="Q30" s="144">
        <f t="shared" si="0"/>
        <v>9</v>
      </c>
      <c r="R30" s="144">
        <f t="shared" si="0"/>
        <v>8</v>
      </c>
      <c r="S30" s="144">
        <f t="shared" si="0"/>
        <v>8</v>
      </c>
      <c r="T30" s="144">
        <f t="shared" si="0"/>
        <v>8</v>
      </c>
      <c r="U30" s="144">
        <f t="shared" si="0"/>
        <v>8</v>
      </c>
      <c r="V30" s="144">
        <f t="shared" si="0"/>
        <v>8</v>
      </c>
      <c r="W30" s="144">
        <f t="shared" si="0"/>
        <v>8</v>
      </c>
      <c r="X30" s="144">
        <f t="shared" si="0"/>
        <v>7</v>
      </c>
      <c r="Y30" s="144">
        <f t="shared" si="0"/>
        <v>7</v>
      </c>
      <c r="Z30" s="144">
        <f t="shared" si="0"/>
        <v>7</v>
      </c>
      <c r="AA30" s="144">
        <f t="shared" si="0"/>
        <v>6</v>
      </c>
      <c r="AB30" s="144">
        <f t="shared" si="0"/>
        <v>6</v>
      </c>
      <c r="AC30" s="144">
        <f t="shared" si="0"/>
        <v>5</v>
      </c>
      <c r="AD30" s="144">
        <f t="shared" si="0"/>
        <v>5</v>
      </c>
      <c r="AE30" s="144">
        <f t="shared" si="0"/>
        <v>5</v>
      </c>
      <c r="AF30" s="144">
        <f t="shared" si="0"/>
        <v>4</v>
      </c>
      <c r="AG30" s="144">
        <f t="shared" si="0"/>
        <v>1</v>
      </c>
      <c r="AH30" s="144">
        <f t="shared" si="0"/>
        <v>0</v>
      </c>
      <c r="AI30" s="144">
        <f t="shared" si="0"/>
        <v>0</v>
      </c>
      <c r="AJ30" s="145">
        <f t="shared" si="0"/>
        <v>0</v>
      </c>
    </row>
    <row r="31" spans="1:37" ht="28.5" customHeight="1" thickBot="1" x14ac:dyDescent="0.2">
      <c r="A31" s="326" t="s">
        <v>26</v>
      </c>
      <c r="B31" s="327"/>
      <c r="C31" s="327"/>
      <c r="D31" s="327"/>
      <c r="E31" s="327"/>
      <c r="F31" s="328"/>
      <c r="G31" s="157">
        <f>SUMPRODUCT((B8:B29="常勤職員")*(D8:D29="有")*(G8:G29="○"))</f>
        <v>0</v>
      </c>
      <c r="H31" s="157">
        <f>SUMPRODUCT((B8:B29="常勤職員")*(D8:D29="有")*(H8:H29="○"))</f>
        <v>0</v>
      </c>
      <c r="I31" s="157">
        <f>SUMPRODUCT((B8:B29="常勤職員")*(D8:D29="有")*(I8:I29="○"))</f>
        <v>1</v>
      </c>
      <c r="J31" s="157">
        <f>SUMPRODUCT((B8:B29="常勤職員")*(D8:D29="有")*(J8:J29="○"))</f>
        <v>2</v>
      </c>
      <c r="K31" s="157">
        <f>SUMPRODUCT((B8:B29="常勤職員")*(D8:D29="有")*(K8:K29="○"))</f>
        <v>4</v>
      </c>
      <c r="L31" s="157">
        <f>SUMPRODUCT((B8:B29="常勤職員")*(D8:D29="有")*(L8:L29="○"))</f>
        <v>4</v>
      </c>
      <c r="M31" s="157">
        <f>SUMPRODUCT((B8:B29="常勤職員")*(D8:D29="有")*(M8:M29="○"))</f>
        <v>4</v>
      </c>
      <c r="N31" s="157">
        <f>SUMPRODUCT((B8:B29="常勤職員")*(D8:D29="有")*(N8:N29="○"))</f>
        <v>6</v>
      </c>
      <c r="O31" s="157">
        <f>SUMPRODUCT((B8:B29="常勤職員")*(D8:D29="有")*(O8:O29="○"))</f>
        <v>6</v>
      </c>
      <c r="P31" s="157">
        <f>SUMPRODUCT((B8:B29="常勤職員")*(D8:D29="有")*(P8:P29="○"))</f>
        <v>7</v>
      </c>
      <c r="Q31" s="157">
        <f>SUMPRODUCT((B8:B29="常勤職員")*(D8:D29="有")*(Q8:Q29="○"))</f>
        <v>7</v>
      </c>
      <c r="R31" s="157">
        <f>SUMPRODUCT((B8:B29="常勤職員")*(D8:D29="有")*(R8:R29="○"))</f>
        <v>7</v>
      </c>
      <c r="S31" s="157">
        <f>SUMPRODUCT((B8:B29="常勤職員")*(D8:D29="有")*(S8:S29="○"))</f>
        <v>7</v>
      </c>
      <c r="T31" s="157">
        <f>SUMPRODUCT((B8:B29="常勤職員")*(D8:D29="有")*(T8:T29="○"))</f>
        <v>7</v>
      </c>
      <c r="U31" s="157">
        <f>SUMPRODUCT((B8:B29="常勤職員")*(D8:D29="有")*(U8:U29="○"))</f>
        <v>7</v>
      </c>
      <c r="V31" s="157">
        <f>SUMPRODUCT((B8:B29="常勤職員")*(D8:D29="有")*(V8:V29="○"))</f>
        <v>7</v>
      </c>
      <c r="W31" s="157">
        <f>SUMPRODUCT((B8:B29="常勤職員")*(D8:D29="有")*(W8:W29="○"))</f>
        <v>7</v>
      </c>
      <c r="X31" s="157">
        <f>SUMPRODUCT((B8:B29="常勤職員")*(D8:D29="有")*(X8:X29="○"))</f>
        <v>7</v>
      </c>
      <c r="Y31" s="157">
        <f>SUMPRODUCT((B8:B29="常勤職員")*(D8:D29="有")*(Y8:Y29="○"))</f>
        <v>7</v>
      </c>
      <c r="Z31" s="157">
        <f>SUMPRODUCT((B8:B29="常勤職員")*(D8:D29="有")*(Z8:Z29="○"))</f>
        <v>7</v>
      </c>
      <c r="AA31" s="157">
        <f>SUMPRODUCT((B8:B29="常勤職員")*(D8:D29="有")*(AA8:AA29="○"))</f>
        <v>6</v>
      </c>
      <c r="AB31" s="157">
        <f>SUMPRODUCT((B8:B29="常勤職員")*(D8:D29="有")*(AB8:AB29="○"))</f>
        <v>6</v>
      </c>
      <c r="AC31" s="157">
        <f>SUMPRODUCT((B8:B29="常勤職員")*(D8:D29="有")*(AC8:AC29="○"))</f>
        <v>5</v>
      </c>
      <c r="AD31" s="157">
        <f>SUMPRODUCT((B8:B29="常勤職員")*(D8:D29="有")*(AD8:AD29="○"))</f>
        <v>5</v>
      </c>
      <c r="AE31" s="157">
        <f>SUMPRODUCT((B8:B29="常勤職員")*(D8:D29="有")*(AE8:AE29="○"))</f>
        <v>5</v>
      </c>
      <c r="AF31" s="157">
        <f>SUMPRODUCT((B8:B29="常勤職員")*(D8:D29="有")*(AF8:AF29="○"))</f>
        <v>4</v>
      </c>
      <c r="AG31" s="157">
        <f>SUMPRODUCT((B8:B29="常勤職員")*(D8:D29="有")*(AG8:AG29="○"))</f>
        <v>1</v>
      </c>
      <c r="AH31" s="157">
        <f>SUMPRODUCT((B8:B29="常勤職員")*(D8:D29="有")*(AH8:AH29="○"))</f>
        <v>0</v>
      </c>
      <c r="AI31" s="157">
        <f>SUMPRODUCT((B8:B29="常勤職員")*(D8:D29="有")*(AI8:AI29="○"))</f>
        <v>0</v>
      </c>
      <c r="AJ31" s="158">
        <f>SUMPRODUCT((B8:B29="常勤職員")*(D8:D29="有")*(AJ8:AJ29="○"))</f>
        <v>0</v>
      </c>
    </row>
    <row r="32" spans="1:37" ht="28.5" customHeight="1" thickBot="1" x14ac:dyDescent="0.2">
      <c r="A32" s="326" t="s">
        <v>70</v>
      </c>
      <c r="B32" s="327"/>
      <c r="C32" s="327"/>
      <c r="D32" s="327"/>
      <c r="E32" s="327"/>
      <c r="F32" s="328"/>
      <c r="G32" s="157">
        <f>SUMPRODUCT((D8:D29="有")*(G8:G29="○"))</f>
        <v>0</v>
      </c>
      <c r="H32" s="157">
        <f>SUMPRODUCT((D8:D29="有")*(H8:H29="○"))</f>
        <v>0</v>
      </c>
      <c r="I32" s="157">
        <f>SUMPRODUCT((D8:D29="有")*(I8:I29="○"))</f>
        <v>2</v>
      </c>
      <c r="J32" s="157">
        <f>SUMPRODUCT((D8:D29="有")*(J8:J29="○"))</f>
        <v>3</v>
      </c>
      <c r="K32" s="157">
        <f>SUMPRODUCT((D8:D29="有")*(K8:K29="○"))</f>
        <v>5</v>
      </c>
      <c r="L32" s="157">
        <f>SUMPRODUCT((D8:D29="有")*(L8:L29="○"))</f>
        <v>5</v>
      </c>
      <c r="M32" s="157">
        <f>SUMPRODUCT((D8:D29="有")*(M8:M29="○"))</f>
        <v>5</v>
      </c>
      <c r="N32" s="157">
        <f>SUMPRODUCT((D8:D29="有")*(N8:N29="○"))</f>
        <v>8</v>
      </c>
      <c r="O32" s="157">
        <f>SUMPRODUCT((D8:D29="有")*(O8:O29="○"))</f>
        <v>8</v>
      </c>
      <c r="P32" s="157">
        <f>SUMPRODUCT((D8:D29="有")*(P8:P29="○"))</f>
        <v>9</v>
      </c>
      <c r="Q32" s="157">
        <f>SUMPRODUCT((D8:D29="有")*(Q8:Q29="○"))</f>
        <v>9</v>
      </c>
      <c r="R32" s="157">
        <f>SUMPRODUCT((D8:D29="有")*(R8:R29="○"))</f>
        <v>8</v>
      </c>
      <c r="S32" s="157">
        <f>SUMPRODUCT((D8:D29="有")*(S8:S29="○"))</f>
        <v>8</v>
      </c>
      <c r="T32" s="157">
        <f>SUMPRODUCT((D8:D29="有")*(T8:T29="○"))</f>
        <v>8</v>
      </c>
      <c r="U32" s="157">
        <f>SUMPRODUCT((D8:D29="有")*(U8:U29="○"))</f>
        <v>8</v>
      </c>
      <c r="V32" s="157">
        <f>SUMPRODUCT((D8:D29="有")*(V8:V29="○"))</f>
        <v>8</v>
      </c>
      <c r="W32" s="157">
        <f>SUMPRODUCT((D8:D29="有")*(W8:W29="○"))</f>
        <v>8</v>
      </c>
      <c r="X32" s="157">
        <f>SUMPRODUCT((D8:D29="有")*(X8:X29="○"))</f>
        <v>7</v>
      </c>
      <c r="Y32" s="157">
        <f>SUMPRODUCT((D8:D29="有")*(Y8:Y29="○"))</f>
        <v>7</v>
      </c>
      <c r="Z32" s="157">
        <f>SUMPRODUCT((D8:D29="有")*(Z8:Z29="○"))</f>
        <v>7</v>
      </c>
      <c r="AA32" s="157">
        <f>SUMPRODUCT((D8:D29="有")*(AA8:AA29="○"))</f>
        <v>6</v>
      </c>
      <c r="AB32" s="157">
        <f>SUMPRODUCT((D8:D29="有")*(AB8:AB29="○"))</f>
        <v>6</v>
      </c>
      <c r="AC32" s="157">
        <f>SUMPRODUCT((D8:D29="有")*(AC8:AC29="○"))</f>
        <v>5</v>
      </c>
      <c r="AD32" s="157">
        <f>SUMPRODUCT((D8:D29="有")*(AD8:AD29="○"))</f>
        <v>5</v>
      </c>
      <c r="AE32" s="157">
        <f>SUMPRODUCT((D8:D29="有")*(AE8:AE29="○"))</f>
        <v>5</v>
      </c>
      <c r="AF32" s="157">
        <f>SUMPRODUCT((D8:D29="有")*(AF8:AF29="○"))</f>
        <v>4</v>
      </c>
      <c r="AG32" s="157">
        <f>SUMPRODUCT((D8:D29="有")*(AG8:AG29="○"))</f>
        <v>1</v>
      </c>
      <c r="AH32" s="157">
        <f>SUMPRODUCT((D8:D29="有")*(AH8:AH29="○"))</f>
        <v>0</v>
      </c>
      <c r="AI32" s="157">
        <f>SUMPRODUCT((D8:D29="有")*(AI8:AI29="○"))</f>
        <v>0</v>
      </c>
      <c r="AJ32" s="159">
        <f>SUMPRODUCT((D8:D29="有")*(AJ8:AJ29="○"))</f>
        <v>0</v>
      </c>
      <c r="AK32" s="154"/>
    </row>
    <row r="33" spans="1:36" ht="28.5" customHeight="1" x14ac:dyDescent="0.15">
      <c r="A33" s="123" t="s">
        <v>81</v>
      </c>
      <c r="B33" s="120"/>
      <c r="C33" s="120"/>
      <c r="D33" s="120"/>
      <c r="E33" s="120"/>
      <c r="F33" s="120"/>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24.75" customHeight="1" x14ac:dyDescent="0.15">
      <c r="A34" t="s">
        <v>80</v>
      </c>
      <c r="W34" s="12"/>
      <c r="X34" s="12"/>
      <c r="Y34" s="12"/>
      <c r="Z34" s="12"/>
    </row>
    <row r="35" spans="1:36" ht="26.25" customHeight="1" x14ac:dyDescent="0.15">
      <c r="A35" s="325" t="s">
        <v>75</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row>
    <row r="36" spans="1:36" ht="26.25" customHeight="1" x14ac:dyDescent="0.15">
      <c r="A36" s="325" t="s">
        <v>103</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row>
    <row r="37" spans="1:36" ht="23.25" customHeight="1" x14ac:dyDescent="0.15">
      <c r="A37" t="s">
        <v>104</v>
      </c>
    </row>
    <row r="38" spans="1:36" ht="20.45" customHeight="1" x14ac:dyDescent="0.15">
      <c r="D38" s="38"/>
      <c r="E38" s="38"/>
      <c r="F38" s="38"/>
    </row>
    <row r="39" spans="1:36" ht="20.45" customHeight="1" x14ac:dyDescent="0.15">
      <c r="D39" s="38"/>
      <c r="E39" s="38"/>
      <c r="F39" s="38"/>
    </row>
    <row r="40" spans="1:36" ht="20.45" customHeight="1" x14ac:dyDescent="0.15">
      <c r="D40" s="39"/>
      <c r="E40" s="39"/>
      <c r="F40" s="39"/>
    </row>
    <row r="41" spans="1:36" ht="20.45" customHeight="1" x14ac:dyDescent="0.15">
      <c r="D41" s="38"/>
      <c r="E41" s="38"/>
      <c r="F41" s="38"/>
    </row>
    <row r="42" spans="1:36" ht="20.45" customHeight="1" x14ac:dyDescent="0.15">
      <c r="D42" s="38"/>
      <c r="E42" s="38"/>
      <c r="F42" s="38"/>
    </row>
    <row r="43" spans="1:36" ht="20.45" customHeight="1" x14ac:dyDescent="0.15">
      <c r="D43" s="39"/>
      <c r="E43" s="39"/>
      <c r="F43" s="39"/>
    </row>
  </sheetData>
  <mergeCells count="27">
    <mergeCell ref="A36:AJ36"/>
    <mergeCell ref="A35:AJ35"/>
    <mergeCell ref="A30:F30"/>
    <mergeCell ref="A31:F31"/>
    <mergeCell ref="A32:F32"/>
    <mergeCell ref="G4:H4"/>
    <mergeCell ref="AC4:AD4"/>
    <mergeCell ref="I4:J4"/>
    <mergeCell ref="K4:L4"/>
    <mergeCell ref="A3:A5"/>
    <mergeCell ref="B3:B5"/>
    <mergeCell ref="C3:C5"/>
    <mergeCell ref="D3:D5"/>
    <mergeCell ref="G3:AJ3"/>
    <mergeCell ref="E3:E5"/>
    <mergeCell ref="F3:F5"/>
    <mergeCell ref="AI4:AJ4"/>
    <mergeCell ref="U4:V4"/>
    <mergeCell ref="W4:X4"/>
    <mergeCell ref="Y4:Z4"/>
    <mergeCell ref="AE4:AF4"/>
    <mergeCell ref="AG4:AH4"/>
    <mergeCell ref="M4:N4"/>
    <mergeCell ref="O4:P4"/>
    <mergeCell ref="Q4:R4"/>
    <mergeCell ref="S4:T4"/>
    <mergeCell ref="AA4:AB4"/>
  </mergeCells>
  <phoneticPr fontId="20"/>
  <dataValidations count="2">
    <dataValidation type="list" allowBlank="1" showInputMessage="1" showErrorMessage="1" sqref="B7:B29">
      <formula1>"常勤職員,常勤以外"</formula1>
    </dataValidation>
    <dataValidation type="list" allowBlank="1" showInputMessage="1" showErrorMessage="1" sqref="D6:D29">
      <formula1>"有,無"</formula1>
    </dataValidation>
  </dataValidations>
  <pageMargins left="0.27559055118110237" right="0.15748031496062992" top="0.74803149606299213"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表紙</vt:lpstr>
      <vt:lpstr>１（計算式入り）</vt:lpstr>
      <vt:lpstr>２・３（計算式入り）</vt:lpstr>
      <vt:lpstr>４（計算式入り）</vt:lpstr>
      <vt:lpstr>５（計算式入り）</vt:lpstr>
      <vt:lpstr>６（計算式入り）</vt:lpstr>
      <vt:lpstr>１（記入例）</vt:lpstr>
      <vt:lpstr>２・３（記入例)</vt:lpstr>
      <vt:lpstr>４（記入例）</vt:lpstr>
      <vt:lpstr>５（記入例)</vt:lpstr>
      <vt:lpstr>６（記入例)</vt:lpstr>
      <vt:lpstr>１（手書き用）</vt:lpstr>
      <vt:lpstr>２・３（手書き用）</vt:lpstr>
      <vt:lpstr>４（手書き用）</vt:lpstr>
      <vt:lpstr>５（手書き用）</vt:lpstr>
      <vt:lpstr>６（手書き用）</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Yamaoka101</dc:creator>
  <cp:lastModifiedBy>Matsuhashi101</cp:lastModifiedBy>
  <cp:lastPrinted>2019-10-29T12:26:54Z</cp:lastPrinted>
  <dcterms:created xsi:type="dcterms:W3CDTF">2013-11-28T02:31:04Z</dcterms:created>
  <dcterms:modified xsi:type="dcterms:W3CDTF">2022-06-20T09:46:31Z</dcterms:modified>
</cp:coreProperties>
</file>