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etagaya.local\files\SEA03655\2022年度\500    事業者指定指導担当\04 事業所指定（障害児通所・入所）\３００　福祉・介護職員処遇改善加算等\通知・様式\令和５年度（2023年度）\★ホームページ掲載（計画書・実績報告書）※R5.3.17\"/>
    </mc:Choice>
  </mc:AlternateContent>
  <bookViews>
    <workbookView xWindow="0" yWindow="0" windowWidth="19200" windowHeight="6975" tabRatio="867"/>
  </bookViews>
  <sheets>
    <sheet name="【全員最初に作成】基本情報" sheetId="73" r:id="rId1"/>
    <sheet name="（年度途中の変更のみ）変更届" sheetId="80" r:id="rId2"/>
    <sheet name="⇒【処遇】別紙様式2-2" sheetId="9" r:id="rId3"/>
    <sheet name="⇒【特定】別紙様式2-3" sheetId="72" r:id="rId4"/>
    <sheet name="⇒【ベースアップ】別紙様式2-4" sheetId="79" r:id="rId5"/>
    <sheet name="⇒【全員作成】別紙様式2-1 計画書_総括表" sheetId="70" r:id="rId6"/>
    <sheet name="（該当者のみ）別紙様式2-5_職員分類変更" sheetId="81" r:id="rId7"/>
    <sheet name="（該当者のみ）別紙様式５" sheetId="82" r:id="rId8"/>
    <sheet name="【参考】数式用" sheetId="76" state="hidden" r:id="rId9"/>
  </sheets>
  <externalReferences>
    <externalReference r:id="rId10"/>
    <externalReference r:id="rId11"/>
    <externalReference r:id="rId12"/>
    <externalReference r:id="rId13"/>
    <externalReference r:id="rId14"/>
    <externalReference r:id="rId15"/>
  </externalReferences>
  <definedNames>
    <definedName name="_xlnm._FilterDatabase" localSheetId="8" hidden="1">【参考】数式用!#REF!</definedName>
    <definedName name="_xlnm._FilterDatabase" localSheetId="4" hidden="1">'⇒【ベースアップ】別紙様式2-4'!$L$11:$AF$11</definedName>
    <definedName name="_xlnm._FilterDatabase" localSheetId="2" hidden="1">'⇒【処遇】別紙様式2-2'!$L$11:$AG$11</definedName>
    <definedName name="_xlnm._FilterDatabase" localSheetId="3" hidden="1">'⇒【特定】別紙様式2-3'!$L$11:$AH$11</definedName>
    <definedName name="_new1">[1]サービス名一覧!$A$4:$A$27</definedName>
    <definedName name="erea">#REF!</definedName>
    <definedName name="new">#REF!</definedName>
    <definedName name="_xlnm.Print_Area" localSheetId="6">'（該当者のみ）別紙様式2-5_職員分類変更'!$A$1:$W$39</definedName>
    <definedName name="_xlnm.Print_Area" localSheetId="7">'（該当者のみ）別紙様式５'!$A$1:$AJ$33</definedName>
    <definedName name="_xlnm.Print_Area" localSheetId="1">'（年度途中の変更のみ）変更届'!$A$1:$AF$52</definedName>
    <definedName name="_xlnm.Print_Area" localSheetId="8">【参考】数式用!$A$1:$L$34</definedName>
    <definedName name="_xlnm.Print_Area" localSheetId="0">【全員最初に作成】基本情報!$A$1:$AB$75</definedName>
    <definedName name="_xlnm.Print_Area" localSheetId="4">'⇒【ベースアップ】別紙様式2-4'!$A$1:$AF$31</definedName>
    <definedName name="_xlnm.Print_Area" localSheetId="2">'⇒【処遇】別紙様式2-2'!$A$1:$AG$31</definedName>
    <definedName name="_xlnm.Print_Area" localSheetId="5">'⇒【全員作成】別紙様式2-1 計画書_総括表'!$A$1:$AV$250</definedName>
    <definedName name="_xlnm.Print_Area" localSheetId="3">'⇒【特定】別紙様式2-3'!$A$1:$AH$31</definedName>
    <definedName name="_xlnm.Print_Titles" localSheetId="8">【参考】数式用!$2:$4</definedName>
    <definedName name="_xlnm.Print_Titles" localSheetId="4">'⇒【ベースアップ】別紙様式2-4'!$7:$11</definedName>
    <definedName name="_xlnm.Print_Titles" localSheetId="2">'⇒【処遇】別紙様式2-2'!$7:$11</definedName>
    <definedName name="_xlnm.Print_Titles" localSheetId="3">'⇒【特定】別紙様式2-3'!$7:$11</definedName>
    <definedName name="www" localSheetId="7">#REF!</definedName>
    <definedName name="www" localSheetId="4">#REF!</definedName>
    <definedName name="www">#REF!</definedName>
    <definedName name="サービス" localSheetId="7">#REF!</definedName>
    <definedName name="サービス" localSheetId="4">#REF!</definedName>
    <definedName name="サービス">#REF!</definedName>
    <definedName name="サービス種別">[2]サービス種類一覧!$B$4:$B$20</definedName>
    <definedName name="サービス種類">[3]サービス種類一覧!$C$4:$C$20</definedName>
    <definedName name="サービス名" localSheetId="7">#REF!</definedName>
    <definedName name="サービス名">[4]数式用!$A$5:$A$28</definedName>
    <definedName name="サービス名称">#REF!</definedName>
    <definedName name="一覧">[5]加算率一覧!$A$4:$A$25</definedName>
    <definedName name="種類">[6]サービス種類一覧!$A$4:$A$20</definedName>
    <definedName name="特定" localSheetId="7">#REF!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38" i="70" l="1"/>
  <c r="AF411" i="79"/>
  <c r="AD411" i="79"/>
  <c r="Q411" i="79"/>
  <c r="P411" i="79"/>
  <c r="S411" i="79" s="1"/>
  <c r="O411" i="79"/>
  <c r="N411" i="79"/>
  <c r="M411" i="79"/>
  <c r="L411" i="79"/>
  <c r="B411" i="79"/>
  <c r="AD410" i="79"/>
  <c r="Q410" i="79"/>
  <c r="P410" i="79"/>
  <c r="S410" i="79" s="1"/>
  <c r="AF410" i="79" s="1"/>
  <c r="O410" i="79"/>
  <c r="N410" i="79"/>
  <c r="M410" i="79"/>
  <c r="L410" i="79"/>
  <c r="B410" i="79"/>
  <c r="AD409" i="79"/>
  <c r="Q409" i="79"/>
  <c r="AF409" i="79" s="1"/>
  <c r="P409" i="79"/>
  <c r="S409" i="79" s="1"/>
  <c r="O409" i="79"/>
  <c r="N409" i="79"/>
  <c r="M409" i="79"/>
  <c r="L409" i="79"/>
  <c r="B409" i="79"/>
  <c r="AD408" i="79"/>
  <c r="Q408" i="79"/>
  <c r="P408" i="79"/>
  <c r="S408" i="79" s="1"/>
  <c r="AF408" i="79" s="1"/>
  <c r="O408" i="79"/>
  <c r="N408" i="79"/>
  <c r="M408" i="79"/>
  <c r="L408" i="79"/>
  <c r="B408" i="79"/>
  <c r="AD407" i="79"/>
  <c r="Q407" i="79"/>
  <c r="P407" i="79"/>
  <c r="S407" i="79" s="1"/>
  <c r="O407" i="79"/>
  <c r="N407" i="79"/>
  <c r="M407" i="79"/>
  <c r="L407" i="79"/>
  <c r="B407" i="79"/>
  <c r="AD406" i="79"/>
  <c r="Q406" i="79"/>
  <c r="P406" i="79"/>
  <c r="S406" i="79" s="1"/>
  <c r="AF406" i="79" s="1"/>
  <c r="O406" i="79"/>
  <c r="N406" i="79"/>
  <c r="M406" i="79"/>
  <c r="L406" i="79"/>
  <c r="B406" i="79"/>
  <c r="AD405" i="79"/>
  <c r="Q405" i="79"/>
  <c r="AF405" i="79" s="1"/>
  <c r="P405" i="79"/>
  <c r="S405" i="79" s="1"/>
  <c r="O405" i="79"/>
  <c r="N405" i="79"/>
  <c r="M405" i="79"/>
  <c r="L405" i="79"/>
  <c r="B405" i="79"/>
  <c r="AD404" i="79"/>
  <c r="Q404" i="79"/>
  <c r="P404" i="79"/>
  <c r="S404" i="79" s="1"/>
  <c r="AF404" i="79" s="1"/>
  <c r="O404" i="79"/>
  <c r="N404" i="79"/>
  <c r="M404" i="79"/>
  <c r="L404" i="79"/>
  <c r="B404" i="79"/>
  <c r="AD403" i="79"/>
  <c r="Q403" i="79"/>
  <c r="P403" i="79"/>
  <c r="S403" i="79" s="1"/>
  <c r="O403" i="79"/>
  <c r="N403" i="79"/>
  <c r="M403" i="79"/>
  <c r="L403" i="79"/>
  <c r="B403" i="79"/>
  <c r="AD402" i="79"/>
  <c r="Q402" i="79"/>
  <c r="P402" i="79"/>
  <c r="S402" i="79" s="1"/>
  <c r="AF402" i="79" s="1"/>
  <c r="O402" i="79"/>
  <c r="N402" i="79"/>
  <c r="M402" i="79"/>
  <c r="L402" i="79"/>
  <c r="B402" i="79"/>
  <c r="AD401" i="79"/>
  <c r="Q401" i="79"/>
  <c r="AF401" i="79" s="1"/>
  <c r="P401" i="79"/>
  <c r="S401" i="79" s="1"/>
  <c r="O401" i="79"/>
  <c r="N401" i="79"/>
  <c r="M401" i="79"/>
  <c r="L401" i="79"/>
  <c r="B401" i="79"/>
  <c r="AD400" i="79"/>
  <c r="Q400" i="79"/>
  <c r="P400" i="79"/>
  <c r="S400" i="79" s="1"/>
  <c r="AF400" i="79" s="1"/>
  <c r="O400" i="79"/>
  <c r="N400" i="79"/>
  <c r="M400" i="79"/>
  <c r="L400" i="79"/>
  <c r="B400" i="79"/>
  <c r="AD399" i="79"/>
  <c r="Q399" i="79"/>
  <c r="P399" i="79"/>
  <c r="S399" i="79" s="1"/>
  <c r="O399" i="79"/>
  <c r="N399" i="79"/>
  <c r="M399" i="79"/>
  <c r="L399" i="79"/>
  <c r="B399" i="79"/>
  <c r="AD398" i="79"/>
  <c r="Q398" i="79"/>
  <c r="P398" i="79"/>
  <c r="S398" i="79" s="1"/>
  <c r="AF398" i="79" s="1"/>
  <c r="O398" i="79"/>
  <c r="N398" i="79"/>
  <c r="M398" i="79"/>
  <c r="L398" i="79"/>
  <c r="B398" i="79"/>
  <c r="AD397" i="79"/>
  <c r="Q397" i="79"/>
  <c r="AF397" i="79" s="1"/>
  <c r="P397" i="79"/>
  <c r="S397" i="79" s="1"/>
  <c r="O397" i="79"/>
  <c r="N397" i="79"/>
  <c r="M397" i="79"/>
  <c r="L397" i="79"/>
  <c r="B397" i="79"/>
  <c r="AD396" i="79"/>
  <c r="Q396" i="79"/>
  <c r="P396" i="79"/>
  <c r="S396" i="79" s="1"/>
  <c r="AF396" i="79" s="1"/>
  <c r="O396" i="79"/>
  <c r="N396" i="79"/>
  <c r="M396" i="79"/>
  <c r="L396" i="79"/>
  <c r="B396" i="79"/>
  <c r="AD395" i="79"/>
  <c r="Q395" i="79"/>
  <c r="P395" i="79"/>
  <c r="S395" i="79" s="1"/>
  <c r="O395" i="79"/>
  <c r="N395" i="79"/>
  <c r="M395" i="79"/>
  <c r="L395" i="79"/>
  <c r="B395" i="79"/>
  <c r="AD394" i="79"/>
  <c r="Q394" i="79"/>
  <c r="P394" i="79"/>
  <c r="S394" i="79" s="1"/>
  <c r="AF394" i="79" s="1"/>
  <c r="O394" i="79"/>
  <c r="N394" i="79"/>
  <c r="M394" i="79"/>
  <c r="L394" i="79"/>
  <c r="B394" i="79"/>
  <c r="AD393" i="79"/>
  <c r="Q393" i="79"/>
  <c r="AF393" i="79" s="1"/>
  <c r="P393" i="79"/>
  <c r="S393" i="79" s="1"/>
  <c r="O393" i="79"/>
  <c r="N393" i="79"/>
  <c r="M393" i="79"/>
  <c r="L393" i="79"/>
  <c r="B393" i="79"/>
  <c r="AD392" i="79"/>
  <c r="Q392" i="79"/>
  <c r="P392" i="79"/>
  <c r="S392" i="79" s="1"/>
  <c r="AF392" i="79" s="1"/>
  <c r="O392" i="79"/>
  <c r="N392" i="79"/>
  <c r="M392" i="79"/>
  <c r="L392" i="79"/>
  <c r="B392" i="79"/>
  <c r="AD391" i="79"/>
  <c r="Q391" i="79"/>
  <c r="P391" i="79"/>
  <c r="S391" i="79" s="1"/>
  <c r="O391" i="79"/>
  <c r="N391" i="79"/>
  <c r="M391" i="79"/>
  <c r="L391" i="79"/>
  <c r="B391" i="79"/>
  <c r="AD390" i="79"/>
  <c r="Q390" i="79"/>
  <c r="P390" i="79"/>
  <c r="S390" i="79" s="1"/>
  <c r="AF390" i="79" s="1"/>
  <c r="O390" i="79"/>
  <c r="N390" i="79"/>
  <c r="M390" i="79"/>
  <c r="L390" i="79"/>
  <c r="B390" i="79"/>
  <c r="AD389" i="79"/>
  <c r="Q389" i="79"/>
  <c r="AF389" i="79" s="1"/>
  <c r="P389" i="79"/>
  <c r="S389" i="79" s="1"/>
  <c r="O389" i="79"/>
  <c r="N389" i="79"/>
  <c r="M389" i="79"/>
  <c r="L389" i="79"/>
  <c r="B389" i="79"/>
  <c r="AD388" i="79"/>
  <c r="Q388" i="79"/>
  <c r="P388" i="79"/>
  <c r="S388" i="79" s="1"/>
  <c r="AF388" i="79" s="1"/>
  <c r="O388" i="79"/>
  <c r="N388" i="79"/>
  <c r="M388" i="79"/>
  <c r="L388" i="79"/>
  <c r="B388" i="79"/>
  <c r="AD387" i="79"/>
  <c r="Q387" i="79"/>
  <c r="P387" i="79"/>
  <c r="S387" i="79" s="1"/>
  <c r="O387" i="79"/>
  <c r="N387" i="79"/>
  <c r="M387" i="79"/>
  <c r="L387" i="79"/>
  <c r="B387" i="79"/>
  <c r="AD386" i="79"/>
  <c r="Q386" i="79"/>
  <c r="P386" i="79"/>
  <c r="S386" i="79" s="1"/>
  <c r="AF386" i="79" s="1"/>
  <c r="O386" i="79"/>
  <c r="N386" i="79"/>
  <c r="M386" i="79"/>
  <c r="L386" i="79"/>
  <c r="B386" i="79"/>
  <c r="AD385" i="79"/>
  <c r="Q385" i="79"/>
  <c r="AF385" i="79" s="1"/>
  <c r="P385" i="79"/>
  <c r="S385" i="79" s="1"/>
  <c r="O385" i="79"/>
  <c r="N385" i="79"/>
  <c r="M385" i="79"/>
  <c r="L385" i="79"/>
  <c r="B385" i="79"/>
  <c r="AD384" i="79"/>
  <c r="Q384" i="79"/>
  <c r="P384" i="79"/>
  <c r="S384" i="79" s="1"/>
  <c r="AF384" i="79" s="1"/>
  <c r="O384" i="79"/>
  <c r="N384" i="79"/>
  <c r="M384" i="79"/>
  <c r="L384" i="79"/>
  <c r="B384" i="79"/>
  <c r="AD383" i="79"/>
  <c r="Q383" i="79"/>
  <c r="P383" i="79"/>
  <c r="S383" i="79" s="1"/>
  <c r="O383" i="79"/>
  <c r="N383" i="79"/>
  <c r="M383" i="79"/>
  <c r="L383" i="79"/>
  <c r="B383" i="79"/>
  <c r="AD382" i="79"/>
  <c r="Q382" i="79"/>
  <c r="P382" i="79"/>
  <c r="S382" i="79" s="1"/>
  <c r="AF382" i="79" s="1"/>
  <c r="O382" i="79"/>
  <c r="N382" i="79"/>
  <c r="M382" i="79"/>
  <c r="L382" i="79"/>
  <c r="B382" i="79"/>
  <c r="AD381" i="79"/>
  <c r="Q381" i="79"/>
  <c r="AF381" i="79" s="1"/>
  <c r="P381" i="79"/>
  <c r="S381" i="79" s="1"/>
  <c r="O381" i="79"/>
  <c r="N381" i="79"/>
  <c r="M381" i="79"/>
  <c r="L381" i="79"/>
  <c r="B381" i="79"/>
  <c r="AD380" i="79"/>
  <c r="Q380" i="79"/>
  <c r="P380" i="79"/>
  <c r="S380" i="79" s="1"/>
  <c r="AF380" i="79" s="1"/>
  <c r="O380" i="79"/>
  <c r="N380" i="79"/>
  <c r="M380" i="79"/>
  <c r="L380" i="79"/>
  <c r="B380" i="79"/>
  <c r="AD379" i="79"/>
  <c r="Q379" i="79"/>
  <c r="P379" i="79"/>
  <c r="S379" i="79" s="1"/>
  <c r="O379" i="79"/>
  <c r="N379" i="79"/>
  <c r="M379" i="79"/>
  <c r="L379" i="79"/>
  <c r="B379" i="79"/>
  <c r="AD378" i="79"/>
  <c r="Q378" i="79"/>
  <c r="P378" i="79"/>
  <c r="S378" i="79" s="1"/>
  <c r="AF378" i="79" s="1"/>
  <c r="O378" i="79"/>
  <c r="N378" i="79"/>
  <c r="M378" i="79"/>
  <c r="L378" i="79"/>
  <c r="B378" i="79"/>
  <c r="AD377" i="79"/>
  <c r="Q377" i="79"/>
  <c r="AF377" i="79" s="1"/>
  <c r="P377" i="79"/>
  <c r="S377" i="79" s="1"/>
  <c r="O377" i="79"/>
  <c r="N377" i="79"/>
  <c r="M377" i="79"/>
  <c r="L377" i="79"/>
  <c r="B377" i="79"/>
  <c r="AD376" i="79"/>
  <c r="Q376" i="79"/>
  <c r="P376" i="79"/>
  <c r="S376" i="79" s="1"/>
  <c r="AF376" i="79" s="1"/>
  <c r="O376" i="79"/>
  <c r="N376" i="79"/>
  <c r="M376" i="79"/>
  <c r="L376" i="79"/>
  <c r="B376" i="79"/>
  <c r="AD375" i="79"/>
  <c r="Q375" i="79"/>
  <c r="P375" i="79"/>
  <c r="S375" i="79" s="1"/>
  <c r="O375" i="79"/>
  <c r="N375" i="79"/>
  <c r="M375" i="79"/>
  <c r="L375" i="79"/>
  <c r="B375" i="79"/>
  <c r="AD374" i="79"/>
  <c r="Q374" i="79"/>
  <c r="P374" i="79"/>
  <c r="S374" i="79" s="1"/>
  <c r="AF374" i="79" s="1"/>
  <c r="O374" i="79"/>
  <c r="N374" i="79"/>
  <c r="M374" i="79"/>
  <c r="L374" i="79"/>
  <c r="B374" i="79"/>
  <c r="AD373" i="79"/>
  <c r="Q373" i="79"/>
  <c r="AF373" i="79" s="1"/>
  <c r="P373" i="79"/>
  <c r="S373" i="79" s="1"/>
  <c r="O373" i="79"/>
  <c r="N373" i="79"/>
  <c r="M373" i="79"/>
  <c r="L373" i="79"/>
  <c r="B373" i="79"/>
  <c r="AD372" i="79"/>
  <c r="Q372" i="79"/>
  <c r="P372" i="79"/>
  <c r="S372" i="79" s="1"/>
  <c r="AF372" i="79" s="1"/>
  <c r="O372" i="79"/>
  <c r="N372" i="79"/>
  <c r="M372" i="79"/>
  <c r="L372" i="79"/>
  <c r="B372" i="79"/>
  <c r="AD371" i="79"/>
  <c r="Q371" i="79"/>
  <c r="P371" i="79"/>
  <c r="S371" i="79" s="1"/>
  <c r="O371" i="79"/>
  <c r="N371" i="79"/>
  <c r="M371" i="79"/>
  <c r="L371" i="79"/>
  <c r="B371" i="79"/>
  <c r="AD370" i="79"/>
  <c r="Q370" i="79"/>
  <c r="P370" i="79"/>
  <c r="S370" i="79" s="1"/>
  <c r="AF370" i="79" s="1"/>
  <c r="O370" i="79"/>
  <c r="N370" i="79"/>
  <c r="M370" i="79"/>
  <c r="L370" i="79"/>
  <c r="B370" i="79"/>
  <c r="AD369" i="79"/>
  <c r="Q369" i="79"/>
  <c r="AF369" i="79" s="1"/>
  <c r="P369" i="79"/>
  <c r="S369" i="79" s="1"/>
  <c r="O369" i="79"/>
  <c r="N369" i="79"/>
  <c r="M369" i="79"/>
  <c r="L369" i="79"/>
  <c r="B369" i="79"/>
  <c r="AD368" i="79"/>
  <c r="Q368" i="79"/>
  <c r="P368" i="79"/>
  <c r="S368" i="79" s="1"/>
  <c r="AF368" i="79" s="1"/>
  <c r="O368" i="79"/>
  <c r="N368" i="79"/>
  <c r="M368" i="79"/>
  <c r="L368" i="79"/>
  <c r="B368" i="79"/>
  <c r="AD367" i="79"/>
  <c r="Q367" i="79"/>
  <c r="P367" i="79"/>
  <c r="S367" i="79" s="1"/>
  <c r="O367" i="79"/>
  <c r="N367" i="79"/>
  <c r="M367" i="79"/>
  <c r="L367" i="79"/>
  <c r="B367" i="79"/>
  <c r="AD366" i="79"/>
  <c r="Q366" i="79"/>
  <c r="P366" i="79"/>
  <c r="S366" i="79" s="1"/>
  <c r="AF366" i="79" s="1"/>
  <c r="O366" i="79"/>
  <c r="N366" i="79"/>
  <c r="M366" i="79"/>
  <c r="L366" i="79"/>
  <c r="B366" i="79"/>
  <c r="AD365" i="79"/>
  <c r="Q365" i="79"/>
  <c r="AF365" i="79" s="1"/>
  <c r="P365" i="79"/>
  <c r="S365" i="79" s="1"/>
  <c r="O365" i="79"/>
  <c r="N365" i="79"/>
  <c r="M365" i="79"/>
  <c r="L365" i="79"/>
  <c r="B365" i="79"/>
  <c r="AD364" i="79"/>
  <c r="Q364" i="79"/>
  <c r="P364" i="79"/>
  <c r="S364" i="79" s="1"/>
  <c r="AF364" i="79" s="1"/>
  <c r="O364" i="79"/>
  <c r="N364" i="79"/>
  <c r="M364" i="79"/>
  <c r="L364" i="79"/>
  <c r="B364" i="79"/>
  <c r="AD363" i="79"/>
  <c r="Q363" i="79"/>
  <c r="P363" i="79"/>
  <c r="S363" i="79" s="1"/>
  <c r="O363" i="79"/>
  <c r="N363" i="79"/>
  <c r="M363" i="79"/>
  <c r="L363" i="79"/>
  <c r="B363" i="79"/>
  <c r="AD362" i="79"/>
  <c r="Q362" i="79"/>
  <c r="P362" i="79"/>
  <c r="S362" i="79" s="1"/>
  <c r="AF362" i="79" s="1"/>
  <c r="O362" i="79"/>
  <c r="N362" i="79"/>
  <c r="M362" i="79"/>
  <c r="L362" i="79"/>
  <c r="B362" i="79"/>
  <c r="AD361" i="79"/>
  <c r="Q361" i="79"/>
  <c r="AF361" i="79" s="1"/>
  <c r="P361" i="79"/>
  <c r="S361" i="79" s="1"/>
  <c r="O361" i="79"/>
  <c r="N361" i="79"/>
  <c r="M361" i="79"/>
  <c r="L361" i="79"/>
  <c r="B361" i="79"/>
  <c r="AD360" i="79"/>
  <c r="Q360" i="79"/>
  <c r="P360" i="79"/>
  <c r="S360" i="79" s="1"/>
  <c r="AF360" i="79" s="1"/>
  <c r="O360" i="79"/>
  <c r="N360" i="79"/>
  <c r="M360" i="79"/>
  <c r="L360" i="79"/>
  <c r="B360" i="79"/>
  <c r="AD359" i="79"/>
  <c r="Q359" i="79"/>
  <c r="P359" i="79"/>
  <c r="S359" i="79" s="1"/>
  <c r="O359" i="79"/>
  <c r="N359" i="79"/>
  <c r="M359" i="79"/>
  <c r="L359" i="79"/>
  <c r="B359" i="79"/>
  <c r="AD358" i="79"/>
  <c r="Q358" i="79"/>
  <c r="P358" i="79"/>
  <c r="S358" i="79" s="1"/>
  <c r="AF358" i="79" s="1"/>
  <c r="O358" i="79"/>
  <c r="N358" i="79"/>
  <c r="M358" i="79"/>
  <c r="L358" i="79"/>
  <c r="B358" i="79"/>
  <c r="AD357" i="79"/>
  <c r="Q357" i="79"/>
  <c r="AF357" i="79" s="1"/>
  <c r="P357" i="79"/>
  <c r="S357" i="79" s="1"/>
  <c r="O357" i="79"/>
  <c r="N357" i="79"/>
  <c r="M357" i="79"/>
  <c r="L357" i="79"/>
  <c r="B357" i="79"/>
  <c r="AD356" i="79"/>
  <c r="Q356" i="79"/>
  <c r="P356" i="79"/>
  <c r="S356" i="79" s="1"/>
  <c r="AF356" i="79" s="1"/>
  <c r="O356" i="79"/>
  <c r="N356" i="79"/>
  <c r="M356" i="79"/>
  <c r="L356" i="79"/>
  <c r="B356" i="79"/>
  <c r="AD355" i="79"/>
  <c r="Q355" i="79"/>
  <c r="P355" i="79"/>
  <c r="S355" i="79" s="1"/>
  <c r="O355" i="79"/>
  <c r="N355" i="79"/>
  <c r="M355" i="79"/>
  <c r="L355" i="79"/>
  <c r="B355" i="79"/>
  <c r="AD354" i="79"/>
  <c r="Q354" i="79"/>
  <c r="P354" i="79"/>
  <c r="S354" i="79" s="1"/>
  <c r="AF354" i="79" s="1"/>
  <c r="O354" i="79"/>
  <c r="N354" i="79"/>
  <c r="M354" i="79"/>
  <c r="L354" i="79"/>
  <c r="B354" i="79"/>
  <c r="AD353" i="79"/>
  <c r="Q353" i="79"/>
  <c r="AF353" i="79" s="1"/>
  <c r="P353" i="79"/>
  <c r="S353" i="79" s="1"/>
  <c r="O353" i="79"/>
  <c r="N353" i="79"/>
  <c r="M353" i="79"/>
  <c r="L353" i="79"/>
  <c r="B353" i="79"/>
  <c r="AD352" i="79"/>
  <c r="Q352" i="79"/>
  <c r="P352" i="79"/>
  <c r="S352" i="79" s="1"/>
  <c r="AF352" i="79" s="1"/>
  <c r="O352" i="79"/>
  <c r="N352" i="79"/>
  <c r="M352" i="79"/>
  <c r="L352" i="79"/>
  <c r="B352" i="79"/>
  <c r="AD351" i="79"/>
  <c r="Q351" i="79"/>
  <c r="P351" i="79"/>
  <c r="S351" i="79" s="1"/>
  <c r="O351" i="79"/>
  <c r="N351" i="79"/>
  <c r="M351" i="79"/>
  <c r="L351" i="79"/>
  <c r="B351" i="79"/>
  <c r="AD350" i="79"/>
  <c r="Q350" i="79"/>
  <c r="P350" i="79"/>
  <c r="S350" i="79" s="1"/>
  <c r="AF350" i="79" s="1"/>
  <c r="O350" i="79"/>
  <c r="N350" i="79"/>
  <c r="M350" i="79"/>
  <c r="L350" i="79"/>
  <c r="B350" i="79"/>
  <c r="AD349" i="79"/>
  <c r="Q349" i="79"/>
  <c r="AF349" i="79" s="1"/>
  <c r="P349" i="79"/>
  <c r="S349" i="79" s="1"/>
  <c r="O349" i="79"/>
  <c r="N349" i="79"/>
  <c r="M349" i="79"/>
  <c r="L349" i="79"/>
  <c r="B349" i="79"/>
  <c r="AD348" i="79"/>
  <c r="Q348" i="79"/>
  <c r="P348" i="79"/>
  <c r="S348" i="79" s="1"/>
  <c r="AF348" i="79" s="1"/>
  <c r="O348" i="79"/>
  <c r="N348" i="79"/>
  <c r="M348" i="79"/>
  <c r="L348" i="79"/>
  <c r="B348" i="79"/>
  <c r="AD347" i="79"/>
  <c r="Q347" i="79"/>
  <c r="P347" i="79"/>
  <c r="S347" i="79" s="1"/>
  <c r="O347" i="79"/>
  <c r="N347" i="79"/>
  <c r="M347" i="79"/>
  <c r="L347" i="79"/>
  <c r="B347" i="79"/>
  <c r="AD346" i="79"/>
  <c r="Q346" i="79"/>
  <c r="P346" i="79"/>
  <c r="S346" i="79" s="1"/>
  <c r="AF346" i="79" s="1"/>
  <c r="O346" i="79"/>
  <c r="N346" i="79"/>
  <c r="M346" i="79"/>
  <c r="L346" i="79"/>
  <c r="B346" i="79"/>
  <c r="AD345" i="79"/>
  <c r="Q345" i="79"/>
  <c r="AF345" i="79" s="1"/>
  <c r="P345" i="79"/>
  <c r="S345" i="79" s="1"/>
  <c r="O345" i="79"/>
  <c r="N345" i="79"/>
  <c r="M345" i="79"/>
  <c r="L345" i="79"/>
  <c r="B345" i="79"/>
  <c r="AD344" i="79"/>
  <c r="Q344" i="79"/>
  <c r="P344" i="79"/>
  <c r="S344" i="79" s="1"/>
  <c r="AF344" i="79" s="1"/>
  <c r="O344" i="79"/>
  <c r="N344" i="79"/>
  <c r="M344" i="79"/>
  <c r="L344" i="79"/>
  <c r="B344" i="79"/>
  <c r="AD343" i="79"/>
  <c r="Q343" i="79"/>
  <c r="P343" i="79"/>
  <c r="S343" i="79" s="1"/>
  <c r="O343" i="79"/>
  <c r="N343" i="79"/>
  <c r="M343" i="79"/>
  <c r="L343" i="79"/>
  <c r="B343" i="79"/>
  <c r="AD342" i="79"/>
  <c r="Q342" i="79"/>
  <c r="P342" i="79"/>
  <c r="S342" i="79" s="1"/>
  <c r="AF342" i="79" s="1"/>
  <c r="O342" i="79"/>
  <c r="N342" i="79"/>
  <c r="M342" i="79"/>
  <c r="L342" i="79"/>
  <c r="B342" i="79"/>
  <c r="AD341" i="79"/>
  <c r="Q341" i="79"/>
  <c r="AF341" i="79" s="1"/>
  <c r="P341" i="79"/>
  <c r="S341" i="79" s="1"/>
  <c r="O341" i="79"/>
  <c r="N341" i="79"/>
  <c r="M341" i="79"/>
  <c r="L341" i="79"/>
  <c r="B341" i="79"/>
  <c r="AD340" i="79"/>
  <c r="Q340" i="79"/>
  <c r="P340" i="79"/>
  <c r="S340" i="79" s="1"/>
  <c r="AF340" i="79" s="1"/>
  <c r="O340" i="79"/>
  <c r="N340" i="79"/>
  <c r="M340" i="79"/>
  <c r="L340" i="79"/>
  <c r="B340" i="79"/>
  <c r="AD339" i="79"/>
  <c r="Q339" i="79"/>
  <c r="P339" i="79"/>
  <c r="S339" i="79" s="1"/>
  <c r="O339" i="79"/>
  <c r="N339" i="79"/>
  <c r="M339" i="79"/>
  <c r="L339" i="79"/>
  <c r="B339" i="79"/>
  <c r="AD338" i="79"/>
  <c r="Q338" i="79"/>
  <c r="P338" i="79"/>
  <c r="S338" i="79" s="1"/>
  <c r="AF338" i="79" s="1"/>
  <c r="O338" i="79"/>
  <c r="N338" i="79"/>
  <c r="M338" i="79"/>
  <c r="L338" i="79"/>
  <c r="B338" i="79"/>
  <c r="AD337" i="79"/>
  <c r="Q337" i="79"/>
  <c r="AF337" i="79" s="1"/>
  <c r="P337" i="79"/>
  <c r="S337" i="79" s="1"/>
  <c r="O337" i="79"/>
  <c r="N337" i="79"/>
  <c r="M337" i="79"/>
  <c r="L337" i="79"/>
  <c r="B337" i="79"/>
  <c r="AD336" i="79"/>
  <c r="Q336" i="79"/>
  <c r="P336" i="79"/>
  <c r="S336" i="79" s="1"/>
  <c r="O336" i="79"/>
  <c r="N336" i="79"/>
  <c r="M336" i="79"/>
  <c r="L336" i="79"/>
  <c r="B336" i="79"/>
  <c r="AD335" i="79"/>
  <c r="Q335" i="79"/>
  <c r="P335" i="79"/>
  <c r="S335" i="79" s="1"/>
  <c r="AF335" i="79" s="1"/>
  <c r="O335" i="79"/>
  <c r="N335" i="79"/>
  <c r="M335" i="79"/>
  <c r="L335" i="79"/>
  <c r="B335" i="79"/>
  <c r="AD334" i="79"/>
  <c r="Q334" i="79"/>
  <c r="P334" i="79"/>
  <c r="S334" i="79" s="1"/>
  <c r="O334" i="79"/>
  <c r="N334" i="79"/>
  <c r="M334" i="79"/>
  <c r="L334" i="79"/>
  <c r="B334" i="79"/>
  <c r="AD333" i="79"/>
  <c r="Q333" i="79"/>
  <c r="P333" i="79"/>
  <c r="S333" i="79" s="1"/>
  <c r="AF333" i="79" s="1"/>
  <c r="O333" i="79"/>
  <c r="N333" i="79"/>
  <c r="M333" i="79"/>
  <c r="L333" i="79"/>
  <c r="B333" i="79"/>
  <c r="AD332" i="79"/>
  <c r="Q332" i="79"/>
  <c r="P332" i="79"/>
  <c r="S332" i="79" s="1"/>
  <c r="O332" i="79"/>
  <c r="N332" i="79"/>
  <c r="M332" i="79"/>
  <c r="L332" i="79"/>
  <c r="B332" i="79"/>
  <c r="AD331" i="79"/>
  <c r="Q331" i="79"/>
  <c r="P331" i="79"/>
  <c r="S331" i="79" s="1"/>
  <c r="AF331" i="79" s="1"/>
  <c r="O331" i="79"/>
  <c r="N331" i="79"/>
  <c r="M331" i="79"/>
  <c r="L331" i="79"/>
  <c r="B331" i="79"/>
  <c r="AD330" i="79"/>
  <c r="Q330" i="79"/>
  <c r="P330" i="79"/>
  <c r="S330" i="79" s="1"/>
  <c r="O330" i="79"/>
  <c r="N330" i="79"/>
  <c r="M330" i="79"/>
  <c r="L330" i="79"/>
  <c r="B330" i="79"/>
  <c r="AD329" i="79"/>
  <c r="Q329" i="79"/>
  <c r="P329" i="79"/>
  <c r="S329" i="79" s="1"/>
  <c r="AF329" i="79" s="1"/>
  <c r="O329" i="79"/>
  <c r="N329" i="79"/>
  <c r="M329" i="79"/>
  <c r="L329" i="79"/>
  <c r="B329" i="79"/>
  <c r="AD328" i="79"/>
  <c r="Q328" i="79"/>
  <c r="P328" i="79"/>
  <c r="S328" i="79" s="1"/>
  <c r="O328" i="79"/>
  <c r="N328" i="79"/>
  <c r="M328" i="79"/>
  <c r="L328" i="79"/>
  <c r="B328" i="79"/>
  <c r="AD327" i="79"/>
  <c r="Q327" i="79"/>
  <c r="P327" i="79"/>
  <c r="S327" i="79" s="1"/>
  <c r="AF327" i="79" s="1"/>
  <c r="O327" i="79"/>
  <c r="N327" i="79"/>
  <c r="M327" i="79"/>
  <c r="L327" i="79"/>
  <c r="B327" i="79"/>
  <c r="AD326" i="79"/>
  <c r="Q326" i="79"/>
  <c r="P326" i="79"/>
  <c r="S326" i="79" s="1"/>
  <c r="O326" i="79"/>
  <c r="N326" i="79"/>
  <c r="M326" i="79"/>
  <c r="L326" i="79"/>
  <c r="B326" i="79"/>
  <c r="AD325" i="79"/>
  <c r="Q325" i="79"/>
  <c r="P325" i="79"/>
  <c r="S325" i="79" s="1"/>
  <c r="AF325" i="79" s="1"/>
  <c r="O325" i="79"/>
  <c r="N325" i="79"/>
  <c r="M325" i="79"/>
  <c r="L325" i="79"/>
  <c r="B325" i="79"/>
  <c r="AD324" i="79"/>
  <c r="Q324" i="79"/>
  <c r="P324" i="79"/>
  <c r="S324" i="79" s="1"/>
  <c r="O324" i="79"/>
  <c r="N324" i="79"/>
  <c r="M324" i="79"/>
  <c r="L324" i="79"/>
  <c r="B324" i="79"/>
  <c r="AD323" i="79"/>
  <c r="Q323" i="79"/>
  <c r="P323" i="79"/>
  <c r="S323" i="79" s="1"/>
  <c r="AF323" i="79" s="1"/>
  <c r="O323" i="79"/>
  <c r="N323" i="79"/>
  <c r="M323" i="79"/>
  <c r="L323" i="79"/>
  <c r="B323" i="79"/>
  <c r="AD322" i="79"/>
  <c r="Q322" i="79"/>
  <c r="P322" i="79"/>
  <c r="S322" i="79" s="1"/>
  <c r="O322" i="79"/>
  <c r="N322" i="79"/>
  <c r="M322" i="79"/>
  <c r="L322" i="79"/>
  <c r="B322" i="79"/>
  <c r="AD321" i="79"/>
  <c r="Q321" i="79"/>
  <c r="P321" i="79"/>
  <c r="S321" i="79" s="1"/>
  <c r="AF321" i="79" s="1"/>
  <c r="O321" i="79"/>
  <c r="N321" i="79"/>
  <c r="M321" i="79"/>
  <c r="L321" i="79"/>
  <c r="B321" i="79"/>
  <c r="AD320" i="79"/>
  <c r="Q320" i="79"/>
  <c r="P320" i="79"/>
  <c r="S320" i="79" s="1"/>
  <c r="O320" i="79"/>
  <c r="N320" i="79"/>
  <c r="M320" i="79"/>
  <c r="L320" i="79"/>
  <c r="B320" i="79"/>
  <c r="AD319" i="79"/>
  <c r="Q319" i="79"/>
  <c r="P319" i="79"/>
  <c r="S319" i="79" s="1"/>
  <c r="AF319" i="79" s="1"/>
  <c r="O319" i="79"/>
  <c r="N319" i="79"/>
  <c r="M319" i="79"/>
  <c r="L319" i="79"/>
  <c r="B319" i="79"/>
  <c r="AD318" i="79"/>
  <c r="Q318" i="79"/>
  <c r="P318" i="79"/>
  <c r="S318" i="79" s="1"/>
  <c r="O318" i="79"/>
  <c r="N318" i="79"/>
  <c r="M318" i="79"/>
  <c r="L318" i="79"/>
  <c r="B318" i="79"/>
  <c r="AD317" i="79"/>
  <c r="Q317" i="79"/>
  <c r="P317" i="79"/>
  <c r="S317" i="79" s="1"/>
  <c r="AF317" i="79" s="1"/>
  <c r="O317" i="79"/>
  <c r="N317" i="79"/>
  <c r="M317" i="79"/>
  <c r="L317" i="79"/>
  <c r="B317" i="79"/>
  <c r="AD316" i="79"/>
  <c r="Q316" i="79"/>
  <c r="P316" i="79"/>
  <c r="S316" i="79" s="1"/>
  <c r="O316" i="79"/>
  <c r="N316" i="79"/>
  <c r="M316" i="79"/>
  <c r="L316" i="79"/>
  <c r="B316" i="79"/>
  <c r="AD315" i="79"/>
  <c r="Q315" i="79"/>
  <c r="P315" i="79"/>
  <c r="S315" i="79" s="1"/>
  <c r="AF315" i="79" s="1"/>
  <c r="O315" i="79"/>
  <c r="N315" i="79"/>
  <c r="M315" i="79"/>
  <c r="L315" i="79"/>
  <c r="B315" i="79"/>
  <c r="AD314" i="79"/>
  <c r="Q314" i="79"/>
  <c r="P314" i="79"/>
  <c r="S314" i="79" s="1"/>
  <c r="O314" i="79"/>
  <c r="N314" i="79"/>
  <c r="M314" i="79"/>
  <c r="L314" i="79"/>
  <c r="B314" i="79"/>
  <c r="AD313" i="79"/>
  <c r="Q313" i="79"/>
  <c r="P313" i="79"/>
  <c r="S313" i="79" s="1"/>
  <c r="AF313" i="79" s="1"/>
  <c r="O313" i="79"/>
  <c r="N313" i="79"/>
  <c r="M313" i="79"/>
  <c r="L313" i="79"/>
  <c r="B313" i="79"/>
  <c r="A313" i="79"/>
  <c r="A314" i="79" s="1"/>
  <c r="A315" i="79" s="1"/>
  <c r="A316" i="79" s="1"/>
  <c r="A317" i="79" s="1"/>
  <c r="A318" i="79" s="1"/>
  <c r="A319" i="79" s="1"/>
  <c r="A320" i="79" s="1"/>
  <c r="A321" i="79" s="1"/>
  <c r="A322" i="79" s="1"/>
  <c r="A323" i="79" s="1"/>
  <c r="A324" i="79" s="1"/>
  <c r="A325" i="79" s="1"/>
  <c r="A326" i="79" s="1"/>
  <c r="A327" i="79" s="1"/>
  <c r="A328" i="79" s="1"/>
  <c r="A329" i="79" s="1"/>
  <c r="A330" i="79" s="1"/>
  <c r="A331" i="79" s="1"/>
  <c r="A332" i="79" s="1"/>
  <c r="A333" i="79" s="1"/>
  <c r="A334" i="79" s="1"/>
  <c r="A335" i="79" s="1"/>
  <c r="A336" i="79" s="1"/>
  <c r="A337" i="79" s="1"/>
  <c r="A338" i="79" s="1"/>
  <c r="A339" i="79" s="1"/>
  <c r="A340" i="79" s="1"/>
  <c r="A341" i="79" s="1"/>
  <c r="A342" i="79" s="1"/>
  <c r="A343" i="79" s="1"/>
  <c r="A344" i="79" s="1"/>
  <c r="A345" i="79" s="1"/>
  <c r="A346" i="79" s="1"/>
  <c r="A347" i="79" s="1"/>
  <c r="A348" i="79" s="1"/>
  <c r="A349" i="79" s="1"/>
  <c r="A350" i="79" s="1"/>
  <c r="A351" i="79" s="1"/>
  <c r="A352" i="79" s="1"/>
  <c r="A353" i="79" s="1"/>
  <c r="A354" i="79" s="1"/>
  <c r="A355" i="79" s="1"/>
  <c r="A356" i="79" s="1"/>
  <c r="A357" i="79" s="1"/>
  <c r="A358" i="79" s="1"/>
  <c r="A359" i="79" s="1"/>
  <c r="A360" i="79" s="1"/>
  <c r="A361" i="79" s="1"/>
  <c r="A362" i="79" s="1"/>
  <c r="A363" i="79" s="1"/>
  <c r="A364" i="79" s="1"/>
  <c r="A365" i="79" s="1"/>
  <c r="A366" i="79" s="1"/>
  <c r="A367" i="79" s="1"/>
  <c r="A368" i="79" s="1"/>
  <c r="A369" i="79" s="1"/>
  <c r="A370" i="79" s="1"/>
  <c r="A371" i="79" s="1"/>
  <c r="A372" i="79" s="1"/>
  <c r="A373" i="79" s="1"/>
  <c r="A374" i="79" s="1"/>
  <c r="A375" i="79" s="1"/>
  <c r="A376" i="79" s="1"/>
  <c r="A377" i="79" s="1"/>
  <c r="A378" i="79" s="1"/>
  <c r="A379" i="79" s="1"/>
  <c r="A380" i="79" s="1"/>
  <c r="A381" i="79" s="1"/>
  <c r="A382" i="79" s="1"/>
  <c r="A383" i="79" s="1"/>
  <c r="A384" i="79" s="1"/>
  <c r="A385" i="79" s="1"/>
  <c r="A386" i="79" s="1"/>
  <c r="A387" i="79" s="1"/>
  <c r="A388" i="79" s="1"/>
  <c r="A389" i="79" s="1"/>
  <c r="A390" i="79" s="1"/>
  <c r="A391" i="79" s="1"/>
  <c r="A392" i="79" s="1"/>
  <c r="A393" i="79" s="1"/>
  <c r="A394" i="79" s="1"/>
  <c r="A395" i="79" s="1"/>
  <c r="A396" i="79" s="1"/>
  <c r="A397" i="79" s="1"/>
  <c r="A398" i="79" s="1"/>
  <c r="A399" i="79" s="1"/>
  <c r="A400" i="79" s="1"/>
  <c r="A401" i="79" s="1"/>
  <c r="A402" i="79" s="1"/>
  <c r="A403" i="79" s="1"/>
  <c r="A404" i="79" s="1"/>
  <c r="A405" i="79" s="1"/>
  <c r="A406" i="79" s="1"/>
  <c r="A407" i="79" s="1"/>
  <c r="A408" i="79" s="1"/>
  <c r="A409" i="79" s="1"/>
  <c r="A410" i="79" s="1"/>
  <c r="A411" i="79" s="1"/>
  <c r="AD312" i="79"/>
  <c r="Q312" i="79"/>
  <c r="AF312" i="79" s="1"/>
  <c r="P312" i="79"/>
  <c r="S312" i="79" s="1"/>
  <c r="O312" i="79"/>
  <c r="N312" i="79"/>
  <c r="M312" i="79"/>
  <c r="L312" i="79"/>
  <c r="B312" i="79"/>
  <c r="A312" i="79"/>
  <c r="AD311" i="79"/>
  <c r="Q311" i="79"/>
  <c r="P311" i="79"/>
  <c r="S311" i="79" s="1"/>
  <c r="O311" i="79"/>
  <c r="N311" i="79"/>
  <c r="M311" i="79"/>
  <c r="L311" i="79"/>
  <c r="B311" i="79"/>
  <c r="AD310" i="79"/>
  <c r="Q310" i="79"/>
  <c r="P310" i="79"/>
  <c r="S310" i="79" s="1"/>
  <c r="AF310" i="79" s="1"/>
  <c r="O310" i="79"/>
  <c r="N310" i="79"/>
  <c r="M310" i="79"/>
  <c r="L310" i="79"/>
  <c r="B310" i="79"/>
  <c r="AD309" i="79"/>
  <c r="Q309" i="79"/>
  <c r="P309" i="79"/>
  <c r="S309" i="79" s="1"/>
  <c r="O309" i="79"/>
  <c r="N309" i="79"/>
  <c r="M309" i="79"/>
  <c r="L309" i="79"/>
  <c r="B309" i="79"/>
  <c r="AD308" i="79"/>
  <c r="Q308" i="79"/>
  <c r="P308" i="79"/>
  <c r="S308" i="79" s="1"/>
  <c r="AF308" i="79" s="1"/>
  <c r="O308" i="79"/>
  <c r="N308" i="79"/>
  <c r="M308" i="79"/>
  <c r="L308" i="79"/>
  <c r="B308" i="79"/>
  <c r="AD307" i="79"/>
  <c r="Q307" i="79"/>
  <c r="P307" i="79"/>
  <c r="S307" i="79" s="1"/>
  <c r="O307" i="79"/>
  <c r="N307" i="79"/>
  <c r="M307" i="79"/>
  <c r="L307" i="79"/>
  <c r="B307" i="79"/>
  <c r="AD306" i="79"/>
  <c r="Q306" i="79"/>
  <c r="P306" i="79"/>
  <c r="S306" i="79" s="1"/>
  <c r="AF306" i="79" s="1"/>
  <c r="O306" i="79"/>
  <c r="N306" i="79"/>
  <c r="M306" i="79"/>
  <c r="L306" i="79"/>
  <c r="B306" i="79"/>
  <c r="AD305" i="79"/>
  <c r="Q305" i="79"/>
  <c r="P305" i="79"/>
  <c r="S305" i="79" s="1"/>
  <c r="O305" i="79"/>
  <c r="N305" i="79"/>
  <c r="M305" i="79"/>
  <c r="L305" i="79"/>
  <c r="B305" i="79"/>
  <c r="AD304" i="79"/>
  <c r="Q304" i="79"/>
  <c r="P304" i="79"/>
  <c r="S304" i="79" s="1"/>
  <c r="AF304" i="79" s="1"/>
  <c r="O304" i="79"/>
  <c r="N304" i="79"/>
  <c r="M304" i="79"/>
  <c r="L304" i="79"/>
  <c r="B304" i="79"/>
  <c r="AD303" i="79"/>
  <c r="Q303" i="79"/>
  <c r="P303" i="79"/>
  <c r="S303" i="79" s="1"/>
  <c r="O303" i="79"/>
  <c r="N303" i="79"/>
  <c r="M303" i="79"/>
  <c r="L303" i="79"/>
  <c r="B303" i="79"/>
  <c r="AD302" i="79"/>
  <c r="Q302" i="79"/>
  <c r="P302" i="79"/>
  <c r="S302" i="79" s="1"/>
  <c r="AF302" i="79" s="1"/>
  <c r="O302" i="79"/>
  <c r="N302" i="79"/>
  <c r="M302" i="79"/>
  <c r="L302" i="79"/>
  <c r="B302" i="79"/>
  <c r="AD301" i="79"/>
  <c r="Q301" i="79"/>
  <c r="P301" i="79"/>
  <c r="S301" i="79" s="1"/>
  <c r="O301" i="79"/>
  <c r="N301" i="79"/>
  <c r="M301" i="79"/>
  <c r="L301" i="79"/>
  <c r="B301" i="79"/>
  <c r="AD300" i="79"/>
  <c r="Q300" i="79"/>
  <c r="P300" i="79"/>
  <c r="S300" i="79" s="1"/>
  <c r="AF300" i="79" s="1"/>
  <c r="O300" i="79"/>
  <c r="N300" i="79"/>
  <c r="M300" i="79"/>
  <c r="L300" i="79"/>
  <c r="B300" i="79"/>
  <c r="AD299" i="79"/>
  <c r="Q299" i="79"/>
  <c r="P299" i="79"/>
  <c r="S299" i="79" s="1"/>
  <c r="O299" i="79"/>
  <c r="N299" i="79"/>
  <c r="M299" i="79"/>
  <c r="L299" i="79"/>
  <c r="B299" i="79"/>
  <c r="AD298" i="79"/>
  <c r="Q298" i="79"/>
  <c r="P298" i="79"/>
  <c r="S298" i="79" s="1"/>
  <c r="AF298" i="79" s="1"/>
  <c r="O298" i="79"/>
  <c r="N298" i="79"/>
  <c r="M298" i="79"/>
  <c r="L298" i="79"/>
  <c r="B298" i="79"/>
  <c r="AD297" i="79"/>
  <c r="Q297" i="79"/>
  <c r="P297" i="79"/>
  <c r="S297" i="79" s="1"/>
  <c r="O297" i="79"/>
  <c r="N297" i="79"/>
  <c r="M297" i="79"/>
  <c r="L297" i="79"/>
  <c r="B297" i="79"/>
  <c r="AD296" i="79"/>
  <c r="Q296" i="79"/>
  <c r="P296" i="79"/>
  <c r="S296" i="79" s="1"/>
  <c r="AF296" i="79" s="1"/>
  <c r="O296" i="79"/>
  <c r="N296" i="79"/>
  <c r="M296" i="79"/>
  <c r="L296" i="79"/>
  <c r="B296" i="79"/>
  <c r="AD295" i="79"/>
  <c r="Q295" i="79"/>
  <c r="P295" i="79"/>
  <c r="S295" i="79" s="1"/>
  <c r="O295" i="79"/>
  <c r="N295" i="79"/>
  <c r="M295" i="79"/>
  <c r="L295" i="79"/>
  <c r="B295" i="79"/>
  <c r="AD294" i="79"/>
  <c r="Q294" i="79"/>
  <c r="P294" i="79"/>
  <c r="S294" i="79" s="1"/>
  <c r="AF294" i="79" s="1"/>
  <c r="O294" i="79"/>
  <c r="N294" i="79"/>
  <c r="M294" i="79"/>
  <c r="L294" i="79"/>
  <c r="B294" i="79"/>
  <c r="AD293" i="79"/>
  <c r="Q293" i="79"/>
  <c r="P293" i="79"/>
  <c r="S293" i="79" s="1"/>
  <c r="O293" i="79"/>
  <c r="N293" i="79"/>
  <c r="M293" i="79"/>
  <c r="L293" i="79"/>
  <c r="B293" i="79"/>
  <c r="AD292" i="79"/>
  <c r="Q292" i="79"/>
  <c r="P292" i="79"/>
  <c r="S292" i="79" s="1"/>
  <c r="AF292" i="79" s="1"/>
  <c r="O292" i="79"/>
  <c r="N292" i="79"/>
  <c r="M292" i="79"/>
  <c r="L292" i="79"/>
  <c r="B292" i="79"/>
  <c r="AD291" i="79"/>
  <c r="Q291" i="79"/>
  <c r="P291" i="79"/>
  <c r="S291" i="79" s="1"/>
  <c r="O291" i="79"/>
  <c r="N291" i="79"/>
  <c r="M291" i="79"/>
  <c r="L291" i="79"/>
  <c r="B291" i="79"/>
  <c r="AD290" i="79"/>
  <c r="Q290" i="79"/>
  <c r="P290" i="79"/>
  <c r="S290" i="79" s="1"/>
  <c r="AF290" i="79" s="1"/>
  <c r="O290" i="79"/>
  <c r="N290" i="79"/>
  <c r="M290" i="79"/>
  <c r="L290" i="79"/>
  <c r="B290" i="79"/>
  <c r="AD289" i="79"/>
  <c r="Q289" i="79"/>
  <c r="P289" i="79"/>
  <c r="S289" i="79" s="1"/>
  <c r="O289" i="79"/>
  <c r="N289" i="79"/>
  <c r="M289" i="79"/>
  <c r="L289" i="79"/>
  <c r="B289" i="79"/>
  <c r="AD288" i="79"/>
  <c r="Q288" i="79"/>
  <c r="P288" i="79"/>
  <c r="S288" i="79" s="1"/>
  <c r="AF288" i="79" s="1"/>
  <c r="O288" i="79"/>
  <c r="N288" i="79"/>
  <c r="M288" i="79"/>
  <c r="L288" i="79"/>
  <c r="B288" i="79"/>
  <c r="AD287" i="79"/>
  <c r="Q287" i="79"/>
  <c r="P287" i="79"/>
  <c r="S287" i="79" s="1"/>
  <c r="O287" i="79"/>
  <c r="N287" i="79"/>
  <c r="M287" i="79"/>
  <c r="L287" i="79"/>
  <c r="B287" i="79"/>
  <c r="AD286" i="79"/>
  <c r="Q286" i="79"/>
  <c r="P286" i="79"/>
  <c r="S286" i="79" s="1"/>
  <c r="AF286" i="79" s="1"/>
  <c r="O286" i="79"/>
  <c r="N286" i="79"/>
  <c r="M286" i="79"/>
  <c r="L286" i="79"/>
  <c r="B286" i="79"/>
  <c r="AD285" i="79"/>
  <c r="Q285" i="79"/>
  <c r="P285" i="79"/>
  <c r="S285" i="79" s="1"/>
  <c r="O285" i="79"/>
  <c r="N285" i="79"/>
  <c r="M285" i="79"/>
  <c r="L285" i="79"/>
  <c r="B285" i="79"/>
  <c r="AD284" i="79"/>
  <c r="Q284" i="79"/>
  <c r="P284" i="79"/>
  <c r="S284" i="79" s="1"/>
  <c r="AF284" i="79" s="1"/>
  <c r="O284" i="79"/>
  <c r="N284" i="79"/>
  <c r="M284" i="79"/>
  <c r="L284" i="79"/>
  <c r="B284" i="79"/>
  <c r="AD283" i="79"/>
  <c r="Q283" i="79"/>
  <c r="P283" i="79"/>
  <c r="S283" i="79" s="1"/>
  <c r="O283" i="79"/>
  <c r="N283" i="79"/>
  <c r="M283" i="79"/>
  <c r="L283" i="79"/>
  <c r="B283" i="79"/>
  <c r="AD282" i="79"/>
  <c r="Q282" i="79"/>
  <c r="P282" i="79"/>
  <c r="S282" i="79" s="1"/>
  <c r="AF282" i="79" s="1"/>
  <c r="O282" i="79"/>
  <c r="N282" i="79"/>
  <c r="M282" i="79"/>
  <c r="L282" i="79"/>
  <c r="B282" i="79"/>
  <c r="AD281" i="79"/>
  <c r="Q281" i="79"/>
  <c r="P281" i="79"/>
  <c r="S281" i="79" s="1"/>
  <c r="O281" i="79"/>
  <c r="N281" i="79"/>
  <c r="M281" i="79"/>
  <c r="L281" i="79"/>
  <c r="B281" i="79"/>
  <c r="AD280" i="79"/>
  <c r="Q280" i="79"/>
  <c r="P280" i="79"/>
  <c r="S280" i="79" s="1"/>
  <c r="AF280" i="79" s="1"/>
  <c r="O280" i="79"/>
  <c r="N280" i="79"/>
  <c r="M280" i="79"/>
  <c r="L280" i="79"/>
  <c r="B280" i="79"/>
  <c r="AD279" i="79"/>
  <c r="Q279" i="79"/>
  <c r="P279" i="79"/>
  <c r="S279" i="79" s="1"/>
  <c r="O279" i="79"/>
  <c r="N279" i="79"/>
  <c r="M279" i="79"/>
  <c r="L279" i="79"/>
  <c r="B279" i="79"/>
  <c r="AD278" i="79"/>
  <c r="Q278" i="79"/>
  <c r="P278" i="79"/>
  <c r="S278" i="79" s="1"/>
  <c r="AF278" i="79" s="1"/>
  <c r="O278" i="79"/>
  <c r="N278" i="79"/>
  <c r="M278" i="79"/>
  <c r="L278" i="79"/>
  <c r="B278" i="79"/>
  <c r="AD277" i="79"/>
  <c r="Q277" i="79"/>
  <c r="P277" i="79"/>
  <c r="S277" i="79" s="1"/>
  <c r="O277" i="79"/>
  <c r="N277" i="79"/>
  <c r="M277" i="79"/>
  <c r="L277" i="79"/>
  <c r="B277" i="79"/>
  <c r="AD276" i="79"/>
  <c r="Q276" i="79"/>
  <c r="P276" i="79"/>
  <c r="S276" i="79" s="1"/>
  <c r="AF276" i="79" s="1"/>
  <c r="O276" i="79"/>
  <c r="N276" i="79"/>
  <c r="M276" i="79"/>
  <c r="L276" i="79"/>
  <c r="B276" i="79"/>
  <c r="AD275" i="79"/>
  <c r="Q275" i="79"/>
  <c r="P275" i="79"/>
  <c r="S275" i="79" s="1"/>
  <c r="O275" i="79"/>
  <c r="N275" i="79"/>
  <c r="M275" i="79"/>
  <c r="L275" i="79"/>
  <c r="B275" i="79"/>
  <c r="AD274" i="79"/>
  <c r="Q274" i="79"/>
  <c r="P274" i="79"/>
  <c r="S274" i="79" s="1"/>
  <c r="AF274" i="79" s="1"/>
  <c r="O274" i="79"/>
  <c r="N274" i="79"/>
  <c r="M274" i="79"/>
  <c r="L274" i="79"/>
  <c r="B274" i="79"/>
  <c r="AD273" i="79"/>
  <c r="Q273" i="79"/>
  <c r="P273" i="79"/>
  <c r="S273" i="79" s="1"/>
  <c r="O273" i="79"/>
  <c r="N273" i="79"/>
  <c r="M273" i="79"/>
  <c r="L273" i="79"/>
  <c r="B273" i="79"/>
  <c r="AD272" i="79"/>
  <c r="Q272" i="79"/>
  <c r="P272" i="79"/>
  <c r="S272" i="79" s="1"/>
  <c r="AF272" i="79" s="1"/>
  <c r="O272" i="79"/>
  <c r="N272" i="79"/>
  <c r="M272" i="79"/>
  <c r="L272" i="79"/>
  <c r="B272" i="79"/>
  <c r="AD271" i="79"/>
  <c r="Q271" i="79"/>
  <c r="P271" i="79"/>
  <c r="S271" i="79" s="1"/>
  <c r="O271" i="79"/>
  <c r="N271" i="79"/>
  <c r="M271" i="79"/>
  <c r="L271" i="79"/>
  <c r="B271" i="79"/>
  <c r="AD270" i="79"/>
  <c r="Q270" i="79"/>
  <c r="P270" i="79"/>
  <c r="S270" i="79" s="1"/>
  <c r="AF270" i="79" s="1"/>
  <c r="O270" i="79"/>
  <c r="N270" i="79"/>
  <c r="M270" i="79"/>
  <c r="L270" i="79"/>
  <c r="B270" i="79"/>
  <c r="AD269" i="79"/>
  <c r="Q269" i="79"/>
  <c r="P269" i="79"/>
  <c r="S269" i="79" s="1"/>
  <c r="O269" i="79"/>
  <c r="N269" i="79"/>
  <c r="M269" i="79"/>
  <c r="L269" i="79"/>
  <c r="B269" i="79"/>
  <c r="AD268" i="79"/>
  <c r="Q268" i="79"/>
  <c r="P268" i="79"/>
  <c r="S268" i="79" s="1"/>
  <c r="AF268" i="79" s="1"/>
  <c r="O268" i="79"/>
  <c r="N268" i="79"/>
  <c r="M268" i="79"/>
  <c r="L268" i="79"/>
  <c r="B268" i="79"/>
  <c r="AD267" i="79"/>
  <c r="Q267" i="79"/>
  <c r="P267" i="79"/>
  <c r="S267" i="79" s="1"/>
  <c r="O267" i="79"/>
  <c r="N267" i="79"/>
  <c r="M267" i="79"/>
  <c r="L267" i="79"/>
  <c r="B267" i="79"/>
  <c r="AD266" i="79"/>
  <c r="Q266" i="79"/>
  <c r="P266" i="79"/>
  <c r="S266" i="79" s="1"/>
  <c r="AF266" i="79" s="1"/>
  <c r="O266" i="79"/>
  <c r="N266" i="79"/>
  <c r="M266" i="79"/>
  <c r="L266" i="79"/>
  <c r="B266" i="79"/>
  <c r="AD265" i="79"/>
  <c r="Q265" i="79"/>
  <c r="P265" i="79"/>
  <c r="S265" i="79" s="1"/>
  <c r="O265" i="79"/>
  <c r="N265" i="79"/>
  <c r="M265" i="79"/>
  <c r="L265" i="79"/>
  <c r="B265" i="79"/>
  <c r="AD264" i="79"/>
  <c r="Q264" i="79"/>
  <c r="P264" i="79"/>
  <c r="S264" i="79" s="1"/>
  <c r="AF264" i="79" s="1"/>
  <c r="O264" i="79"/>
  <c r="N264" i="79"/>
  <c r="M264" i="79"/>
  <c r="L264" i="79"/>
  <c r="B264" i="79"/>
  <c r="AD263" i="79"/>
  <c r="Q263" i="79"/>
  <c r="P263" i="79"/>
  <c r="S263" i="79" s="1"/>
  <c r="O263" i="79"/>
  <c r="N263" i="79"/>
  <c r="M263" i="79"/>
  <c r="L263" i="79"/>
  <c r="B263" i="79"/>
  <c r="AD262" i="79"/>
  <c r="Q262" i="79"/>
  <c r="P262" i="79"/>
  <c r="S262" i="79" s="1"/>
  <c r="AF262" i="79" s="1"/>
  <c r="O262" i="79"/>
  <c r="N262" i="79"/>
  <c r="M262" i="79"/>
  <c r="L262" i="79"/>
  <c r="B262" i="79"/>
  <c r="AD261" i="79"/>
  <c r="Q261" i="79"/>
  <c r="P261" i="79"/>
  <c r="S261" i="79" s="1"/>
  <c r="O261" i="79"/>
  <c r="N261" i="79"/>
  <c r="M261" i="79"/>
  <c r="L261" i="79"/>
  <c r="B261" i="79"/>
  <c r="AD260" i="79"/>
  <c r="Q260" i="79"/>
  <c r="P260" i="79"/>
  <c r="S260" i="79" s="1"/>
  <c r="AF260" i="79" s="1"/>
  <c r="O260" i="79"/>
  <c r="N260" i="79"/>
  <c r="M260" i="79"/>
  <c r="L260" i="79"/>
  <c r="B260" i="79"/>
  <c r="AD259" i="79"/>
  <c r="Q259" i="79"/>
  <c r="P259" i="79"/>
  <c r="S259" i="79" s="1"/>
  <c r="O259" i="79"/>
  <c r="N259" i="79"/>
  <c r="M259" i="79"/>
  <c r="L259" i="79"/>
  <c r="B259" i="79"/>
  <c r="AD258" i="79"/>
  <c r="Q258" i="79"/>
  <c r="P258" i="79"/>
  <c r="S258" i="79" s="1"/>
  <c r="AF258" i="79" s="1"/>
  <c r="O258" i="79"/>
  <c r="N258" i="79"/>
  <c r="M258" i="79"/>
  <c r="L258" i="79"/>
  <c r="B258" i="79"/>
  <c r="AD257" i="79"/>
  <c r="Q257" i="79"/>
  <c r="P257" i="79"/>
  <c r="S257" i="79" s="1"/>
  <c r="O257" i="79"/>
  <c r="N257" i="79"/>
  <c r="M257" i="79"/>
  <c r="L257" i="79"/>
  <c r="B257" i="79"/>
  <c r="AD256" i="79"/>
  <c r="Q256" i="79"/>
  <c r="P256" i="79"/>
  <c r="S256" i="79" s="1"/>
  <c r="AF256" i="79" s="1"/>
  <c r="O256" i="79"/>
  <c r="N256" i="79"/>
  <c r="M256" i="79"/>
  <c r="L256" i="79"/>
  <c r="B256" i="79"/>
  <c r="AD255" i="79"/>
  <c r="Q255" i="79"/>
  <c r="P255" i="79"/>
  <c r="S255" i="79" s="1"/>
  <c r="O255" i="79"/>
  <c r="N255" i="79"/>
  <c r="M255" i="79"/>
  <c r="L255" i="79"/>
  <c r="B255" i="79"/>
  <c r="AD254" i="79"/>
  <c r="Q254" i="79"/>
  <c r="P254" i="79"/>
  <c r="S254" i="79" s="1"/>
  <c r="O254" i="79"/>
  <c r="N254" i="79"/>
  <c r="M254" i="79"/>
  <c r="L254" i="79"/>
  <c r="B254" i="79"/>
  <c r="AD253" i="79"/>
  <c r="Q253" i="79"/>
  <c r="P253" i="79"/>
  <c r="S253" i="79" s="1"/>
  <c r="AF253" i="79" s="1"/>
  <c r="O253" i="79"/>
  <c r="N253" i="79"/>
  <c r="M253" i="79"/>
  <c r="L253" i="79"/>
  <c r="B253" i="79"/>
  <c r="AD252" i="79"/>
  <c r="Q252" i="79"/>
  <c r="P252" i="79"/>
  <c r="S252" i="79" s="1"/>
  <c r="O252" i="79"/>
  <c r="N252" i="79"/>
  <c r="M252" i="79"/>
  <c r="L252" i="79"/>
  <c r="B252" i="79"/>
  <c r="AD251" i="79"/>
  <c r="Q251" i="79"/>
  <c r="P251" i="79"/>
  <c r="S251" i="79" s="1"/>
  <c r="AF251" i="79" s="1"/>
  <c r="O251" i="79"/>
  <c r="N251" i="79"/>
  <c r="M251" i="79"/>
  <c r="L251" i="79"/>
  <c r="B251" i="79"/>
  <c r="AD250" i="79"/>
  <c r="Q250" i="79"/>
  <c r="P250" i="79"/>
  <c r="S250" i="79" s="1"/>
  <c r="O250" i="79"/>
  <c r="N250" i="79"/>
  <c r="M250" i="79"/>
  <c r="L250" i="79"/>
  <c r="B250" i="79"/>
  <c r="AD249" i="79"/>
  <c r="Q249" i="79"/>
  <c r="P249" i="79"/>
  <c r="S249" i="79" s="1"/>
  <c r="AF249" i="79" s="1"/>
  <c r="O249" i="79"/>
  <c r="N249" i="79"/>
  <c r="M249" i="79"/>
  <c r="L249" i="79"/>
  <c r="B249" i="79"/>
  <c r="AD248" i="79"/>
  <c r="Q248" i="79"/>
  <c r="P248" i="79"/>
  <c r="S248" i="79" s="1"/>
  <c r="O248" i="79"/>
  <c r="N248" i="79"/>
  <c r="M248" i="79"/>
  <c r="L248" i="79"/>
  <c r="B248" i="79"/>
  <c r="AD247" i="79"/>
  <c r="Q247" i="79"/>
  <c r="P247" i="79"/>
  <c r="S247" i="79" s="1"/>
  <c r="AF247" i="79" s="1"/>
  <c r="O247" i="79"/>
  <c r="N247" i="79"/>
  <c r="M247" i="79"/>
  <c r="L247" i="79"/>
  <c r="B247" i="79"/>
  <c r="AD246" i="79"/>
  <c r="Q246" i="79"/>
  <c r="P246" i="79"/>
  <c r="S246" i="79" s="1"/>
  <c r="O246" i="79"/>
  <c r="N246" i="79"/>
  <c r="M246" i="79"/>
  <c r="L246" i="79"/>
  <c r="B246" i="79"/>
  <c r="AD245" i="79"/>
  <c r="Q245" i="79"/>
  <c r="P245" i="79"/>
  <c r="S245" i="79" s="1"/>
  <c r="AF245" i="79" s="1"/>
  <c r="O245" i="79"/>
  <c r="N245" i="79"/>
  <c r="M245" i="79"/>
  <c r="L245" i="79"/>
  <c r="B245" i="79"/>
  <c r="AD244" i="79"/>
  <c r="Q244" i="79"/>
  <c r="P244" i="79"/>
  <c r="S244" i="79" s="1"/>
  <c r="O244" i="79"/>
  <c r="N244" i="79"/>
  <c r="M244" i="79"/>
  <c r="L244" i="79"/>
  <c r="B244" i="79"/>
  <c r="AD243" i="79"/>
  <c r="Q243" i="79"/>
  <c r="P243" i="79"/>
  <c r="S243" i="79" s="1"/>
  <c r="AF243" i="79" s="1"/>
  <c r="O243" i="79"/>
  <c r="N243" i="79"/>
  <c r="M243" i="79"/>
  <c r="L243" i="79"/>
  <c r="B243" i="79"/>
  <c r="AD242" i="79"/>
  <c r="Q242" i="79"/>
  <c r="P242" i="79"/>
  <c r="S242" i="79" s="1"/>
  <c r="O242" i="79"/>
  <c r="N242" i="79"/>
  <c r="M242" i="79"/>
  <c r="L242" i="79"/>
  <c r="B242" i="79"/>
  <c r="AD241" i="79"/>
  <c r="Q241" i="79"/>
  <c r="P241" i="79"/>
  <c r="S241" i="79" s="1"/>
  <c r="AF241" i="79" s="1"/>
  <c r="O241" i="79"/>
  <c r="N241" i="79"/>
  <c r="M241" i="79"/>
  <c r="L241" i="79"/>
  <c r="B241" i="79"/>
  <c r="AD240" i="79"/>
  <c r="Q240" i="79"/>
  <c r="P240" i="79"/>
  <c r="S240" i="79" s="1"/>
  <c r="O240" i="79"/>
  <c r="N240" i="79"/>
  <c r="M240" i="79"/>
  <c r="L240" i="79"/>
  <c r="B240" i="79"/>
  <c r="AD239" i="79"/>
  <c r="Q239" i="79"/>
  <c r="P239" i="79"/>
  <c r="S239" i="79" s="1"/>
  <c r="AF239" i="79" s="1"/>
  <c r="O239" i="79"/>
  <c r="N239" i="79"/>
  <c r="M239" i="79"/>
  <c r="L239" i="79"/>
  <c r="B239" i="79"/>
  <c r="AD238" i="79"/>
  <c r="Q238" i="79"/>
  <c r="P238" i="79"/>
  <c r="S238" i="79" s="1"/>
  <c r="O238" i="79"/>
  <c r="N238" i="79"/>
  <c r="M238" i="79"/>
  <c r="L238" i="79"/>
  <c r="B238" i="79"/>
  <c r="AD237" i="79"/>
  <c r="Q237" i="79"/>
  <c r="P237" i="79"/>
  <c r="S237" i="79" s="1"/>
  <c r="AF237" i="79" s="1"/>
  <c r="O237" i="79"/>
  <c r="N237" i="79"/>
  <c r="M237" i="79"/>
  <c r="L237" i="79"/>
  <c r="B237" i="79"/>
  <c r="AD236" i="79"/>
  <c r="Q236" i="79"/>
  <c r="P236" i="79"/>
  <c r="S236" i="79" s="1"/>
  <c r="O236" i="79"/>
  <c r="N236" i="79"/>
  <c r="M236" i="79"/>
  <c r="L236" i="79"/>
  <c r="B236" i="79"/>
  <c r="AD235" i="79"/>
  <c r="Q235" i="79"/>
  <c r="P235" i="79"/>
  <c r="S235" i="79" s="1"/>
  <c r="AF235" i="79" s="1"/>
  <c r="O235" i="79"/>
  <c r="N235" i="79"/>
  <c r="M235" i="79"/>
  <c r="L235" i="79"/>
  <c r="B235" i="79"/>
  <c r="AD234" i="79"/>
  <c r="Q234" i="79"/>
  <c r="P234" i="79"/>
  <c r="S234" i="79" s="1"/>
  <c r="O234" i="79"/>
  <c r="N234" i="79"/>
  <c r="M234" i="79"/>
  <c r="L234" i="79"/>
  <c r="B234" i="79"/>
  <c r="AD233" i="79"/>
  <c r="Q233" i="79"/>
  <c r="P233" i="79"/>
  <c r="S233" i="79" s="1"/>
  <c r="AF233" i="79" s="1"/>
  <c r="O233" i="79"/>
  <c r="N233" i="79"/>
  <c r="M233" i="79"/>
  <c r="L233" i="79"/>
  <c r="B233" i="79"/>
  <c r="AD232" i="79"/>
  <c r="Q232" i="79"/>
  <c r="P232" i="79"/>
  <c r="S232" i="79" s="1"/>
  <c r="O232" i="79"/>
  <c r="N232" i="79"/>
  <c r="M232" i="79"/>
  <c r="L232" i="79"/>
  <c r="B232" i="79"/>
  <c r="AD231" i="79"/>
  <c r="Q231" i="79"/>
  <c r="P231" i="79"/>
  <c r="S231" i="79" s="1"/>
  <c r="AF231" i="79" s="1"/>
  <c r="O231" i="79"/>
  <c r="N231" i="79"/>
  <c r="M231" i="79"/>
  <c r="L231" i="79"/>
  <c r="B231" i="79"/>
  <c r="AD230" i="79"/>
  <c r="Q230" i="79"/>
  <c r="P230" i="79"/>
  <c r="S230" i="79" s="1"/>
  <c r="O230" i="79"/>
  <c r="N230" i="79"/>
  <c r="M230" i="79"/>
  <c r="L230" i="79"/>
  <c r="B230" i="79"/>
  <c r="AD229" i="79"/>
  <c r="Q229" i="79"/>
  <c r="P229" i="79"/>
  <c r="S229" i="79" s="1"/>
  <c r="AF229" i="79" s="1"/>
  <c r="O229" i="79"/>
  <c r="N229" i="79"/>
  <c r="M229" i="79"/>
  <c r="L229" i="79"/>
  <c r="B229" i="79"/>
  <c r="AD228" i="79"/>
  <c r="Q228" i="79"/>
  <c r="P228" i="79"/>
  <c r="S228" i="79" s="1"/>
  <c r="O228" i="79"/>
  <c r="N228" i="79"/>
  <c r="M228" i="79"/>
  <c r="L228" i="79"/>
  <c r="B228" i="79"/>
  <c r="AD227" i="79"/>
  <c r="Q227" i="79"/>
  <c r="P227" i="79"/>
  <c r="S227" i="79" s="1"/>
  <c r="AF227" i="79" s="1"/>
  <c r="O227" i="79"/>
  <c r="N227" i="79"/>
  <c r="M227" i="79"/>
  <c r="L227" i="79"/>
  <c r="B227" i="79"/>
  <c r="AD226" i="79"/>
  <c r="Q226" i="79"/>
  <c r="P226" i="79"/>
  <c r="S226" i="79" s="1"/>
  <c r="O226" i="79"/>
  <c r="N226" i="79"/>
  <c r="M226" i="79"/>
  <c r="L226" i="79"/>
  <c r="B226" i="79"/>
  <c r="AD225" i="79"/>
  <c r="Q225" i="79"/>
  <c r="P225" i="79"/>
  <c r="S225" i="79" s="1"/>
  <c r="AF225" i="79" s="1"/>
  <c r="O225" i="79"/>
  <c r="N225" i="79"/>
  <c r="M225" i="79"/>
  <c r="L225" i="79"/>
  <c r="B225" i="79"/>
  <c r="AD224" i="79"/>
  <c r="Q224" i="79"/>
  <c r="P224" i="79"/>
  <c r="S224" i="79" s="1"/>
  <c r="O224" i="79"/>
  <c r="N224" i="79"/>
  <c r="M224" i="79"/>
  <c r="L224" i="79"/>
  <c r="B224" i="79"/>
  <c r="AD223" i="79"/>
  <c r="Q223" i="79"/>
  <c r="P223" i="79"/>
  <c r="S223" i="79" s="1"/>
  <c r="AF223" i="79" s="1"/>
  <c r="O223" i="79"/>
  <c r="N223" i="79"/>
  <c r="M223" i="79"/>
  <c r="L223" i="79"/>
  <c r="B223" i="79"/>
  <c r="AD222" i="79"/>
  <c r="Q222" i="79"/>
  <c r="P222" i="79"/>
  <c r="S222" i="79" s="1"/>
  <c r="O222" i="79"/>
  <c r="N222" i="79"/>
  <c r="M222" i="79"/>
  <c r="L222" i="79"/>
  <c r="B222" i="79"/>
  <c r="AD221" i="79"/>
  <c r="Q221" i="79"/>
  <c r="P221" i="79"/>
  <c r="S221" i="79" s="1"/>
  <c r="AF221" i="79" s="1"/>
  <c r="O221" i="79"/>
  <c r="N221" i="79"/>
  <c r="M221" i="79"/>
  <c r="L221" i="79"/>
  <c r="B221" i="79"/>
  <c r="AD220" i="79"/>
  <c r="Q220" i="79"/>
  <c r="P220" i="79"/>
  <c r="S220" i="79" s="1"/>
  <c r="O220" i="79"/>
  <c r="N220" i="79"/>
  <c r="M220" i="79"/>
  <c r="L220" i="79"/>
  <c r="B220" i="79"/>
  <c r="AD219" i="79"/>
  <c r="Q219" i="79"/>
  <c r="P219" i="79"/>
  <c r="S219" i="79" s="1"/>
  <c r="AF219" i="79" s="1"/>
  <c r="O219" i="79"/>
  <c r="N219" i="79"/>
  <c r="M219" i="79"/>
  <c r="L219" i="79"/>
  <c r="B219" i="79"/>
  <c r="AD218" i="79"/>
  <c r="Q218" i="79"/>
  <c r="P218" i="79"/>
  <c r="S218" i="79" s="1"/>
  <c r="O218" i="79"/>
  <c r="N218" i="79"/>
  <c r="M218" i="79"/>
  <c r="L218" i="79"/>
  <c r="B218" i="79"/>
  <c r="AD217" i="79"/>
  <c r="Q217" i="79"/>
  <c r="P217" i="79"/>
  <c r="S217" i="79" s="1"/>
  <c r="AF217" i="79" s="1"/>
  <c r="O217" i="79"/>
  <c r="N217" i="79"/>
  <c r="M217" i="79"/>
  <c r="L217" i="79"/>
  <c r="B217" i="79"/>
  <c r="AD216" i="79"/>
  <c r="Q216" i="79"/>
  <c r="P216" i="79"/>
  <c r="S216" i="79" s="1"/>
  <c r="O216" i="79"/>
  <c r="N216" i="79"/>
  <c r="M216" i="79"/>
  <c r="L216" i="79"/>
  <c r="B216" i="79"/>
  <c r="AD215" i="79"/>
  <c r="Q215" i="79"/>
  <c r="P215" i="79"/>
  <c r="S215" i="79" s="1"/>
  <c r="AF215" i="79" s="1"/>
  <c r="O215" i="79"/>
  <c r="N215" i="79"/>
  <c r="M215" i="79"/>
  <c r="L215" i="79"/>
  <c r="B215" i="79"/>
  <c r="A215" i="79"/>
  <c r="A216" i="79" s="1"/>
  <c r="A217" i="79" s="1"/>
  <c r="A218" i="79" s="1"/>
  <c r="A219" i="79" s="1"/>
  <c r="A220" i="79" s="1"/>
  <c r="A221" i="79" s="1"/>
  <c r="A222" i="79" s="1"/>
  <c r="A223" i="79" s="1"/>
  <c r="A224" i="79" s="1"/>
  <c r="A225" i="79" s="1"/>
  <c r="A226" i="79" s="1"/>
  <c r="A227" i="79" s="1"/>
  <c r="A228" i="79" s="1"/>
  <c r="A229" i="79" s="1"/>
  <c r="A230" i="79" s="1"/>
  <c r="A231" i="79" s="1"/>
  <c r="A232" i="79" s="1"/>
  <c r="A233" i="79" s="1"/>
  <c r="A234" i="79" s="1"/>
  <c r="A235" i="79" s="1"/>
  <c r="A236" i="79" s="1"/>
  <c r="A237" i="79" s="1"/>
  <c r="A238" i="79" s="1"/>
  <c r="A239" i="79" s="1"/>
  <c r="A240" i="79" s="1"/>
  <c r="A241" i="79" s="1"/>
  <c r="A242" i="79" s="1"/>
  <c r="A243" i="79" s="1"/>
  <c r="A244" i="79" s="1"/>
  <c r="A245" i="79" s="1"/>
  <c r="A246" i="79" s="1"/>
  <c r="A247" i="79" s="1"/>
  <c r="A248" i="79" s="1"/>
  <c r="A249" i="79" s="1"/>
  <c r="A250" i="79" s="1"/>
  <c r="A251" i="79" s="1"/>
  <c r="A252" i="79" s="1"/>
  <c r="A253" i="79" s="1"/>
  <c r="A254" i="79" s="1"/>
  <c r="A255" i="79" s="1"/>
  <c r="A256" i="79" s="1"/>
  <c r="A257" i="79" s="1"/>
  <c r="A258" i="79" s="1"/>
  <c r="A259" i="79" s="1"/>
  <c r="A260" i="79" s="1"/>
  <c r="A261" i="79" s="1"/>
  <c r="A262" i="79" s="1"/>
  <c r="A263" i="79" s="1"/>
  <c r="A264" i="79" s="1"/>
  <c r="A265" i="79" s="1"/>
  <c r="A266" i="79" s="1"/>
  <c r="A267" i="79" s="1"/>
  <c r="A268" i="79" s="1"/>
  <c r="A269" i="79" s="1"/>
  <c r="A270" i="79" s="1"/>
  <c r="A271" i="79" s="1"/>
  <c r="A272" i="79" s="1"/>
  <c r="A273" i="79" s="1"/>
  <c r="A274" i="79" s="1"/>
  <c r="A275" i="79" s="1"/>
  <c r="A276" i="79" s="1"/>
  <c r="A277" i="79" s="1"/>
  <c r="A278" i="79" s="1"/>
  <c r="A279" i="79" s="1"/>
  <c r="A280" i="79" s="1"/>
  <c r="A281" i="79" s="1"/>
  <c r="A282" i="79" s="1"/>
  <c r="A283" i="79" s="1"/>
  <c r="A284" i="79" s="1"/>
  <c r="A285" i="79" s="1"/>
  <c r="A286" i="79" s="1"/>
  <c r="A287" i="79" s="1"/>
  <c r="A288" i="79" s="1"/>
  <c r="A289" i="79" s="1"/>
  <c r="A290" i="79" s="1"/>
  <c r="A291" i="79" s="1"/>
  <c r="A292" i="79" s="1"/>
  <c r="A293" i="79" s="1"/>
  <c r="A294" i="79" s="1"/>
  <c r="A295" i="79" s="1"/>
  <c r="A296" i="79" s="1"/>
  <c r="A297" i="79" s="1"/>
  <c r="A298" i="79" s="1"/>
  <c r="A299" i="79" s="1"/>
  <c r="A300" i="79" s="1"/>
  <c r="A301" i="79" s="1"/>
  <c r="A302" i="79" s="1"/>
  <c r="A303" i="79" s="1"/>
  <c r="A304" i="79" s="1"/>
  <c r="A305" i="79" s="1"/>
  <c r="A306" i="79" s="1"/>
  <c r="A307" i="79" s="1"/>
  <c r="A308" i="79" s="1"/>
  <c r="A309" i="79" s="1"/>
  <c r="A310" i="79" s="1"/>
  <c r="A311" i="79" s="1"/>
  <c r="AD214" i="79"/>
  <c r="Q214" i="79"/>
  <c r="AF214" i="79" s="1"/>
  <c r="P214" i="79"/>
  <c r="S214" i="79" s="1"/>
  <c r="O214" i="79"/>
  <c r="N214" i="79"/>
  <c r="M214" i="79"/>
  <c r="L214" i="79"/>
  <c r="B214" i="79"/>
  <c r="AD213" i="79"/>
  <c r="Q213" i="79"/>
  <c r="P213" i="79"/>
  <c r="S213" i="79" s="1"/>
  <c r="O213" i="79"/>
  <c r="N213" i="79"/>
  <c r="M213" i="79"/>
  <c r="L213" i="79"/>
  <c r="B213" i="79"/>
  <c r="A213" i="79"/>
  <c r="A214" i="79" s="1"/>
  <c r="AD212" i="79"/>
  <c r="Q212" i="79"/>
  <c r="P212" i="79"/>
  <c r="S212" i="79" s="1"/>
  <c r="O212" i="79"/>
  <c r="N212" i="79"/>
  <c r="M212" i="79"/>
  <c r="L212" i="79"/>
  <c r="B212" i="79"/>
  <c r="A212" i="79"/>
  <c r="A112" i="79"/>
  <c r="AD211" i="79"/>
  <c r="Q211" i="79"/>
  <c r="P211" i="79"/>
  <c r="S211" i="79" s="1"/>
  <c r="O211" i="79"/>
  <c r="N211" i="79"/>
  <c r="M211" i="79"/>
  <c r="L211" i="79"/>
  <c r="B211" i="79"/>
  <c r="AD210" i="79"/>
  <c r="Q210" i="79"/>
  <c r="P210" i="79"/>
  <c r="S210" i="79" s="1"/>
  <c r="O210" i="79"/>
  <c r="N210" i="79"/>
  <c r="M210" i="79"/>
  <c r="L210" i="79"/>
  <c r="B210" i="79"/>
  <c r="AD209" i="79"/>
  <c r="Q209" i="79"/>
  <c r="P209" i="79"/>
  <c r="S209" i="79" s="1"/>
  <c r="O209" i="79"/>
  <c r="N209" i="79"/>
  <c r="M209" i="79"/>
  <c r="L209" i="79"/>
  <c r="B209" i="79"/>
  <c r="AD208" i="79"/>
  <c r="Q208" i="79"/>
  <c r="P208" i="79"/>
  <c r="S208" i="79" s="1"/>
  <c r="O208" i="79"/>
  <c r="N208" i="79"/>
  <c r="M208" i="79"/>
  <c r="L208" i="79"/>
  <c r="B208" i="79"/>
  <c r="AD207" i="79"/>
  <c r="Q207" i="79"/>
  <c r="P207" i="79"/>
  <c r="S207" i="79" s="1"/>
  <c r="O207" i="79"/>
  <c r="N207" i="79"/>
  <c r="M207" i="79"/>
  <c r="L207" i="79"/>
  <c r="B207" i="79"/>
  <c r="AD206" i="79"/>
  <c r="Q206" i="79"/>
  <c r="P206" i="79"/>
  <c r="S206" i="79" s="1"/>
  <c r="O206" i="79"/>
  <c r="N206" i="79"/>
  <c r="M206" i="79"/>
  <c r="L206" i="79"/>
  <c r="B206" i="79"/>
  <c r="AD205" i="79"/>
  <c r="Q205" i="79"/>
  <c r="P205" i="79"/>
  <c r="S205" i="79" s="1"/>
  <c r="O205" i="79"/>
  <c r="N205" i="79"/>
  <c r="M205" i="79"/>
  <c r="L205" i="79"/>
  <c r="B205" i="79"/>
  <c r="AD204" i="79"/>
  <c r="Q204" i="79"/>
  <c r="P204" i="79"/>
  <c r="S204" i="79" s="1"/>
  <c r="O204" i="79"/>
  <c r="N204" i="79"/>
  <c r="M204" i="79"/>
  <c r="L204" i="79"/>
  <c r="B204" i="79"/>
  <c r="AD203" i="79"/>
  <c r="Q203" i="79"/>
  <c r="P203" i="79"/>
  <c r="S203" i="79" s="1"/>
  <c r="O203" i="79"/>
  <c r="N203" i="79"/>
  <c r="M203" i="79"/>
  <c r="L203" i="79"/>
  <c r="B203" i="79"/>
  <c r="AD202" i="79"/>
  <c r="Q202" i="79"/>
  <c r="P202" i="79"/>
  <c r="S202" i="79" s="1"/>
  <c r="O202" i="79"/>
  <c r="N202" i="79"/>
  <c r="M202" i="79"/>
  <c r="L202" i="79"/>
  <c r="B202" i="79"/>
  <c r="AD201" i="79"/>
  <c r="Q201" i="79"/>
  <c r="P201" i="79"/>
  <c r="S201" i="79" s="1"/>
  <c r="O201" i="79"/>
  <c r="N201" i="79"/>
  <c r="M201" i="79"/>
  <c r="L201" i="79"/>
  <c r="B201" i="79"/>
  <c r="AD200" i="79"/>
  <c r="Q200" i="79"/>
  <c r="P200" i="79"/>
  <c r="S200" i="79" s="1"/>
  <c r="O200" i="79"/>
  <c r="N200" i="79"/>
  <c r="M200" i="79"/>
  <c r="L200" i="79"/>
  <c r="B200" i="79"/>
  <c r="AD199" i="79"/>
  <c r="Q199" i="79"/>
  <c r="P199" i="79"/>
  <c r="S199" i="79" s="1"/>
  <c r="O199" i="79"/>
  <c r="N199" i="79"/>
  <c r="M199" i="79"/>
  <c r="L199" i="79"/>
  <c r="B199" i="79"/>
  <c r="AD198" i="79"/>
  <c r="Q198" i="79"/>
  <c r="P198" i="79"/>
  <c r="S198" i="79" s="1"/>
  <c r="O198" i="79"/>
  <c r="N198" i="79"/>
  <c r="M198" i="79"/>
  <c r="L198" i="79"/>
  <c r="B198" i="79"/>
  <c r="AD197" i="79"/>
  <c r="Q197" i="79"/>
  <c r="P197" i="79"/>
  <c r="S197" i="79" s="1"/>
  <c r="O197" i="79"/>
  <c r="N197" i="79"/>
  <c r="M197" i="79"/>
  <c r="L197" i="79"/>
  <c r="B197" i="79"/>
  <c r="AD196" i="79"/>
  <c r="Q196" i="79"/>
  <c r="P196" i="79"/>
  <c r="S196" i="79" s="1"/>
  <c r="O196" i="79"/>
  <c r="N196" i="79"/>
  <c r="M196" i="79"/>
  <c r="L196" i="79"/>
  <c r="B196" i="79"/>
  <c r="AD195" i="79"/>
  <c r="Q195" i="79"/>
  <c r="P195" i="79"/>
  <c r="S195" i="79" s="1"/>
  <c r="O195" i="79"/>
  <c r="N195" i="79"/>
  <c r="M195" i="79"/>
  <c r="L195" i="79"/>
  <c r="B195" i="79"/>
  <c r="AD194" i="79"/>
  <c r="Q194" i="79"/>
  <c r="P194" i="79"/>
  <c r="S194" i="79" s="1"/>
  <c r="O194" i="79"/>
  <c r="N194" i="79"/>
  <c r="M194" i="79"/>
  <c r="L194" i="79"/>
  <c r="B194" i="79"/>
  <c r="AD193" i="79"/>
  <c r="Q193" i="79"/>
  <c r="P193" i="79"/>
  <c r="S193" i="79" s="1"/>
  <c r="O193" i="79"/>
  <c r="N193" i="79"/>
  <c r="M193" i="79"/>
  <c r="L193" i="79"/>
  <c r="B193" i="79"/>
  <c r="AD192" i="79"/>
  <c r="Q192" i="79"/>
  <c r="P192" i="79"/>
  <c r="S192" i="79" s="1"/>
  <c r="O192" i="79"/>
  <c r="N192" i="79"/>
  <c r="M192" i="79"/>
  <c r="L192" i="79"/>
  <c r="B192" i="79"/>
  <c r="AD191" i="79"/>
  <c r="Q191" i="79"/>
  <c r="P191" i="79"/>
  <c r="S191" i="79" s="1"/>
  <c r="O191" i="79"/>
  <c r="N191" i="79"/>
  <c r="M191" i="79"/>
  <c r="L191" i="79"/>
  <c r="B191" i="79"/>
  <c r="AD190" i="79"/>
  <c r="Q190" i="79"/>
  <c r="P190" i="79"/>
  <c r="S190" i="79" s="1"/>
  <c r="O190" i="79"/>
  <c r="N190" i="79"/>
  <c r="M190" i="79"/>
  <c r="L190" i="79"/>
  <c r="B190" i="79"/>
  <c r="AD189" i="79"/>
  <c r="Q189" i="79"/>
  <c r="P189" i="79"/>
  <c r="S189" i="79" s="1"/>
  <c r="O189" i="79"/>
  <c r="N189" i="79"/>
  <c r="M189" i="79"/>
  <c r="L189" i="79"/>
  <c r="B189" i="79"/>
  <c r="AD188" i="79"/>
  <c r="Q188" i="79"/>
  <c r="P188" i="79"/>
  <c r="S188" i="79" s="1"/>
  <c r="O188" i="79"/>
  <c r="N188" i="79"/>
  <c r="M188" i="79"/>
  <c r="L188" i="79"/>
  <c r="B188" i="79"/>
  <c r="AD187" i="79"/>
  <c r="Q187" i="79"/>
  <c r="P187" i="79"/>
  <c r="S187" i="79" s="1"/>
  <c r="O187" i="79"/>
  <c r="N187" i="79"/>
  <c r="M187" i="79"/>
  <c r="L187" i="79"/>
  <c r="B187" i="79"/>
  <c r="AD186" i="79"/>
  <c r="Q186" i="79"/>
  <c r="P186" i="79"/>
  <c r="S186" i="79" s="1"/>
  <c r="O186" i="79"/>
  <c r="N186" i="79"/>
  <c r="M186" i="79"/>
  <c r="L186" i="79"/>
  <c r="B186" i="79"/>
  <c r="AD185" i="79"/>
  <c r="Q185" i="79"/>
  <c r="P185" i="79"/>
  <c r="S185" i="79" s="1"/>
  <c r="O185" i="79"/>
  <c r="N185" i="79"/>
  <c r="M185" i="79"/>
  <c r="L185" i="79"/>
  <c r="B185" i="79"/>
  <c r="AD184" i="79"/>
  <c r="Q184" i="79"/>
  <c r="P184" i="79"/>
  <c r="S184" i="79" s="1"/>
  <c r="O184" i="79"/>
  <c r="N184" i="79"/>
  <c r="M184" i="79"/>
  <c r="L184" i="79"/>
  <c r="B184" i="79"/>
  <c r="AD183" i="79"/>
  <c r="Q183" i="79"/>
  <c r="P183" i="79"/>
  <c r="S183" i="79" s="1"/>
  <c r="O183" i="79"/>
  <c r="N183" i="79"/>
  <c r="M183" i="79"/>
  <c r="L183" i="79"/>
  <c r="B183" i="79"/>
  <c r="AD182" i="79"/>
  <c r="Q182" i="79"/>
  <c r="P182" i="79"/>
  <c r="S182" i="79" s="1"/>
  <c r="O182" i="79"/>
  <c r="N182" i="79"/>
  <c r="M182" i="79"/>
  <c r="L182" i="79"/>
  <c r="B182" i="79"/>
  <c r="AD181" i="79"/>
  <c r="Q181" i="79"/>
  <c r="P181" i="79"/>
  <c r="S181" i="79" s="1"/>
  <c r="O181" i="79"/>
  <c r="N181" i="79"/>
  <c r="M181" i="79"/>
  <c r="L181" i="79"/>
  <c r="B181" i="79"/>
  <c r="AD180" i="79"/>
  <c r="Q180" i="79"/>
  <c r="P180" i="79"/>
  <c r="S180" i="79" s="1"/>
  <c r="O180" i="79"/>
  <c r="N180" i="79"/>
  <c r="M180" i="79"/>
  <c r="L180" i="79"/>
  <c r="B180" i="79"/>
  <c r="AD179" i="79"/>
  <c r="Q179" i="79"/>
  <c r="P179" i="79"/>
  <c r="S179" i="79" s="1"/>
  <c r="O179" i="79"/>
  <c r="N179" i="79"/>
  <c r="M179" i="79"/>
  <c r="L179" i="79"/>
  <c r="B179" i="79"/>
  <c r="AD178" i="79"/>
  <c r="Q178" i="79"/>
  <c r="P178" i="79"/>
  <c r="S178" i="79" s="1"/>
  <c r="O178" i="79"/>
  <c r="N178" i="79"/>
  <c r="M178" i="79"/>
  <c r="L178" i="79"/>
  <c r="B178" i="79"/>
  <c r="AD177" i="79"/>
  <c r="Q177" i="79"/>
  <c r="P177" i="79"/>
  <c r="S177" i="79" s="1"/>
  <c r="O177" i="79"/>
  <c r="N177" i="79"/>
  <c r="M177" i="79"/>
  <c r="L177" i="79"/>
  <c r="B177" i="79"/>
  <c r="AD176" i="79"/>
  <c r="Q176" i="79"/>
  <c r="P176" i="79"/>
  <c r="S176" i="79" s="1"/>
  <c r="O176" i="79"/>
  <c r="N176" i="79"/>
  <c r="M176" i="79"/>
  <c r="L176" i="79"/>
  <c r="B176" i="79"/>
  <c r="AD175" i="79"/>
  <c r="Q175" i="79"/>
  <c r="P175" i="79"/>
  <c r="S175" i="79" s="1"/>
  <c r="O175" i="79"/>
  <c r="N175" i="79"/>
  <c r="M175" i="79"/>
  <c r="L175" i="79"/>
  <c r="B175" i="79"/>
  <c r="AD174" i="79"/>
  <c r="Q174" i="79"/>
  <c r="P174" i="79"/>
  <c r="S174" i="79" s="1"/>
  <c r="O174" i="79"/>
  <c r="N174" i="79"/>
  <c r="M174" i="79"/>
  <c r="L174" i="79"/>
  <c r="B174" i="79"/>
  <c r="AD173" i="79"/>
  <c r="Q173" i="79"/>
  <c r="P173" i="79"/>
  <c r="S173" i="79" s="1"/>
  <c r="O173" i="79"/>
  <c r="N173" i="79"/>
  <c r="M173" i="79"/>
  <c r="L173" i="79"/>
  <c r="B173" i="79"/>
  <c r="AD172" i="79"/>
  <c r="Q172" i="79"/>
  <c r="P172" i="79"/>
  <c r="S172" i="79" s="1"/>
  <c r="O172" i="79"/>
  <c r="N172" i="79"/>
  <c r="M172" i="79"/>
  <c r="L172" i="79"/>
  <c r="B172" i="79"/>
  <c r="AD171" i="79"/>
  <c r="Q171" i="79"/>
  <c r="P171" i="79"/>
  <c r="S171" i="79" s="1"/>
  <c r="O171" i="79"/>
  <c r="N171" i="79"/>
  <c r="M171" i="79"/>
  <c r="L171" i="79"/>
  <c r="B171" i="79"/>
  <c r="AD170" i="79"/>
  <c r="Q170" i="79"/>
  <c r="P170" i="79"/>
  <c r="S170" i="79" s="1"/>
  <c r="O170" i="79"/>
  <c r="N170" i="79"/>
  <c r="M170" i="79"/>
  <c r="L170" i="79"/>
  <c r="B170" i="79"/>
  <c r="AD169" i="79"/>
  <c r="Q169" i="79"/>
  <c r="P169" i="79"/>
  <c r="S169" i="79" s="1"/>
  <c r="O169" i="79"/>
  <c r="N169" i="79"/>
  <c r="M169" i="79"/>
  <c r="L169" i="79"/>
  <c r="B169" i="79"/>
  <c r="AD168" i="79"/>
  <c r="Q168" i="79"/>
  <c r="P168" i="79"/>
  <c r="S168" i="79" s="1"/>
  <c r="O168" i="79"/>
  <c r="N168" i="79"/>
  <c r="M168" i="79"/>
  <c r="L168" i="79"/>
  <c r="B168" i="79"/>
  <c r="AD167" i="79"/>
  <c r="Q167" i="79"/>
  <c r="P167" i="79"/>
  <c r="S167" i="79" s="1"/>
  <c r="O167" i="79"/>
  <c r="N167" i="79"/>
  <c r="M167" i="79"/>
  <c r="L167" i="79"/>
  <c r="B167" i="79"/>
  <c r="AD166" i="79"/>
  <c r="Q166" i="79"/>
  <c r="P166" i="79"/>
  <c r="S166" i="79" s="1"/>
  <c r="O166" i="79"/>
  <c r="N166" i="79"/>
  <c r="M166" i="79"/>
  <c r="L166" i="79"/>
  <c r="B166" i="79"/>
  <c r="AD165" i="79"/>
  <c r="Q165" i="79"/>
  <c r="P165" i="79"/>
  <c r="S165" i="79" s="1"/>
  <c r="O165" i="79"/>
  <c r="N165" i="79"/>
  <c r="M165" i="79"/>
  <c r="L165" i="79"/>
  <c r="B165" i="79"/>
  <c r="AD164" i="79"/>
  <c r="Q164" i="79"/>
  <c r="P164" i="79"/>
  <c r="S164" i="79" s="1"/>
  <c r="O164" i="79"/>
  <c r="N164" i="79"/>
  <c r="M164" i="79"/>
  <c r="L164" i="79"/>
  <c r="B164" i="79"/>
  <c r="AD163" i="79"/>
  <c r="Q163" i="79"/>
  <c r="P163" i="79"/>
  <c r="S163" i="79" s="1"/>
  <c r="O163" i="79"/>
  <c r="N163" i="79"/>
  <c r="M163" i="79"/>
  <c r="L163" i="79"/>
  <c r="B163" i="79"/>
  <c r="AD162" i="79"/>
  <c r="Q162" i="79"/>
  <c r="P162" i="79"/>
  <c r="S162" i="79" s="1"/>
  <c r="O162" i="79"/>
  <c r="N162" i="79"/>
  <c r="M162" i="79"/>
  <c r="L162" i="79"/>
  <c r="B162" i="79"/>
  <c r="AD161" i="79"/>
  <c r="Q161" i="79"/>
  <c r="P161" i="79"/>
  <c r="S161" i="79" s="1"/>
  <c r="O161" i="79"/>
  <c r="N161" i="79"/>
  <c r="M161" i="79"/>
  <c r="L161" i="79"/>
  <c r="B161" i="79"/>
  <c r="AD160" i="79"/>
  <c r="Q160" i="79"/>
  <c r="P160" i="79"/>
  <c r="S160" i="79" s="1"/>
  <c r="O160" i="79"/>
  <c r="N160" i="79"/>
  <c r="M160" i="79"/>
  <c r="L160" i="79"/>
  <c r="B160" i="79"/>
  <c r="AD159" i="79"/>
  <c r="Q159" i="79"/>
  <c r="P159" i="79"/>
  <c r="S159" i="79" s="1"/>
  <c r="O159" i="79"/>
  <c r="N159" i="79"/>
  <c r="M159" i="79"/>
  <c r="L159" i="79"/>
  <c r="B159" i="79"/>
  <c r="AD158" i="79"/>
  <c r="Q158" i="79"/>
  <c r="P158" i="79"/>
  <c r="S158" i="79" s="1"/>
  <c r="O158" i="79"/>
  <c r="N158" i="79"/>
  <c r="M158" i="79"/>
  <c r="L158" i="79"/>
  <c r="B158" i="79"/>
  <c r="AD157" i="79"/>
  <c r="Q157" i="79"/>
  <c r="P157" i="79"/>
  <c r="S157" i="79" s="1"/>
  <c r="O157" i="79"/>
  <c r="N157" i="79"/>
  <c r="M157" i="79"/>
  <c r="L157" i="79"/>
  <c r="B157" i="79"/>
  <c r="AD156" i="79"/>
  <c r="Q156" i="79"/>
  <c r="P156" i="79"/>
  <c r="S156" i="79" s="1"/>
  <c r="O156" i="79"/>
  <c r="N156" i="79"/>
  <c r="M156" i="79"/>
  <c r="L156" i="79"/>
  <c r="B156" i="79"/>
  <c r="AD155" i="79"/>
  <c r="Q155" i="79"/>
  <c r="P155" i="79"/>
  <c r="S155" i="79" s="1"/>
  <c r="O155" i="79"/>
  <c r="N155" i="79"/>
  <c r="M155" i="79"/>
  <c r="L155" i="79"/>
  <c r="B155" i="79"/>
  <c r="AD154" i="79"/>
  <c r="Q154" i="79"/>
  <c r="P154" i="79"/>
  <c r="S154" i="79" s="1"/>
  <c r="O154" i="79"/>
  <c r="N154" i="79"/>
  <c r="M154" i="79"/>
  <c r="L154" i="79"/>
  <c r="B154" i="79"/>
  <c r="AD153" i="79"/>
  <c r="Q153" i="79"/>
  <c r="P153" i="79"/>
  <c r="S153" i="79" s="1"/>
  <c r="O153" i="79"/>
  <c r="N153" i="79"/>
  <c r="M153" i="79"/>
  <c r="L153" i="79"/>
  <c r="B153" i="79"/>
  <c r="AD152" i="79"/>
  <c r="Q152" i="79"/>
  <c r="P152" i="79"/>
  <c r="S152" i="79" s="1"/>
  <c r="O152" i="79"/>
  <c r="N152" i="79"/>
  <c r="M152" i="79"/>
  <c r="L152" i="79"/>
  <c r="B152" i="79"/>
  <c r="AD151" i="79"/>
  <c r="Q151" i="79"/>
  <c r="P151" i="79"/>
  <c r="S151" i="79" s="1"/>
  <c r="O151" i="79"/>
  <c r="N151" i="79"/>
  <c r="M151" i="79"/>
  <c r="L151" i="79"/>
  <c r="B151" i="79"/>
  <c r="AD150" i="79"/>
  <c r="Q150" i="79"/>
  <c r="P150" i="79"/>
  <c r="S150" i="79" s="1"/>
  <c r="O150" i="79"/>
  <c r="N150" i="79"/>
  <c r="M150" i="79"/>
  <c r="L150" i="79"/>
  <c r="B150" i="79"/>
  <c r="AD149" i="79"/>
  <c r="Q149" i="79"/>
  <c r="P149" i="79"/>
  <c r="S149" i="79" s="1"/>
  <c r="O149" i="79"/>
  <c r="N149" i="79"/>
  <c r="M149" i="79"/>
  <c r="L149" i="79"/>
  <c r="B149" i="79"/>
  <c r="AD148" i="79"/>
  <c r="Q148" i="79"/>
  <c r="P148" i="79"/>
  <c r="S148" i="79" s="1"/>
  <c r="O148" i="79"/>
  <c r="N148" i="79"/>
  <c r="M148" i="79"/>
  <c r="L148" i="79"/>
  <c r="B148" i="79"/>
  <c r="AD147" i="79"/>
  <c r="Q147" i="79"/>
  <c r="P147" i="79"/>
  <c r="S147" i="79" s="1"/>
  <c r="O147" i="79"/>
  <c r="N147" i="79"/>
  <c r="M147" i="79"/>
  <c r="L147" i="79"/>
  <c r="B147" i="79"/>
  <c r="AD146" i="79"/>
  <c r="Q146" i="79"/>
  <c r="P146" i="79"/>
  <c r="S146" i="79" s="1"/>
  <c r="O146" i="79"/>
  <c r="N146" i="79"/>
  <c r="M146" i="79"/>
  <c r="L146" i="79"/>
  <c r="B146" i="79"/>
  <c r="AD145" i="79"/>
  <c r="Q145" i="79"/>
  <c r="P145" i="79"/>
  <c r="S145" i="79" s="1"/>
  <c r="O145" i="79"/>
  <c r="N145" i="79"/>
  <c r="M145" i="79"/>
  <c r="L145" i="79"/>
  <c r="B145" i="79"/>
  <c r="AD144" i="79"/>
  <c r="Q144" i="79"/>
  <c r="P144" i="79"/>
  <c r="S144" i="79" s="1"/>
  <c r="O144" i="79"/>
  <c r="N144" i="79"/>
  <c r="M144" i="79"/>
  <c r="L144" i="79"/>
  <c r="B144" i="79"/>
  <c r="AD143" i="79"/>
  <c r="Q143" i="79"/>
  <c r="P143" i="79"/>
  <c r="S143" i="79" s="1"/>
  <c r="O143" i="79"/>
  <c r="N143" i="79"/>
  <c r="M143" i="79"/>
  <c r="L143" i="79"/>
  <c r="B143" i="79"/>
  <c r="AD142" i="79"/>
  <c r="Q142" i="79"/>
  <c r="P142" i="79"/>
  <c r="S142" i="79" s="1"/>
  <c r="O142" i="79"/>
  <c r="N142" i="79"/>
  <c r="M142" i="79"/>
  <c r="L142" i="79"/>
  <c r="B142" i="79"/>
  <c r="AD141" i="79"/>
  <c r="Q141" i="79"/>
  <c r="P141" i="79"/>
  <c r="S141" i="79" s="1"/>
  <c r="O141" i="79"/>
  <c r="N141" i="79"/>
  <c r="M141" i="79"/>
  <c r="L141" i="79"/>
  <c r="B141" i="79"/>
  <c r="AD140" i="79"/>
  <c r="Q140" i="79"/>
  <c r="P140" i="79"/>
  <c r="S140" i="79" s="1"/>
  <c r="O140" i="79"/>
  <c r="N140" i="79"/>
  <c r="M140" i="79"/>
  <c r="L140" i="79"/>
  <c r="B140" i="79"/>
  <c r="AD139" i="79"/>
  <c r="Q139" i="79"/>
  <c r="P139" i="79"/>
  <c r="S139" i="79" s="1"/>
  <c r="O139" i="79"/>
  <c r="N139" i="79"/>
  <c r="M139" i="79"/>
  <c r="L139" i="79"/>
  <c r="B139" i="79"/>
  <c r="AD138" i="79"/>
  <c r="Q138" i="79"/>
  <c r="P138" i="79"/>
  <c r="S138" i="79" s="1"/>
  <c r="O138" i="79"/>
  <c r="N138" i="79"/>
  <c r="M138" i="79"/>
  <c r="L138" i="79"/>
  <c r="B138" i="79"/>
  <c r="AD137" i="79"/>
  <c r="Q137" i="79"/>
  <c r="AF137" i="79" s="1"/>
  <c r="P137" i="79"/>
  <c r="S137" i="79" s="1"/>
  <c r="O137" i="79"/>
  <c r="N137" i="79"/>
  <c r="M137" i="79"/>
  <c r="L137" i="79"/>
  <c r="B137" i="79"/>
  <c r="AD136" i="79"/>
  <c r="Q136" i="79"/>
  <c r="P136" i="79"/>
  <c r="S136" i="79" s="1"/>
  <c r="O136" i="79"/>
  <c r="N136" i="79"/>
  <c r="M136" i="79"/>
  <c r="L136" i="79"/>
  <c r="B136" i="79"/>
  <c r="AD135" i="79"/>
  <c r="Q135" i="79"/>
  <c r="P135" i="79"/>
  <c r="S135" i="79" s="1"/>
  <c r="O135" i="79"/>
  <c r="N135" i="79"/>
  <c r="M135" i="79"/>
  <c r="L135" i="79"/>
  <c r="B135" i="79"/>
  <c r="AD134" i="79"/>
  <c r="Q134" i="79"/>
  <c r="P134" i="79"/>
  <c r="S134" i="79" s="1"/>
  <c r="O134" i="79"/>
  <c r="N134" i="79"/>
  <c r="M134" i="79"/>
  <c r="L134" i="79"/>
  <c r="B134" i="79"/>
  <c r="AD133" i="79"/>
  <c r="Q133" i="79"/>
  <c r="P133" i="79"/>
  <c r="S133" i="79" s="1"/>
  <c r="O133" i="79"/>
  <c r="N133" i="79"/>
  <c r="M133" i="79"/>
  <c r="L133" i="79"/>
  <c r="B133" i="79"/>
  <c r="AD132" i="79"/>
  <c r="Q132" i="79"/>
  <c r="P132" i="79"/>
  <c r="S132" i="79" s="1"/>
  <c r="O132" i="79"/>
  <c r="N132" i="79"/>
  <c r="M132" i="79"/>
  <c r="L132" i="79"/>
  <c r="B132" i="79"/>
  <c r="AD131" i="79"/>
  <c r="Q131" i="79"/>
  <c r="P131" i="79"/>
  <c r="S131" i="79" s="1"/>
  <c r="O131" i="79"/>
  <c r="N131" i="79"/>
  <c r="M131" i="79"/>
  <c r="L131" i="79"/>
  <c r="B131" i="79"/>
  <c r="AD130" i="79"/>
  <c r="Q130" i="79"/>
  <c r="P130" i="79"/>
  <c r="S130" i="79" s="1"/>
  <c r="O130" i="79"/>
  <c r="N130" i="79"/>
  <c r="M130" i="79"/>
  <c r="L130" i="79"/>
  <c r="B130" i="79"/>
  <c r="AD129" i="79"/>
  <c r="Q129" i="79"/>
  <c r="P129" i="79"/>
  <c r="S129" i="79" s="1"/>
  <c r="O129" i="79"/>
  <c r="N129" i="79"/>
  <c r="M129" i="79"/>
  <c r="L129" i="79"/>
  <c r="B129" i="79"/>
  <c r="AD128" i="79"/>
  <c r="Q128" i="79"/>
  <c r="P128" i="79"/>
  <c r="S128" i="79" s="1"/>
  <c r="O128" i="79"/>
  <c r="N128" i="79"/>
  <c r="M128" i="79"/>
  <c r="L128" i="79"/>
  <c r="B128" i="79"/>
  <c r="AD127" i="79"/>
  <c r="Q127" i="79"/>
  <c r="P127" i="79"/>
  <c r="S127" i="79" s="1"/>
  <c r="O127" i="79"/>
  <c r="N127" i="79"/>
  <c r="M127" i="79"/>
  <c r="L127" i="79"/>
  <c r="B127" i="79"/>
  <c r="AD126" i="79"/>
  <c r="Q126" i="79"/>
  <c r="P126" i="79"/>
  <c r="S126" i="79" s="1"/>
  <c r="O126" i="79"/>
  <c r="N126" i="79"/>
  <c r="M126" i="79"/>
  <c r="L126" i="79"/>
  <c r="B126" i="79"/>
  <c r="AD125" i="79"/>
  <c r="Q125" i="79"/>
  <c r="P125" i="79"/>
  <c r="S125" i="79" s="1"/>
  <c r="O125" i="79"/>
  <c r="N125" i="79"/>
  <c r="M125" i="79"/>
  <c r="L125" i="79"/>
  <c r="B125" i="79"/>
  <c r="AD124" i="79"/>
  <c r="Q124" i="79"/>
  <c r="P124" i="79"/>
  <c r="S124" i="79" s="1"/>
  <c r="O124" i="79"/>
  <c r="N124" i="79"/>
  <c r="M124" i="79"/>
  <c r="L124" i="79"/>
  <c r="B124" i="79"/>
  <c r="AD123" i="79"/>
  <c r="Q123" i="79"/>
  <c r="P123" i="79"/>
  <c r="S123" i="79" s="1"/>
  <c r="O123" i="79"/>
  <c r="N123" i="79"/>
  <c r="M123" i="79"/>
  <c r="L123" i="79"/>
  <c r="B123" i="79"/>
  <c r="AD122" i="79"/>
  <c r="Q122" i="79"/>
  <c r="P122" i="79"/>
  <c r="S122" i="79" s="1"/>
  <c r="O122" i="79"/>
  <c r="N122" i="79"/>
  <c r="M122" i="79"/>
  <c r="L122" i="79"/>
  <c r="B122" i="79"/>
  <c r="AD121" i="79"/>
  <c r="Q121" i="79"/>
  <c r="P121" i="79"/>
  <c r="S121" i="79" s="1"/>
  <c r="O121" i="79"/>
  <c r="N121" i="79"/>
  <c r="M121" i="79"/>
  <c r="L121" i="79"/>
  <c r="B121" i="79"/>
  <c r="AD120" i="79"/>
  <c r="Q120" i="79"/>
  <c r="P120" i="79"/>
  <c r="S120" i="79" s="1"/>
  <c r="O120" i="79"/>
  <c r="N120" i="79"/>
  <c r="M120" i="79"/>
  <c r="L120" i="79"/>
  <c r="B120" i="79"/>
  <c r="AD119" i="79"/>
  <c r="Q119" i="79"/>
  <c r="P119" i="79"/>
  <c r="S119" i="79" s="1"/>
  <c r="O119" i="79"/>
  <c r="N119" i="79"/>
  <c r="M119" i="79"/>
  <c r="L119" i="79"/>
  <c r="B119" i="79"/>
  <c r="AD118" i="79"/>
  <c r="Q118" i="79"/>
  <c r="P118" i="79"/>
  <c r="S118" i="79" s="1"/>
  <c r="O118" i="79"/>
  <c r="N118" i="79"/>
  <c r="M118" i="79"/>
  <c r="L118" i="79"/>
  <c r="B118" i="79"/>
  <c r="AD117" i="79"/>
  <c r="Q117" i="79"/>
  <c r="P117" i="79"/>
  <c r="S117" i="79" s="1"/>
  <c r="O117" i="79"/>
  <c r="N117" i="79"/>
  <c r="M117" i="79"/>
  <c r="L117" i="79"/>
  <c r="B117" i="79"/>
  <c r="AD116" i="79"/>
  <c r="Q116" i="79"/>
  <c r="P116" i="79"/>
  <c r="S116" i="79" s="1"/>
  <c r="O116" i="79"/>
  <c r="N116" i="79"/>
  <c r="M116" i="79"/>
  <c r="L116" i="79"/>
  <c r="B116" i="79"/>
  <c r="AD115" i="79"/>
  <c r="Q115" i="79"/>
  <c r="P115" i="79"/>
  <c r="S115" i="79" s="1"/>
  <c r="O115" i="79"/>
  <c r="N115" i="79"/>
  <c r="M115" i="79"/>
  <c r="L115" i="79"/>
  <c r="B115" i="79"/>
  <c r="AD114" i="79"/>
  <c r="Q114" i="79"/>
  <c r="P114" i="79"/>
  <c r="S114" i="79" s="1"/>
  <c r="O114" i="79"/>
  <c r="N114" i="79"/>
  <c r="M114" i="79"/>
  <c r="L114" i="79"/>
  <c r="B114" i="79"/>
  <c r="AD113" i="79"/>
  <c r="Q113" i="79"/>
  <c r="P113" i="79"/>
  <c r="S113" i="79" s="1"/>
  <c r="O113" i="79"/>
  <c r="N113" i="79"/>
  <c r="M113" i="79"/>
  <c r="L113" i="79"/>
  <c r="B113" i="79"/>
  <c r="A113" i="79"/>
  <c r="A114" i="79" s="1"/>
  <c r="A115" i="79" s="1"/>
  <c r="A116" i="79" s="1"/>
  <c r="A117" i="79" s="1"/>
  <c r="A118" i="79" s="1"/>
  <c r="A119" i="79" s="1"/>
  <c r="A120" i="79" s="1"/>
  <c r="A121" i="79" s="1"/>
  <c r="A122" i="79" s="1"/>
  <c r="A123" i="79" s="1"/>
  <c r="A124" i="79" s="1"/>
  <c r="A125" i="79" s="1"/>
  <c r="A126" i="79" s="1"/>
  <c r="A127" i="79" s="1"/>
  <c r="A128" i="79" s="1"/>
  <c r="A129" i="79" s="1"/>
  <c r="A130" i="79" s="1"/>
  <c r="A131" i="79" s="1"/>
  <c r="A132" i="79" s="1"/>
  <c r="A133" i="79" s="1"/>
  <c r="A134" i="79" s="1"/>
  <c r="A135" i="79" s="1"/>
  <c r="A136" i="79" s="1"/>
  <c r="A137" i="79" s="1"/>
  <c r="A138" i="79" s="1"/>
  <c r="A139" i="79" s="1"/>
  <c r="A140" i="79" s="1"/>
  <c r="A141" i="79" s="1"/>
  <c r="A142" i="79" s="1"/>
  <c r="A143" i="79" s="1"/>
  <c r="A144" i="79" s="1"/>
  <c r="A145" i="79" s="1"/>
  <c r="A146" i="79" s="1"/>
  <c r="A147" i="79" s="1"/>
  <c r="A148" i="79" s="1"/>
  <c r="A149" i="79" s="1"/>
  <c r="A150" i="79" s="1"/>
  <c r="A151" i="79" s="1"/>
  <c r="A152" i="79" s="1"/>
  <c r="A153" i="79" s="1"/>
  <c r="A154" i="79" s="1"/>
  <c r="A155" i="79" s="1"/>
  <c r="A156" i="79" s="1"/>
  <c r="A157" i="79" s="1"/>
  <c r="A158" i="79" s="1"/>
  <c r="A159" i="79" s="1"/>
  <c r="A160" i="79" s="1"/>
  <c r="A161" i="79" s="1"/>
  <c r="A162" i="79" s="1"/>
  <c r="A163" i="79" s="1"/>
  <c r="A164" i="79" s="1"/>
  <c r="A165" i="79" s="1"/>
  <c r="A166" i="79" s="1"/>
  <c r="A167" i="79" s="1"/>
  <c r="A168" i="79" s="1"/>
  <c r="A169" i="79" s="1"/>
  <c r="A170" i="79" s="1"/>
  <c r="A171" i="79" s="1"/>
  <c r="A172" i="79" s="1"/>
  <c r="A173" i="79" s="1"/>
  <c r="A174" i="79" s="1"/>
  <c r="A175" i="79" s="1"/>
  <c r="A176" i="79" s="1"/>
  <c r="A177" i="79" s="1"/>
  <c r="A178" i="79" s="1"/>
  <c r="A179" i="79" s="1"/>
  <c r="A180" i="79" s="1"/>
  <c r="A181" i="79" s="1"/>
  <c r="A182" i="79" s="1"/>
  <c r="A183" i="79" s="1"/>
  <c r="A184" i="79" s="1"/>
  <c r="A185" i="79" s="1"/>
  <c r="A186" i="79" s="1"/>
  <c r="A187" i="79" s="1"/>
  <c r="A188" i="79" s="1"/>
  <c r="A189" i="79" s="1"/>
  <c r="A190" i="79" s="1"/>
  <c r="A191" i="79" s="1"/>
  <c r="A192" i="79" s="1"/>
  <c r="A193" i="79" s="1"/>
  <c r="A194" i="79" s="1"/>
  <c r="A195" i="79" s="1"/>
  <c r="A196" i="79" s="1"/>
  <c r="A197" i="79" s="1"/>
  <c r="A198" i="79" s="1"/>
  <c r="A199" i="79" s="1"/>
  <c r="A200" i="79" s="1"/>
  <c r="A201" i="79" s="1"/>
  <c r="A202" i="79" s="1"/>
  <c r="A203" i="79" s="1"/>
  <c r="A204" i="79" s="1"/>
  <c r="A205" i="79" s="1"/>
  <c r="A206" i="79" s="1"/>
  <c r="A207" i="79" s="1"/>
  <c r="A208" i="79" s="1"/>
  <c r="A209" i="79" s="1"/>
  <c r="A210" i="79" s="1"/>
  <c r="A211" i="79" s="1"/>
  <c r="AD112" i="79"/>
  <c r="Q112" i="79"/>
  <c r="P112" i="79"/>
  <c r="S112" i="79" s="1"/>
  <c r="O112" i="79"/>
  <c r="N112" i="79"/>
  <c r="M112" i="79"/>
  <c r="L112" i="79"/>
  <c r="B112" i="79"/>
  <c r="AF314" i="79" l="1"/>
  <c r="AF316" i="79"/>
  <c r="AF318" i="79"/>
  <c r="AF320" i="79"/>
  <c r="AF322" i="79"/>
  <c r="AF324" i="79"/>
  <c r="AF326" i="79"/>
  <c r="AF328" i="79"/>
  <c r="AF330" i="79"/>
  <c r="AF332" i="79"/>
  <c r="AF334" i="79"/>
  <c r="AF336" i="79"/>
  <c r="AF141" i="79"/>
  <c r="AF145" i="79"/>
  <c r="AF149" i="79"/>
  <c r="AF153" i="79"/>
  <c r="AF157" i="79"/>
  <c r="AF161" i="79"/>
  <c r="AF165" i="79"/>
  <c r="AF169" i="79"/>
  <c r="AF173" i="79"/>
  <c r="AF177" i="79"/>
  <c r="AF181" i="79"/>
  <c r="AF185" i="79"/>
  <c r="AF189" i="79"/>
  <c r="AF193" i="79"/>
  <c r="AF197" i="79"/>
  <c r="AF201" i="79"/>
  <c r="AF205" i="79"/>
  <c r="AF209" i="79"/>
  <c r="AF213" i="79"/>
  <c r="AF218" i="79"/>
  <c r="AF222" i="79"/>
  <c r="AF226" i="79"/>
  <c r="AF259" i="79"/>
  <c r="AF263" i="79"/>
  <c r="AF267" i="79"/>
  <c r="AF271" i="79"/>
  <c r="AF275" i="79"/>
  <c r="AF279" i="79"/>
  <c r="AF283" i="79"/>
  <c r="AF287" i="79"/>
  <c r="AF291" i="79"/>
  <c r="AF295" i="79"/>
  <c r="AF299" i="79"/>
  <c r="AF303" i="79"/>
  <c r="AF307" i="79"/>
  <c r="AF311" i="79"/>
  <c r="AF339" i="79"/>
  <c r="AF343" i="79"/>
  <c r="AF347" i="79"/>
  <c r="AF351" i="79"/>
  <c r="AF359" i="79"/>
  <c r="AF363" i="79"/>
  <c r="AF367" i="79"/>
  <c r="AF371" i="79"/>
  <c r="AF375" i="79"/>
  <c r="AF379" i="79"/>
  <c r="AF383" i="79"/>
  <c r="AF387" i="79"/>
  <c r="AF391" i="79"/>
  <c r="AF395" i="79"/>
  <c r="AF399" i="79"/>
  <c r="AF403" i="79"/>
  <c r="AF407" i="79"/>
  <c r="AF355" i="79"/>
  <c r="AF212" i="79"/>
  <c r="AF216" i="79"/>
  <c r="AF220" i="79"/>
  <c r="AF224" i="79"/>
  <c r="AF228" i="79"/>
  <c r="AF230" i="79"/>
  <c r="AF232" i="79"/>
  <c r="AF234" i="79"/>
  <c r="AF236" i="79"/>
  <c r="AF238" i="79"/>
  <c r="AF240" i="79"/>
  <c r="AF242" i="79"/>
  <c r="AF244" i="79"/>
  <c r="AF246" i="79"/>
  <c r="AF248" i="79"/>
  <c r="AF250" i="79"/>
  <c r="AF252" i="79"/>
  <c r="AF254" i="79"/>
  <c r="AF112" i="79"/>
  <c r="AF113" i="79"/>
  <c r="AF115" i="79"/>
  <c r="AF117" i="79"/>
  <c r="AF119" i="79"/>
  <c r="AF121" i="79"/>
  <c r="AF123" i="79"/>
  <c r="AF125" i="79"/>
  <c r="AF127" i="79"/>
  <c r="AF129" i="79"/>
  <c r="AF131" i="79"/>
  <c r="AF133" i="79"/>
  <c r="AF135" i="79"/>
  <c r="AF138" i="79"/>
  <c r="AF140" i="79"/>
  <c r="AF142" i="79"/>
  <c r="AF144" i="79"/>
  <c r="AF146" i="79"/>
  <c r="AF148" i="79"/>
  <c r="AF150" i="79"/>
  <c r="AF152" i="79"/>
  <c r="AF154" i="79"/>
  <c r="AF156" i="79"/>
  <c r="AF158" i="79"/>
  <c r="AF160" i="79"/>
  <c r="AF162" i="79"/>
  <c r="AF164" i="79"/>
  <c r="AF166" i="79"/>
  <c r="AF168" i="79"/>
  <c r="AF170" i="79"/>
  <c r="AF172" i="79"/>
  <c r="AF174" i="79"/>
  <c r="AF176" i="79"/>
  <c r="AF178" i="79"/>
  <c r="AF180" i="79"/>
  <c r="AF182" i="79"/>
  <c r="AF184" i="79"/>
  <c r="AF186" i="79"/>
  <c r="AF188" i="79"/>
  <c r="AF190" i="79"/>
  <c r="AF192" i="79"/>
  <c r="AF194" i="79"/>
  <c r="AF196" i="79"/>
  <c r="AF198" i="79"/>
  <c r="AF200" i="79"/>
  <c r="AF202" i="79"/>
  <c r="AF204" i="79"/>
  <c r="AF206" i="79"/>
  <c r="AF208" i="79"/>
  <c r="AF210" i="79"/>
  <c r="AF255" i="79"/>
  <c r="AF257" i="79"/>
  <c r="AF261" i="79"/>
  <c r="AF265" i="79"/>
  <c r="AF269" i="79"/>
  <c r="AF273" i="79"/>
  <c r="AF277" i="79"/>
  <c r="AF281" i="79"/>
  <c r="AF285" i="79"/>
  <c r="AF289" i="79"/>
  <c r="AF293" i="79"/>
  <c r="AF297" i="79"/>
  <c r="AF301" i="79"/>
  <c r="AF305" i="79"/>
  <c r="AF309" i="79"/>
  <c r="AF114" i="79"/>
  <c r="AF116" i="79"/>
  <c r="AF118" i="79"/>
  <c r="AF120" i="79"/>
  <c r="AF122" i="79"/>
  <c r="AF124" i="79"/>
  <c r="AF126" i="79"/>
  <c r="AF128" i="79"/>
  <c r="AF130" i="79"/>
  <c r="AF132" i="79"/>
  <c r="AF134" i="79"/>
  <c r="AF136" i="79"/>
  <c r="AF139" i="79"/>
  <c r="AF143" i="79"/>
  <c r="AF147" i="79"/>
  <c r="AF151" i="79"/>
  <c r="AF155" i="79"/>
  <c r="AF159" i="79"/>
  <c r="AF163" i="79"/>
  <c r="AF167" i="79"/>
  <c r="AF171" i="79"/>
  <c r="AF175" i="79"/>
  <c r="AF179" i="79"/>
  <c r="AF183" i="79"/>
  <c r="AF187" i="79"/>
  <c r="AF191" i="79"/>
  <c r="AF195" i="79"/>
  <c r="AF199" i="79"/>
  <c r="AF203" i="79"/>
  <c r="AF207" i="79"/>
  <c r="AF211" i="79"/>
  <c r="AH411" i="72"/>
  <c r="A312" i="72"/>
  <c r="A212" i="72"/>
  <c r="A112" i="72"/>
  <c r="AF411" i="72"/>
  <c r="U411" i="72"/>
  <c r="T411" i="72"/>
  <c r="Q411" i="72"/>
  <c r="P411" i="72"/>
  <c r="O411" i="72"/>
  <c r="N411" i="72"/>
  <c r="M411" i="72"/>
  <c r="L411" i="72"/>
  <c r="B411" i="72"/>
  <c r="AF410" i="72"/>
  <c r="U410" i="72"/>
  <c r="T410" i="72"/>
  <c r="Q410" i="72"/>
  <c r="P410" i="72"/>
  <c r="O410" i="72"/>
  <c r="N410" i="72"/>
  <c r="M410" i="72"/>
  <c r="L410" i="72"/>
  <c r="B410" i="72"/>
  <c r="AF409" i="72"/>
  <c r="U409" i="72"/>
  <c r="T409" i="72"/>
  <c r="Q409" i="72"/>
  <c r="P409" i="72"/>
  <c r="O409" i="72"/>
  <c r="N409" i="72"/>
  <c r="M409" i="72"/>
  <c r="L409" i="72"/>
  <c r="B409" i="72"/>
  <c r="AF408" i="72"/>
  <c r="U408" i="72"/>
  <c r="T408" i="72"/>
  <c r="Q408" i="72"/>
  <c r="P408" i="72"/>
  <c r="O408" i="72"/>
  <c r="N408" i="72"/>
  <c r="M408" i="72"/>
  <c r="L408" i="72"/>
  <c r="B408" i="72"/>
  <c r="AF407" i="72"/>
  <c r="U407" i="72"/>
  <c r="T407" i="72"/>
  <c r="Q407" i="72"/>
  <c r="P407" i="72"/>
  <c r="O407" i="72"/>
  <c r="N407" i="72"/>
  <c r="M407" i="72"/>
  <c r="L407" i="72"/>
  <c r="B407" i="72"/>
  <c r="AF406" i="72"/>
  <c r="U406" i="72"/>
  <c r="T406" i="72"/>
  <c r="Q406" i="72"/>
  <c r="P406" i="72"/>
  <c r="O406" i="72"/>
  <c r="N406" i="72"/>
  <c r="M406" i="72"/>
  <c r="L406" i="72"/>
  <c r="B406" i="72"/>
  <c r="AF405" i="72"/>
  <c r="U405" i="72"/>
  <c r="T405" i="72"/>
  <c r="Q405" i="72"/>
  <c r="P405" i="72"/>
  <c r="O405" i="72"/>
  <c r="N405" i="72"/>
  <c r="M405" i="72"/>
  <c r="L405" i="72"/>
  <c r="B405" i="72"/>
  <c r="AF404" i="72"/>
  <c r="U404" i="72"/>
  <c r="T404" i="72"/>
  <c r="Q404" i="72"/>
  <c r="P404" i="72"/>
  <c r="O404" i="72"/>
  <c r="N404" i="72"/>
  <c r="M404" i="72"/>
  <c r="L404" i="72"/>
  <c r="B404" i="72"/>
  <c r="AF403" i="72"/>
  <c r="U403" i="72"/>
  <c r="T403" i="72"/>
  <c r="Q403" i="72"/>
  <c r="P403" i="72"/>
  <c r="O403" i="72"/>
  <c r="N403" i="72"/>
  <c r="M403" i="72"/>
  <c r="L403" i="72"/>
  <c r="B403" i="72"/>
  <c r="AF402" i="72"/>
  <c r="U402" i="72"/>
  <c r="T402" i="72"/>
  <c r="Q402" i="72"/>
  <c r="P402" i="72"/>
  <c r="O402" i="72"/>
  <c r="N402" i="72"/>
  <c r="M402" i="72"/>
  <c r="L402" i="72"/>
  <c r="B402" i="72"/>
  <c r="AF401" i="72"/>
  <c r="U401" i="72"/>
  <c r="T401" i="72"/>
  <c r="Q401" i="72"/>
  <c r="P401" i="72"/>
  <c r="O401" i="72"/>
  <c r="N401" i="72"/>
  <c r="M401" i="72"/>
  <c r="L401" i="72"/>
  <c r="B401" i="72"/>
  <c r="AF400" i="72"/>
  <c r="U400" i="72"/>
  <c r="T400" i="72"/>
  <c r="Q400" i="72"/>
  <c r="P400" i="72"/>
  <c r="O400" i="72"/>
  <c r="N400" i="72"/>
  <c r="M400" i="72"/>
  <c r="L400" i="72"/>
  <c r="B400" i="72"/>
  <c r="AF399" i="72"/>
  <c r="U399" i="72"/>
  <c r="T399" i="72"/>
  <c r="Q399" i="72"/>
  <c r="P399" i="72"/>
  <c r="O399" i="72"/>
  <c r="N399" i="72"/>
  <c r="M399" i="72"/>
  <c r="L399" i="72"/>
  <c r="B399" i="72"/>
  <c r="AF398" i="72"/>
  <c r="U398" i="72"/>
  <c r="T398" i="72"/>
  <c r="Q398" i="72"/>
  <c r="P398" i="72"/>
  <c r="O398" i="72"/>
  <c r="N398" i="72"/>
  <c r="M398" i="72"/>
  <c r="L398" i="72"/>
  <c r="B398" i="72"/>
  <c r="AF397" i="72"/>
  <c r="U397" i="72"/>
  <c r="T397" i="72"/>
  <c r="Q397" i="72"/>
  <c r="P397" i="72"/>
  <c r="O397" i="72"/>
  <c r="N397" i="72"/>
  <c r="M397" i="72"/>
  <c r="L397" i="72"/>
  <c r="B397" i="72"/>
  <c r="AF396" i="72"/>
  <c r="U396" i="72"/>
  <c r="T396" i="72"/>
  <c r="Q396" i="72"/>
  <c r="P396" i="72"/>
  <c r="O396" i="72"/>
  <c r="N396" i="72"/>
  <c r="M396" i="72"/>
  <c r="L396" i="72"/>
  <c r="B396" i="72"/>
  <c r="AF395" i="72"/>
  <c r="U395" i="72"/>
  <c r="T395" i="72"/>
  <c r="Q395" i="72"/>
  <c r="P395" i="72"/>
  <c r="O395" i="72"/>
  <c r="N395" i="72"/>
  <c r="M395" i="72"/>
  <c r="L395" i="72"/>
  <c r="B395" i="72"/>
  <c r="AF394" i="72"/>
  <c r="U394" i="72"/>
  <c r="T394" i="72"/>
  <c r="Q394" i="72"/>
  <c r="P394" i="72"/>
  <c r="O394" i="72"/>
  <c r="N394" i="72"/>
  <c r="M394" i="72"/>
  <c r="L394" i="72"/>
  <c r="B394" i="72"/>
  <c r="AF393" i="72"/>
  <c r="U393" i="72"/>
  <c r="T393" i="72"/>
  <c r="Q393" i="72"/>
  <c r="P393" i="72"/>
  <c r="O393" i="72"/>
  <c r="N393" i="72"/>
  <c r="M393" i="72"/>
  <c r="L393" i="72"/>
  <c r="B393" i="72"/>
  <c r="AF392" i="72"/>
  <c r="U392" i="72"/>
  <c r="T392" i="72"/>
  <c r="Q392" i="72"/>
  <c r="P392" i="72"/>
  <c r="O392" i="72"/>
  <c r="N392" i="72"/>
  <c r="M392" i="72"/>
  <c r="L392" i="72"/>
  <c r="B392" i="72"/>
  <c r="AF391" i="72"/>
  <c r="U391" i="72"/>
  <c r="T391" i="72"/>
  <c r="Q391" i="72"/>
  <c r="P391" i="72"/>
  <c r="O391" i="72"/>
  <c r="N391" i="72"/>
  <c r="M391" i="72"/>
  <c r="L391" i="72"/>
  <c r="B391" i="72"/>
  <c r="AF390" i="72"/>
  <c r="U390" i="72"/>
  <c r="T390" i="72"/>
  <c r="Q390" i="72"/>
  <c r="P390" i="72"/>
  <c r="O390" i="72"/>
  <c r="N390" i="72"/>
  <c r="M390" i="72"/>
  <c r="L390" i="72"/>
  <c r="B390" i="72"/>
  <c r="AF389" i="72"/>
  <c r="U389" i="72"/>
  <c r="T389" i="72"/>
  <c r="Q389" i="72"/>
  <c r="P389" i="72"/>
  <c r="O389" i="72"/>
  <c r="N389" i="72"/>
  <c r="M389" i="72"/>
  <c r="L389" i="72"/>
  <c r="B389" i="72"/>
  <c r="AF388" i="72"/>
  <c r="U388" i="72"/>
  <c r="T388" i="72"/>
  <c r="Q388" i="72"/>
  <c r="P388" i="72"/>
  <c r="O388" i="72"/>
  <c r="N388" i="72"/>
  <c r="M388" i="72"/>
  <c r="L388" i="72"/>
  <c r="B388" i="72"/>
  <c r="AF387" i="72"/>
  <c r="U387" i="72"/>
  <c r="T387" i="72"/>
  <c r="Q387" i="72"/>
  <c r="P387" i="72"/>
  <c r="O387" i="72"/>
  <c r="N387" i="72"/>
  <c r="M387" i="72"/>
  <c r="L387" i="72"/>
  <c r="B387" i="72"/>
  <c r="AF386" i="72"/>
  <c r="U386" i="72"/>
  <c r="T386" i="72"/>
  <c r="Q386" i="72"/>
  <c r="P386" i="72"/>
  <c r="O386" i="72"/>
  <c r="N386" i="72"/>
  <c r="M386" i="72"/>
  <c r="L386" i="72"/>
  <c r="B386" i="72"/>
  <c r="AF385" i="72"/>
  <c r="U385" i="72"/>
  <c r="T385" i="72"/>
  <c r="Q385" i="72"/>
  <c r="P385" i="72"/>
  <c r="O385" i="72"/>
  <c r="N385" i="72"/>
  <c r="M385" i="72"/>
  <c r="L385" i="72"/>
  <c r="B385" i="72"/>
  <c r="AF384" i="72"/>
  <c r="U384" i="72"/>
  <c r="T384" i="72"/>
  <c r="Q384" i="72"/>
  <c r="P384" i="72"/>
  <c r="O384" i="72"/>
  <c r="N384" i="72"/>
  <c r="M384" i="72"/>
  <c r="L384" i="72"/>
  <c r="B384" i="72"/>
  <c r="AF383" i="72"/>
  <c r="U383" i="72"/>
  <c r="T383" i="72"/>
  <c r="Q383" i="72"/>
  <c r="P383" i="72"/>
  <c r="O383" i="72"/>
  <c r="N383" i="72"/>
  <c r="M383" i="72"/>
  <c r="L383" i="72"/>
  <c r="B383" i="72"/>
  <c r="AF382" i="72"/>
  <c r="U382" i="72"/>
  <c r="T382" i="72"/>
  <c r="Q382" i="72"/>
  <c r="P382" i="72"/>
  <c r="O382" i="72"/>
  <c r="N382" i="72"/>
  <c r="M382" i="72"/>
  <c r="L382" i="72"/>
  <c r="B382" i="72"/>
  <c r="AF381" i="72"/>
  <c r="U381" i="72"/>
  <c r="T381" i="72"/>
  <c r="Q381" i="72"/>
  <c r="P381" i="72"/>
  <c r="O381" i="72"/>
  <c r="N381" i="72"/>
  <c r="M381" i="72"/>
  <c r="L381" i="72"/>
  <c r="B381" i="72"/>
  <c r="AF380" i="72"/>
  <c r="U380" i="72"/>
  <c r="T380" i="72"/>
  <c r="Q380" i="72"/>
  <c r="P380" i="72"/>
  <c r="O380" i="72"/>
  <c r="N380" i="72"/>
  <c r="M380" i="72"/>
  <c r="L380" i="72"/>
  <c r="B380" i="72"/>
  <c r="AF379" i="72"/>
  <c r="U379" i="72"/>
  <c r="T379" i="72"/>
  <c r="Q379" i="72"/>
  <c r="P379" i="72"/>
  <c r="O379" i="72"/>
  <c r="N379" i="72"/>
  <c r="M379" i="72"/>
  <c r="L379" i="72"/>
  <c r="B379" i="72"/>
  <c r="AF378" i="72"/>
  <c r="U378" i="72"/>
  <c r="T378" i="72"/>
  <c r="Q378" i="72"/>
  <c r="P378" i="72"/>
  <c r="O378" i="72"/>
  <c r="N378" i="72"/>
  <c r="M378" i="72"/>
  <c r="L378" i="72"/>
  <c r="B378" i="72"/>
  <c r="AF377" i="72"/>
  <c r="U377" i="72"/>
  <c r="T377" i="72"/>
  <c r="Q377" i="72"/>
  <c r="P377" i="72"/>
  <c r="O377" i="72"/>
  <c r="N377" i="72"/>
  <c r="M377" i="72"/>
  <c r="L377" i="72"/>
  <c r="B377" i="72"/>
  <c r="AF376" i="72"/>
  <c r="U376" i="72"/>
  <c r="T376" i="72"/>
  <c r="Q376" i="72"/>
  <c r="P376" i="72"/>
  <c r="O376" i="72"/>
  <c r="N376" i="72"/>
  <c r="M376" i="72"/>
  <c r="L376" i="72"/>
  <c r="B376" i="72"/>
  <c r="AF375" i="72"/>
  <c r="U375" i="72"/>
  <c r="T375" i="72"/>
  <c r="Q375" i="72"/>
  <c r="P375" i="72"/>
  <c r="O375" i="72"/>
  <c r="N375" i="72"/>
  <c r="M375" i="72"/>
  <c r="L375" i="72"/>
  <c r="B375" i="72"/>
  <c r="AF374" i="72"/>
  <c r="U374" i="72"/>
  <c r="T374" i="72"/>
  <c r="Q374" i="72"/>
  <c r="P374" i="72"/>
  <c r="O374" i="72"/>
  <c r="N374" i="72"/>
  <c r="M374" i="72"/>
  <c r="L374" i="72"/>
  <c r="B374" i="72"/>
  <c r="AF373" i="72"/>
  <c r="U373" i="72"/>
  <c r="T373" i="72"/>
  <c r="Q373" i="72"/>
  <c r="P373" i="72"/>
  <c r="O373" i="72"/>
  <c r="N373" i="72"/>
  <c r="M373" i="72"/>
  <c r="L373" i="72"/>
  <c r="B373" i="72"/>
  <c r="AF372" i="72"/>
  <c r="U372" i="72"/>
  <c r="T372" i="72"/>
  <c r="Q372" i="72"/>
  <c r="P372" i="72"/>
  <c r="O372" i="72"/>
  <c r="N372" i="72"/>
  <c r="M372" i="72"/>
  <c r="L372" i="72"/>
  <c r="B372" i="72"/>
  <c r="AF371" i="72"/>
  <c r="U371" i="72"/>
  <c r="T371" i="72"/>
  <c r="Q371" i="72"/>
  <c r="P371" i="72"/>
  <c r="O371" i="72"/>
  <c r="N371" i="72"/>
  <c r="M371" i="72"/>
  <c r="L371" i="72"/>
  <c r="B371" i="72"/>
  <c r="AF370" i="72"/>
  <c r="U370" i="72"/>
  <c r="T370" i="72"/>
  <c r="Q370" i="72"/>
  <c r="P370" i="72"/>
  <c r="O370" i="72"/>
  <c r="N370" i="72"/>
  <c r="M370" i="72"/>
  <c r="L370" i="72"/>
  <c r="B370" i="72"/>
  <c r="AF369" i="72"/>
  <c r="U369" i="72"/>
  <c r="T369" i="72"/>
  <c r="AK369" i="72" s="1"/>
  <c r="Q369" i="72"/>
  <c r="AH369" i="72" s="1"/>
  <c r="P369" i="72"/>
  <c r="O369" i="72"/>
  <c r="N369" i="72"/>
  <c r="M369" i="72"/>
  <c r="L369" i="72"/>
  <c r="B369" i="72"/>
  <c r="AK368" i="72"/>
  <c r="AF368" i="72"/>
  <c r="U368" i="72"/>
  <c r="T368" i="72"/>
  <c r="AJ368" i="72" s="1"/>
  <c r="Q368" i="72"/>
  <c r="AH368" i="72" s="1"/>
  <c r="P368" i="72"/>
  <c r="O368" i="72"/>
  <c r="N368" i="72"/>
  <c r="M368" i="72"/>
  <c r="L368" i="72"/>
  <c r="B368" i="72"/>
  <c r="AK367" i="72"/>
  <c r="AF367" i="72"/>
  <c r="U367" i="72"/>
  <c r="T367" i="72"/>
  <c r="AJ367" i="72" s="1"/>
  <c r="Q367" i="72"/>
  <c r="AH367" i="72" s="1"/>
  <c r="P367" i="72"/>
  <c r="O367" i="72"/>
  <c r="N367" i="72"/>
  <c r="M367" i="72"/>
  <c r="L367" i="72"/>
  <c r="B367" i="72"/>
  <c r="AK366" i="72"/>
  <c r="AF366" i="72"/>
  <c r="U366" i="72"/>
  <c r="T366" i="72"/>
  <c r="AJ366" i="72" s="1"/>
  <c r="Q366" i="72"/>
  <c r="AH366" i="72" s="1"/>
  <c r="P366" i="72"/>
  <c r="O366" i="72"/>
  <c r="N366" i="72"/>
  <c r="M366" i="72"/>
  <c r="L366" i="72"/>
  <c r="B366" i="72"/>
  <c r="AK365" i="72"/>
  <c r="AF365" i="72"/>
  <c r="U365" i="72"/>
  <c r="T365" i="72"/>
  <c r="AJ365" i="72" s="1"/>
  <c r="Q365" i="72"/>
  <c r="AH365" i="72" s="1"/>
  <c r="P365" i="72"/>
  <c r="O365" i="72"/>
  <c r="N365" i="72"/>
  <c r="M365" i="72"/>
  <c r="L365" i="72"/>
  <c r="B365" i="72"/>
  <c r="AK364" i="72"/>
  <c r="AF364" i="72"/>
  <c r="U364" i="72"/>
  <c r="T364" i="72"/>
  <c r="AJ364" i="72" s="1"/>
  <c r="Q364" i="72"/>
  <c r="AH364" i="72" s="1"/>
  <c r="P364" i="72"/>
  <c r="O364" i="72"/>
  <c r="N364" i="72"/>
  <c r="M364" i="72"/>
  <c r="L364" i="72"/>
  <c r="B364" i="72"/>
  <c r="AK363" i="72"/>
  <c r="AF363" i="72"/>
  <c r="U363" i="72"/>
  <c r="T363" i="72"/>
  <c r="AJ363" i="72" s="1"/>
  <c r="Q363" i="72"/>
  <c r="AH363" i="72" s="1"/>
  <c r="P363" i="72"/>
  <c r="O363" i="72"/>
  <c r="N363" i="72"/>
  <c r="M363" i="72"/>
  <c r="L363" i="72"/>
  <c r="B363" i="72"/>
  <c r="AK362" i="72"/>
  <c r="AF362" i="72"/>
  <c r="U362" i="72"/>
  <c r="T362" i="72"/>
  <c r="AJ362" i="72" s="1"/>
  <c r="Q362" i="72"/>
  <c r="AH362" i="72" s="1"/>
  <c r="P362" i="72"/>
  <c r="O362" i="72"/>
  <c r="N362" i="72"/>
  <c r="M362" i="72"/>
  <c r="L362" i="72"/>
  <c r="B362" i="72"/>
  <c r="AK361" i="72"/>
  <c r="AF361" i="72"/>
  <c r="U361" i="72"/>
  <c r="T361" i="72"/>
  <c r="AJ361" i="72" s="1"/>
  <c r="Q361" i="72"/>
  <c r="AH361" i="72" s="1"/>
  <c r="P361" i="72"/>
  <c r="O361" i="72"/>
  <c r="N361" i="72"/>
  <c r="M361" i="72"/>
  <c r="L361" i="72"/>
  <c r="B361" i="72"/>
  <c r="AK360" i="72"/>
  <c r="AF360" i="72"/>
  <c r="U360" i="72"/>
  <c r="T360" i="72"/>
  <c r="AJ360" i="72" s="1"/>
  <c r="Q360" i="72"/>
  <c r="AH360" i="72" s="1"/>
  <c r="P360" i="72"/>
  <c r="O360" i="72"/>
  <c r="N360" i="72"/>
  <c r="M360" i="72"/>
  <c r="L360" i="72"/>
  <c r="B360" i="72"/>
  <c r="AK359" i="72"/>
  <c r="AF359" i="72"/>
  <c r="U359" i="72"/>
  <c r="T359" i="72"/>
  <c r="AJ359" i="72" s="1"/>
  <c r="Q359" i="72"/>
  <c r="AH359" i="72" s="1"/>
  <c r="P359" i="72"/>
  <c r="O359" i="72"/>
  <c r="N359" i="72"/>
  <c r="M359" i="72"/>
  <c r="L359" i="72"/>
  <c r="B359" i="72"/>
  <c r="AK358" i="72"/>
  <c r="AF358" i="72"/>
  <c r="U358" i="72"/>
  <c r="T358" i="72"/>
  <c r="AJ358" i="72" s="1"/>
  <c r="Q358" i="72"/>
  <c r="AH358" i="72" s="1"/>
  <c r="P358" i="72"/>
  <c r="O358" i="72"/>
  <c r="N358" i="72"/>
  <c r="M358" i="72"/>
  <c r="L358" i="72"/>
  <c r="B358" i="72"/>
  <c r="AK357" i="72"/>
  <c r="AF357" i="72"/>
  <c r="U357" i="72"/>
  <c r="T357" i="72"/>
  <c r="AJ357" i="72" s="1"/>
  <c r="Q357" i="72"/>
  <c r="AH357" i="72" s="1"/>
  <c r="P357" i="72"/>
  <c r="O357" i="72"/>
  <c r="N357" i="72"/>
  <c r="M357" i="72"/>
  <c r="L357" i="72"/>
  <c r="B357" i="72"/>
  <c r="AK356" i="72"/>
  <c r="AF356" i="72"/>
  <c r="U356" i="72"/>
  <c r="T356" i="72"/>
  <c r="AJ356" i="72" s="1"/>
  <c r="Q356" i="72"/>
  <c r="AH356" i="72" s="1"/>
  <c r="P356" i="72"/>
  <c r="O356" i="72"/>
  <c r="N356" i="72"/>
  <c r="M356" i="72"/>
  <c r="L356" i="72"/>
  <c r="B356" i="72"/>
  <c r="AK355" i="72"/>
  <c r="AF355" i="72"/>
  <c r="U355" i="72"/>
  <c r="T355" i="72"/>
  <c r="AJ355" i="72" s="1"/>
  <c r="Q355" i="72"/>
  <c r="AH355" i="72" s="1"/>
  <c r="P355" i="72"/>
  <c r="O355" i="72"/>
  <c r="N355" i="72"/>
  <c r="M355" i="72"/>
  <c r="L355" i="72"/>
  <c r="B355" i="72"/>
  <c r="AK354" i="72"/>
  <c r="AF354" i="72"/>
  <c r="U354" i="72"/>
  <c r="T354" i="72"/>
  <c r="AJ354" i="72" s="1"/>
  <c r="Q354" i="72"/>
  <c r="AH354" i="72" s="1"/>
  <c r="P354" i="72"/>
  <c r="O354" i="72"/>
  <c r="N354" i="72"/>
  <c r="M354" i="72"/>
  <c r="L354" i="72"/>
  <c r="B354" i="72"/>
  <c r="AK353" i="72"/>
  <c r="AF353" i="72"/>
  <c r="U353" i="72"/>
  <c r="T353" i="72"/>
  <c r="AJ353" i="72" s="1"/>
  <c r="Q353" i="72"/>
  <c r="AH353" i="72" s="1"/>
  <c r="P353" i="72"/>
  <c r="O353" i="72"/>
  <c r="N353" i="72"/>
  <c r="M353" i="72"/>
  <c r="L353" i="72"/>
  <c r="B353" i="72"/>
  <c r="AK352" i="72"/>
  <c r="AF352" i="72"/>
  <c r="U352" i="72"/>
  <c r="T352" i="72"/>
  <c r="AJ352" i="72" s="1"/>
  <c r="Q352" i="72"/>
  <c r="AH352" i="72" s="1"/>
  <c r="P352" i="72"/>
  <c r="O352" i="72"/>
  <c r="N352" i="72"/>
  <c r="M352" i="72"/>
  <c r="L352" i="72"/>
  <c r="B352" i="72"/>
  <c r="AK351" i="72"/>
  <c r="AF351" i="72"/>
  <c r="U351" i="72"/>
  <c r="T351" i="72"/>
  <c r="AJ351" i="72" s="1"/>
  <c r="Q351" i="72"/>
  <c r="AH351" i="72" s="1"/>
  <c r="P351" i="72"/>
  <c r="O351" i="72"/>
  <c r="N351" i="72"/>
  <c r="M351" i="72"/>
  <c r="L351" i="72"/>
  <c r="B351" i="72"/>
  <c r="AK350" i="72"/>
  <c r="AF350" i="72"/>
  <c r="U350" i="72"/>
  <c r="T350" i="72"/>
  <c r="AJ350" i="72" s="1"/>
  <c r="Q350" i="72"/>
  <c r="AH350" i="72" s="1"/>
  <c r="P350" i="72"/>
  <c r="O350" i="72"/>
  <c r="N350" i="72"/>
  <c r="M350" i="72"/>
  <c r="L350" i="72"/>
  <c r="B350" i="72"/>
  <c r="AK349" i="72"/>
  <c r="AF349" i="72"/>
  <c r="U349" i="72"/>
  <c r="T349" i="72"/>
  <c r="AJ349" i="72" s="1"/>
  <c r="Q349" i="72"/>
  <c r="AH349" i="72" s="1"/>
  <c r="P349" i="72"/>
  <c r="O349" i="72"/>
  <c r="N349" i="72"/>
  <c r="M349" i="72"/>
  <c r="L349" i="72"/>
  <c r="B349" i="72"/>
  <c r="AK348" i="72"/>
  <c r="AF348" i="72"/>
  <c r="U348" i="72"/>
  <c r="T348" i="72"/>
  <c r="AJ348" i="72" s="1"/>
  <c r="Q348" i="72"/>
  <c r="AH348" i="72" s="1"/>
  <c r="P348" i="72"/>
  <c r="O348" i="72"/>
  <c r="N348" i="72"/>
  <c r="M348" i="72"/>
  <c r="L348" i="72"/>
  <c r="B348" i="72"/>
  <c r="AK347" i="72"/>
  <c r="AF347" i="72"/>
  <c r="U347" i="72"/>
  <c r="T347" i="72"/>
  <c r="AJ347" i="72" s="1"/>
  <c r="Q347" i="72"/>
  <c r="AH347" i="72" s="1"/>
  <c r="P347" i="72"/>
  <c r="O347" i="72"/>
  <c r="N347" i="72"/>
  <c r="M347" i="72"/>
  <c r="L347" i="72"/>
  <c r="B347" i="72"/>
  <c r="AK346" i="72"/>
  <c r="AF346" i="72"/>
  <c r="U346" i="72"/>
  <c r="T346" i="72"/>
  <c r="AJ346" i="72" s="1"/>
  <c r="Q346" i="72"/>
  <c r="AH346" i="72" s="1"/>
  <c r="P346" i="72"/>
  <c r="O346" i="72"/>
  <c r="N346" i="72"/>
  <c r="M346" i="72"/>
  <c r="L346" i="72"/>
  <c r="B346" i="72"/>
  <c r="AK345" i="72"/>
  <c r="AF345" i="72"/>
  <c r="U345" i="72"/>
  <c r="T345" i="72"/>
  <c r="AJ345" i="72" s="1"/>
  <c r="Q345" i="72"/>
  <c r="AH345" i="72" s="1"/>
  <c r="P345" i="72"/>
  <c r="O345" i="72"/>
  <c r="N345" i="72"/>
  <c r="M345" i="72"/>
  <c r="L345" i="72"/>
  <c r="B345" i="72"/>
  <c r="AK344" i="72"/>
  <c r="AF344" i="72"/>
  <c r="U344" i="72"/>
  <c r="T344" i="72"/>
  <c r="AJ344" i="72" s="1"/>
  <c r="Q344" i="72"/>
  <c r="AH344" i="72" s="1"/>
  <c r="P344" i="72"/>
  <c r="O344" i="72"/>
  <c r="N344" i="72"/>
  <c r="M344" i="72"/>
  <c r="L344" i="72"/>
  <c r="B344" i="72"/>
  <c r="AK343" i="72"/>
  <c r="AF343" i="72"/>
  <c r="U343" i="72"/>
  <c r="T343" i="72"/>
  <c r="AJ343" i="72" s="1"/>
  <c r="Q343" i="72"/>
  <c r="AH343" i="72" s="1"/>
  <c r="P343" i="72"/>
  <c r="O343" i="72"/>
  <c r="N343" i="72"/>
  <c r="M343" i="72"/>
  <c r="L343" i="72"/>
  <c r="B343" i="72"/>
  <c r="AK342" i="72"/>
  <c r="AF342" i="72"/>
  <c r="U342" i="72"/>
  <c r="T342" i="72"/>
  <c r="AJ342" i="72" s="1"/>
  <c r="Q342" i="72"/>
  <c r="AH342" i="72" s="1"/>
  <c r="P342" i="72"/>
  <c r="O342" i="72"/>
  <c r="N342" i="72"/>
  <c r="M342" i="72"/>
  <c r="L342" i="72"/>
  <c r="B342" i="72"/>
  <c r="AK341" i="72"/>
  <c r="AF341" i="72"/>
  <c r="U341" i="72"/>
  <c r="T341" i="72"/>
  <c r="AJ341" i="72" s="1"/>
  <c r="Q341" i="72"/>
  <c r="AH341" i="72" s="1"/>
  <c r="P341" i="72"/>
  <c r="O341" i="72"/>
  <c r="N341" i="72"/>
  <c r="M341" i="72"/>
  <c r="L341" i="72"/>
  <c r="B341" i="72"/>
  <c r="AK340" i="72"/>
  <c r="AF340" i="72"/>
  <c r="U340" i="72"/>
  <c r="T340" i="72"/>
  <c r="AJ340" i="72" s="1"/>
  <c r="Q340" i="72"/>
  <c r="AH340" i="72" s="1"/>
  <c r="P340" i="72"/>
  <c r="O340" i="72"/>
  <c r="N340" i="72"/>
  <c r="M340" i="72"/>
  <c r="L340" i="72"/>
  <c r="B340" i="72"/>
  <c r="AK339" i="72"/>
  <c r="AF339" i="72"/>
  <c r="U339" i="72"/>
  <c r="T339" i="72"/>
  <c r="AJ339" i="72" s="1"/>
  <c r="Q339" i="72"/>
  <c r="AH339" i="72" s="1"/>
  <c r="P339" i="72"/>
  <c r="O339" i="72"/>
  <c r="N339" i="72"/>
  <c r="M339" i="72"/>
  <c r="L339" i="72"/>
  <c r="B339" i="72"/>
  <c r="AK338" i="72"/>
  <c r="AF338" i="72"/>
  <c r="U338" i="72"/>
  <c r="T338" i="72"/>
  <c r="AJ338" i="72" s="1"/>
  <c r="Q338" i="72"/>
  <c r="AH338" i="72" s="1"/>
  <c r="P338" i="72"/>
  <c r="O338" i="72"/>
  <c r="N338" i="72"/>
  <c r="M338" i="72"/>
  <c r="L338" i="72"/>
  <c r="B338" i="72"/>
  <c r="AK337" i="72"/>
  <c r="AF337" i="72"/>
  <c r="U337" i="72"/>
  <c r="T337" i="72"/>
  <c r="AJ337" i="72" s="1"/>
  <c r="Q337" i="72"/>
  <c r="AH337" i="72" s="1"/>
  <c r="P337" i="72"/>
  <c r="O337" i="72"/>
  <c r="N337" i="72"/>
  <c r="M337" i="72"/>
  <c r="L337" i="72"/>
  <c r="B337" i="72"/>
  <c r="AK336" i="72"/>
  <c r="AF336" i="72"/>
  <c r="U336" i="72"/>
  <c r="T336" i="72"/>
  <c r="AJ336" i="72" s="1"/>
  <c r="Q336" i="72"/>
  <c r="AH336" i="72" s="1"/>
  <c r="P336" i="72"/>
  <c r="O336" i="72"/>
  <c r="N336" i="72"/>
  <c r="M336" i="72"/>
  <c r="L336" i="72"/>
  <c r="B336" i="72"/>
  <c r="AK335" i="72"/>
  <c r="AF335" i="72"/>
  <c r="U335" i="72"/>
  <c r="T335" i="72"/>
  <c r="AJ335" i="72" s="1"/>
  <c r="Q335" i="72"/>
  <c r="AH335" i="72" s="1"/>
  <c r="P335" i="72"/>
  <c r="O335" i="72"/>
  <c r="N335" i="72"/>
  <c r="M335" i="72"/>
  <c r="L335" i="72"/>
  <c r="B335" i="72"/>
  <c r="AK334" i="72"/>
  <c r="AF334" i="72"/>
  <c r="U334" i="72"/>
  <c r="T334" i="72"/>
  <c r="AJ334" i="72" s="1"/>
  <c r="Q334" i="72"/>
  <c r="AH334" i="72" s="1"/>
  <c r="P334" i="72"/>
  <c r="O334" i="72"/>
  <c r="N334" i="72"/>
  <c r="M334" i="72"/>
  <c r="L334" i="72"/>
  <c r="B334" i="72"/>
  <c r="AK333" i="72"/>
  <c r="AF333" i="72"/>
  <c r="U333" i="72"/>
  <c r="T333" i="72"/>
  <c r="AJ333" i="72" s="1"/>
  <c r="Q333" i="72"/>
  <c r="AH333" i="72" s="1"/>
  <c r="P333" i="72"/>
  <c r="O333" i="72"/>
  <c r="N333" i="72"/>
  <c r="M333" i="72"/>
  <c r="L333" i="72"/>
  <c r="B333" i="72"/>
  <c r="AK332" i="72"/>
  <c r="AF332" i="72"/>
  <c r="U332" i="72"/>
  <c r="T332" i="72"/>
  <c r="AJ332" i="72" s="1"/>
  <c r="Q332" i="72"/>
  <c r="AH332" i="72" s="1"/>
  <c r="P332" i="72"/>
  <c r="O332" i="72"/>
  <c r="N332" i="72"/>
  <c r="M332" i="72"/>
  <c r="L332" i="72"/>
  <c r="B332" i="72"/>
  <c r="AK331" i="72"/>
  <c r="AF331" i="72"/>
  <c r="U331" i="72"/>
  <c r="T331" i="72"/>
  <c r="AJ331" i="72" s="1"/>
  <c r="Q331" i="72"/>
  <c r="AH331" i="72" s="1"/>
  <c r="P331" i="72"/>
  <c r="O331" i="72"/>
  <c r="N331" i="72"/>
  <c r="M331" i="72"/>
  <c r="L331" i="72"/>
  <c r="B331" i="72"/>
  <c r="AK330" i="72"/>
  <c r="AF330" i="72"/>
  <c r="U330" i="72"/>
  <c r="T330" i="72"/>
  <c r="AJ330" i="72" s="1"/>
  <c r="Q330" i="72"/>
  <c r="AH330" i="72" s="1"/>
  <c r="P330" i="72"/>
  <c r="O330" i="72"/>
  <c r="N330" i="72"/>
  <c r="M330" i="72"/>
  <c r="L330" i="72"/>
  <c r="B330" i="72"/>
  <c r="AK329" i="72"/>
  <c r="AF329" i="72"/>
  <c r="U329" i="72"/>
  <c r="T329" i="72"/>
  <c r="AJ329" i="72" s="1"/>
  <c r="Q329" i="72"/>
  <c r="AH329" i="72" s="1"/>
  <c r="P329" i="72"/>
  <c r="O329" i="72"/>
  <c r="N329" i="72"/>
  <c r="M329" i="72"/>
  <c r="L329" i="72"/>
  <c r="B329" i="72"/>
  <c r="AK328" i="72"/>
  <c r="AF328" i="72"/>
  <c r="U328" i="72"/>
  <c r="T328" i="72"/>
  <c r="AJ328" i="72" s="1"/>
  <c r="Q328" i="72"/>
  <c r="AH328" i="72" s="1"/>
  <c r="P328" i="72"/>
  <c r="O328" i="72"/>
  <c r="N328" i="72"/>
  <c r="M328" i="72"/>
  <c r="L328" i="72"/>
  <c r="B328" i="72"/>
  <c r="AK327" i="72"/>
  <c r="AF327" i="72"/>
  <c r="U327" i="72"/>
  <c r="T327" i="72"/>
  <c r="AJ327" i="72" s="1"/>
  <c r="Q327" i="72"/>
  <c r="AH327" i="72" s="1"/>
  <c r="P327" i="72"/>
  <c r="O327" i="72"/>
  <c r="N327" i="72"/>
  <c r="M327" i="72"/>
  <c r="L327" i="72"/>
  <c r="B327" i="72"/>
  <c r="AF326" i="72"/>
  <c r="U326" i="72"/>
  <c r="T326" i="72"/>
  <c r="AJ326" i="72" s="1"/>
  <c r="Q326" i="72"/>
  <c r="AH326" i="72" s="1"/>
  <c r="P326" i="72"/>
  <c r="O326" i="72"/>
  <c r="N326" i="72"/>
  <c r="M326" i="72"/>
  <c r="L326" i="72"/>
  <c r="B326" i="72"/>
  <c r="AF325" i="72"/>
  <c r="U325" i="72"/>
  <c r="T325" i="72"/>
  <c r="AJ325" i="72" s="1"/>
  <c r="Q325" i="72"/>
  <c r="AH325" i="72" s="1"/>
  <c r="P325" i="72"/>
  <c r="O325" i="72"/>
  <c r="N325" i="72"/>
  <c r="M325" i="72"/>
  <c r="L325" i="72"/>
  <c r="B325" i="72"/>
  <c r="AF324" i="72"/>
  <c r="U324" i="72"/>
  <c r="T324" i="72"/>
  <c r="AJ324" i="72" s="1"/>
  <c r="Q324" i="72"/>
  <c r="AH324" i="72" s="1"/>
  <c r="P324" i="72"/>
  <c r="O324" i="72"/>
  <c r="N324" i="72"/>
  <c r="M324" i="72"/>
  <c r="L324" i="72"/>
  <c r="B324" i="72"/>
  <c r="AF323" i="72"/>
  <c r="U323" i="72"/>
  <c r="T323" i="72"/>
  <c r="AJ323" i="72" s="1"/>
  <c r="Q323" i="72"/>
  <c r="AH323" i="72" s="1"/>
  <c r="P323" i="72"/>
  <c r="O323" i="72"/>
  <c r="N323" i="72"/>
  <c r="M323" i="72"/>
  <c r="L323" i="72"/>
  <c r="B323" i="72"/>
  <c r="AF322" i="72"/>
  <c r="U322" i="72"/>
  <c r="T322" i="72"/>
  <c r="AJ322" i="72" s="1"/>
  <c r="Q322" i="72"/>
  <c r="AH322" i="72" s="1"/>
  <c r="P322" i="72"/>
  <c r="O322" i="72"/>
  <c r="N322" i="72"/>
  <c r="M322" i="72"/>
  <c r="L322" i="72"/>
  <c r="B322" i="72"/>
  <c r="AF321" i="72"/>
  <c r="U321" i="72"/>
  <c r="T321" i="72"/>
  <c r="AJ321" i="72" s="1"/>
  <c r="Q321" i="72"/>
  <c r="AH321" i="72" s="1"/>
  <c r="P321" i="72"/>
  <c r="O321" i="72"/>
  <c r="N321" i="72"/>
  <c r="M321" i="72"/>
  <c r="L321" i="72"/>
  <c r="B321" i="72"/>
  <c r="AF320" i="72"/>
  <c r="U320" i="72"/>
  <c r="T320" i="72"/>
  <c r="AJ320" i="72" s="1"/>
  <c r="Q320" i="72"/>
  <c r="AH320" i="72" s="1"/>
  <c r="P320" i="72"/>
  <c r="O320" i="72"/>
  <c r="N320" i="72"/>
  <c r="M320" i="72"/>
  <c r="L320" i="72"/>
  <c r="B320" i="72"/>
  <c r="AF319" i="72"/>
  <c r="U319" i="72"/>
  <c r="T319" i="72"/>
  <c r="AJ319" i="72" s="1"/>
  <c r="Q319" i="72"/>
  <c r="AH319" i="72" s="1"/>
  <c r="P319" i="72"/>
  <c r="O319" i="72"/>
  <c r="N319" i="72"/>
  <c r="M319" i="72"/>
  <c r="L319" i="72"/>
  <c r="B319" i="72"/>
  <c r="AF318" i="72"/>
  <c r="U318" i="72"/>
  <c r="T318" i="72"/>
  <c r="AJ318" i="72" s="1"/>
  <c r="Q318" i="72"/>
  <c r="AH318" i="72" s="1"/>
  <c r="P318" i="72"/>
  <c r="O318" i="72"/>
  <c r="N318" i="72"/>
  <c r="M318" i="72"/>
  <c r="L318" i="72"/>
  <c r="B318" i="72"/>
  <c r="AF317" i="72"/>
  <c r="U317" i="72"/>
  <c r="Q317" i="72"/>
  <c r="P317" i="72"/>
  <c r="T317" i="72" s="1"/>
  <c r="O317" i="72"/>
  <c r="N317" i="72"/>
  <c r="M317" i="72"/>
  <c r="L317" i="72"/>
  <c r="B317" i="72"/>
  <c r="AF316" i="72"/>
  <c r="U316" i="72"/>
  <c r="Q316" i="72"/>
  <c r="P316" i="72"/>
  <c r="T316" i="72" s="1"/>
  <c r="O316" i="72"/>
  <c r="N316" i="72"/>
  <c r="M316" i="72"/>
  <c r="L316" i="72"/>
  <c r="B316" i="72"/>
  <c r="AF315" i="72"/>
  <c r="Q315" i="72"/>
  <c r="P315" i="72"/>
  <c r="T315" i="72" s="1"/>
  <c r="O315" i="72"/>
  <c r="N315" i="72"/>
  <c r="M315" i="72"/>
  <c r="L315" i="72"/>
  <c r="B315" i="72"/>
  <c r="AF314" i="72"/>
  <c r="Q314" i="72"/>
  <c r="P314" i="72"/>
  <c r="T314" i="72" s="1"/>
  <c r="O314" i="72"/>
  <c r="N314" i="72"/>
  <c r="M314" i="72"/>
  <c r="L314" i="72"/>
  <c r="B314" i="72"/>
  <c r="AF313" i="72"/>
  <c r="Q313" i="72"/>
  <c r="P313" i="72"/>
  <c r="T313" i="72" s="1"/>
  <c r="O313" i="72"/>
  <c r="N313" i="72"/>
  <c r="M313" i="72"/>
  <c r="L313" i="72"/>
  <c r="B313" i="72"/>
  <c r="A313" i="72"/>
  <c r="A314" i="72" s="1"/>
  <c r="A315" i="72" s="1"/>
  <c r="A316" i="72" s="1"/>
  <c r="A317" i="72" s="1"/>
  <c r="A318" i="72" s="1"/>
  <c r="A319" i="72" s="1"/>
  <c r="A320" i="72" s="1"/>
  <c r="A321" i="72" s="1"/>
  <c r="A322" i="72" s="1"/>
  <c r="A323" i="72" s="1"/>
  <c r="A324" i="72" s="1"/>
  <c r="A325" i="72" s="1"/>
  <c r="A326" i="72" s="1"/>
  <c r="A327" i="72" s="1"/>
  <c r="A328" i="72" s="1"/>
  <c r="A329" i="72" s="1"/>
  <c r="A330" i="72" s="1"/>
  <c r="A331" i="72" s="1"/>
  <c r="A332" i="72" s="1"/>
  <c r="A333" i="72" s="1"/>
  <c r="A334" i="72" s="1"/>
  <c r="A335" i="72" s="1"/>
  <c r="A336" i="72" s="1"/>
  <c r="A337" i="72" s="1"/>
  <c r="A338" i="72" s="1"/>
  <c r="A339" i="72" s="1"/>
  <c r="A340" i="72" s="1"/>
  <c r="A341" i="72" s="1"/>
  <c r="A342" i="72" s="1"/>
  <c r="A343" i="72" s="1"/>
  <c r="A344" i="72" s="1"/>
  <c r="A345" i="72" s="1"/>
  <c r="A346" i="72" s="1"/>
  <c r="A347" i="72" s="1"/>
  <c r="A348" i="72" s="1"/>
  <c r="A349" i="72" s="1"/>
  <c r="A350" i="72" s="1"/>
  <c r="A351" i="72" s="1"/>
  <c r="A352" i="72" s="1"/>
  <c r="A353" i="72" s="1"/>
  <c r="A354" i="72" s="1"/>
  <c r="A355" i="72" s="1"/>
  <c r="A356" i="72" s="1"/>
  <c r="A357" i="72" s="1"/>
  <c r="A358" i="72" s="1"/>
  <c r="A359" i="72" s="1"/>
  <c r="A360" i="72" s="1"/>
  <c r="A361" i="72" s="1"/>
  <c r="A362" i="72" s="1"/>
  <c r="A363" i="72" s="1"/>
  <c r="A364" i="72" s="1"/>
  <c r="A365" i="72" s="1"/>
  <c r="A366" i="72" s="1"/>
  <c r="A367" i="72" s="1"/>
  <c r="A368" i="72" s="1"/>
  <c r="A369" i="72" s="1"/>
  <c r="A370" i="72" s="1"/>
  <c r="A371" i="72" s="1"/>
  <c r="A372" i="72" s="1"/>
  <c r="A373" i="72" s="1"/>
  <c r="A374" i="72" s="1"/>
  <c r="A375" i="72" s="1"/>
  <c r="A376" i="72" s="1"/>
  <c r="A377" i="72" s="1"/>
  <c r="A378" i="72" s="1"/>
  <c r="A379" i="72" s="1"/>
  <c r="A380" i="72" s="1"/>
  <c r="A381" i="72" s="1"/>
  <c r="A382" i="72" s="1"/>
  <c r="A383" i="72" s="1"/>
  <c r="A384" i="72" s="1"/>
  <c r="A385" i="72" s="1"/>
  <c r="A386" i="72" s="1"/>
  <c r="A387" i="72" s="1"/>
  <c r="A388" i="72" s="1"/>
  <c r="A389" i="72" s="1"/>
  <c r="A390" i="72" s="1"/>
  <c r="A391" i="72" s="1"/>
  <c r="A392" i="72" s="1"/>
  <c r="A393" i="72" s="1"/>
  <c r="A394" i="72" s="1"/>
  <c r="A395" i="72" s="1"/>
  <c r="A396" i="72" s="1"/>
  <c r="A397" i="72" s="1"/>
  <c r="A398" i="72" s="1"/>
  <c r="A399" i="72" s="1"/>
  <c r="A400" i="72" s="1"/>
  <c r="A401" i="72" s="1"/>
  <c r="A402" i="72" s="1"/>
  <c r="A403" i="72" s="1"/>
  <c r="A404" i="72" s="1"/>
  <c r="A405" i="72" s="1"/>
  <c r="A406" i="72" s="1"/>
  <c r="A407" i="72" s="1"/>
  <c r="A408" i="72" s="1"/>
  <c r="A409" i="72" s="1"/>
  <c r="A410" i="72" s="1"/>
  <c r="A411" i="72" s="1"/>
  <c r="AF312" i="72"/>
  <c r="U312" i="72"/>
  <c r="Q312" i="72"/>
  <c r="P312" i="72"/>
  <c r="T312" i="72" s="1"/>
  <c r="O312" i="72"/>
  <c r="N312" i="72"/>
  <c r="M312" i="72"/>
  <c r="L312" i="72"/>
  <c r="B312" i="72"/>
  <c r="AF311" i="72"/>
  <c r="U311" i="72"/>
  <c r="T311" i="72"/>
  <c r="AK311" i="72" s="1"/>
  <c r="Q311" i="72"/>
  <c r="P311" i="72"/>
  <c r="O311" i="72"/>
  <c r="N311" i="72"/>
  <c r="M311" i="72"/>
  <c r="L311" i="72"/>
  <c r="B311" i="72"/>
  <c r="AF310" i="72"/>
  <c r="U310" i="72"/>
  <c r="T310" i="72"/>
  <c r="AK310" i="72" s="1"/>
  <c r="Q310" i="72"/>
  <c r="P310" i="72"/>
  <c r="O310" i="72"/>
  <c r="N310" i="72"/>
  <c r="M310" i="72"/>
  <c r="L310" i="72"/>
  <c r="B310" i="72"/>
  <c r="AF309" i="72"/>
  <c r="U309" i="72"/>
  <c r="T309" i="72"/>
  <c r="AK309" i="72" s="1"/>
  <c r="Q309" i="72"/>
  <c r="P309" i="72"/>
  <c r="O309" i="72"/>
  <c r="N309" i="72"/>
  <c r="M309" i="72"/>
  <c r="L309" i="72"/>
  <c r="B309" i="72"/>
  <c r="AF308" i="72"/>
  <c r="U308" i="72"/>
  <c r="T308" i="72"/>
  <c r="AK308" i="72" s="1"/>
  <c r="Q308" i="72"/>
  <c r="P308" i="72"/>
  <c r="O308" i="72"/>
  <c r="N308" i="72"/>
  <c r="M308" i="72"/>
  <c r="L308" i="72"/>
  <c r="B308" i="72"/>
  <c r="AF307" i="72"/>
  <c r="U307" i="72"/>
  <c r="T307" i="72"/>
  <c r="AK307" i="72" s="1"/>
  <c r="Q307" i="72"/>
  <c r="P307" i="72"/>
  <c r="O307" i="72"/>
  <c r="N307" i="72"/>
  <c r="M307" i="72"/>
  <c r="L307" i="72"/>
  <c r="B307" i="72"/>
  <c r="AF306" i="72"/>
  <c r="U306" i="72"/>
  <c r="T306" i="72"/>
  <c r="AK306" i="72" s="1"/>
  <c r="Q306" i="72"/>
  <c r="P306" i="72"/>
  <c r="O306" i="72"/>
  <c r="N306" i="72"/>
  <c r="M306" i="72"/>
  <c r="L306" i="72"/>
  <c r="B306" i="72"/>
  <c r="AF305" i="72"/>
  <c r="U305" i="72"/>
  <c r="T305" i="72"/>
  <c r="AK305" i="72" s="1"/>
  <c r="Q305" i="72"/>
  <c r="P305" i="72"/>
  <c r="O305" i="72"/>
  <c r="N305" i="72"/>
  <c r="M305" i="72"/>
  <c r="L305" i="72"/>
  <c r="B305" i="72"/>
  <c r="AF304" i="72"/>
  <c r="U304" i="72"/>
  <c r="T304" i="72"/>
  <c r="AK304" i="72" s="1"/>
  <c r="Q304" i="72"/>
  <c r="P304" i="72"/>
  <c r="O304" i="72"/>
  <c r="N304" i="72"/>
  <c r="M304" i="72"/>
  <c r="L304" i="72"/>
  <c r="B304" i="72"/>
  <c r="AF303" i="72"/>
  <c r="U303" i="72"/>
  <c r="T303" i="72"/>
  <c r="AK303" i="72" s="1"/>
  <c r="Q303" i="72"/>
  <c r="P303" i="72"/>
  <c r="O303" i="72"/>
  <c r="N303" i="72"/>
  <c r="M303" i="72"/>
  <c r="L303" i="72"/>
  <c r="B303" i="72"/>
  <c r="AF302" i="72"/>
  <c r="U302" i="72"/>
  <c r="T302" i="72"/>
  <c r="AK302" i="72" s="1"/>
  <c r="Q302" i="72"/>
  <c r="P302" i="72"/>
  <c r="O302" i="72"/>
  <c r="N302" i="72"/>
  <c r="M302" i="72"/>
  <c r="L302" i="72"/>
  <c r="B302" i="72"/>
  <c r="AF301" i="72"/>
  <c r="U301" i="72"/>
  <c r="T301" i="72"/>
  <c r="AK301" i="72" s="1"/>
  <c r="Q301" i="72"/>
  <c r="P301" i="72"/>
  <c r="O301" i="72"/>
  <c r="N301" i="72"/>
  <c r="M301" i="72"/>
  <c r="L301" i="72"/>
  <c r="B301" i="72"/>
  <c r="AF300" i="72"/>
  <c r="U300" i="72"/>
  <c r="T300" i="72"/>
  <c r="AK300" i="72" s="1"/>
  <c r="Q300" i="72"/>
  <c r="P300" i="72"/>
  <c r="O300" i="72"/>
  <c r="N300" i="72"/>
  <c r="M300" i="72"/>
  <c r="L300" i="72"/>
  <c r="B300" i="72"/>
  <c r="AF299" i="72"/>
  <c r="U299" i="72"/>
  <c r="T299" i="72"/>
  <c r="AK299" i="72" s="1"/>
  <c r="Q299" i="72"/>
  <c r="P299" i="72"/>
  <c r="O299" i="72"/>
  <c r="N299" i="72"/>
  <c r="M299" i="72"/>
  <c r="L299" i="72"/>
  <c r="B299" i="72"/>
  <c r="AF298" i="72"/>
  <c r="U298" i="72"/>
  <c r="T298" i="72"/>
  <c r="AK298" i="72" s="1"/>
  <c r="Q298" i="72"/>
  <c r="P298" i="72"/>
  <c r="O298" i="72"/>
  <c r="N298" i="72"/>
  <c r="M298" i="72"/>
  <c r="L298" i="72"/>
  <c r="B298" i="72"/>
  <c r="AF297" i="72"/>
  <c r="U297" i="72"/>
  <c r="T297" i="72"/>
  <c r="AK297" i="72" s="1"/>
  <c r="Q297" i="72"/>
  <c r="P297" i="72"/>
  <c r="O297" i="72"/>
  <c r="N297" i="72"/>
  <c r="M297" i="72"/>
  <c r="L297" i="72"/>
  <c r="B297" i="72"/>
  <c r="AF296" i="72"/>
  <c r="U296" i="72"/>
  <c r="T296" i="72"/>
  <c r="AK296" i="72" s="1"/>
  <c r="Q296" i="72"/>
  <c r="P296" i="72"/>
  <c r="O296" i="72"/>
  <c r="N296" i="72"/>
  <c r="M296" i="72"/>
  <c r="L296" i="72"/>
  <c r="B296" i="72"/>
  <c r="AF295" i="72"/>
  <c r="U295" i="72"/>
  <c r="T295" i="72"/>
  <c r="AK295" i="72" s="1"/>
  <c r="Q295" i="72"/>
  <c r="P295" i="72"/>
  <c r="O295" i="72"/>
  <c r="N295" i="72"/>
  <c r="M295" i="72"/>
  <c r="L295" i="72"/>
  <c r="B295" i="72"/>
  <c r="AF294" i="72"/>
  <c r="U294" i="72"/>
  <c r="T294" i="72"/>
  <c r="AK294" i="72" s="1"/>
  <c r="Q294" i="72"/>
  <c r="P294" i="72"/>
  <c r="O294" i="72"/>
  <c r="N294" i="72"/>
  <c r="M294" i="72"/>
  <c r="L294" i="72"/>
  <c r="B294" i="72"/>
  <c r="AF293" i="72"/>
  <c r="U293" i="72"/>
  <c r="T293" i="72"/>
  <c r="AK293" i="72" s="1"/>
  <c r="Q293" i="72"/>
  <c r="P293" i="72"/>
  <c r="O293" i="72"/>
  <c r="N293" i="72"/>
  <c r="M293" i="72"/>
  <c r="L293" i="72"/>
  <c r="B293" i="72"/>
  <c r="AF292" i="72"/>
  <c r="U292" i="72"/>
  <c r="T292" i="72"/>
  <c r="AK292" i="72" s="1"/>
  <c r="Q292" i="72"/>
  <c r="P292" i="72"/>
  <c r="O292" i="72"/>
  <c r="N292" i="72"/>
  <c r="M292" i="72"/>
  <c r="L292" i="72"/>
  <c r="B292" i="72"/>
  <c r="AF291" i="72"/>
  <c r="U291" i="72"/>
  <c r="T291" i="72"/>
  <c r="AK291" i="72" s="1"/>
  <c r="Q291" i="72"/>
  <c r="P291" i="72"/>
  <c r="O291" i="72"/>
  <c r="N291" i="72"/>
  <c r="M291" i="72"/>
  <c r="L291" i="72"/>
  <c r="B291" i="72"/>
  <c r="AF290" i="72"/>
  <c r="U290" i="72"/>
  <c r="T290" i="72"/>
  <c r="AK290" i="72" s="1"/>
  <c r="Q290" i="72"/>
  <c r="P290" i="72"/>
  <c r="O290" i="72"/>
  <c r="N290" i="72"/>
  <c r="M290" i="72"/>
  <c r="L290" i="72"/>
  <c r="B290" i="72"/>
  <c r="AF289" i="72"/>
  <c r="U289" i="72"/>
  <c r="T289" i="72"/>
  <c r="AK289" i="72" s="1"/>
  <c r="Q289" i="72"/>
  <c r="P289" i="72"/>
  <c r="O289" i="72"/>
  <c r="N289" i="72"/>
  <c r="M289" i="72"/>
  <c r="L289" i="72"/>
  <c r="B289" i="72"/>
  <c r="AF288" i="72"/>
  <c r="U288" i="72"/>
  <c r="T288" i="72"/>
  <c r="AK288" i="72" s="1"/>
  <c r="Q288" i="72"/>
  <c r="P288" i="72"/>
  <c r="O288" i="72"/>
  <c r="N288" i="72"/>
  <c r="M288" i="72"/>
  <c r="L288" i="72"/>
  <c r="B288" i="72"/>
  <c r="AF287" i="72"/>
  <c r="U287" i="72"/>
  <c r="T287" i="72"/>
  <c r="AK287" i="72" s="1"/>
  <c r="Q287" i="72"/>
  <c r="P287" i="72"/>
  <c r="O287" i="72"/>
  <c r="N287" i="72"/>
  <c r="M287" i="72"/>
  <c r="L287" i="72"/>
  <c r="B287" i="72"/>
  <c r="AF286" i="72"/>
  <c r="U286" i="72"/>
  <c r="T286" i="72"/>
  <c r="AK286" i="72" s="1"/>
  <c r="Q286" i="72"/>
  <c r="P286" i="72"/>
  <c r="O286" i="72"/>
  <c r="N286" i="72"/>
  <c r="M286" i="72"/>
  <c r="L286" i="72"/>
  <c r="B286" i="72"/>
  <c r="AF285" i="72"/>
  <c r="U285" i="72"/>
  <c r="T285" i="72"/>
  <c r="AK285" i="72" s="1"/>
  <c r="Q285" i="72"/>
  <c r="P285" i="72"/>
  <c r="O285" i="72"/>
  <c r="N285" i="72"/>
  <c r="M285" i="72"/>
  <c r="L285" i="72"/>
  <c r="B285" i="72"/>
  <c r="AF284" i="72"/>
  <c r="U284" i="72"/>
  <c r="T284" i="72"/>
  <c r="AK284" i="72" s="1"/>
  <c r="Q284" i="72"/>
  <c r="P284" i="72"/>
  <c r="O284" i="72"/>
  <c r="N284" i="72"/>
  <c r="M284" i="72"/>
  <c r="L284" i="72"/>
  <c r="B284" i="72"/>
  <c r="AF283" i="72"/>
  <c r="U283" i="72"/>
  <c r="T283" i="72"/>
  <c r="AK283" i="72" s="1"/>
  <c r="Q283" i="72"/>
  <c r="P283" i="72"/>
  <c r="O283" i="72"/>
  <c r="N283" i="72"/>
  <c r="M283" i="72"/>
  <c r="L283" i="72"/>
  <c r="B283" i="72"/>
  <c r="AF282" i="72"/>
  <c r="U282" i="72"/>
  <c r="T282" i="72"/>
  <c r="AK282" i="72" s="1"/>
  <c r="Q282" i="72"/>
  <c r="P282" i="72"/>
  <c r="O282" i="72"/>
  <c r="N282" i="72"/>
  <c r="M282" i="72"/>
  <c r="L282" i="72"/>
  <c r="B282" i="72"/>
  <c r="AF281" i="72"/>
  <c r="U281" i="72"/>
  <c r="T281" i="72"/>
  <c r="AK281" i="72" s="1"/>
  <c r="Q281" i="72"/>
  <c r="P281" i="72"/>
  <c r="O281" i="72"/>
  <c r="N281" i="72"/>
  <c r="M281" i="72"/>
  <c r="L281" i="72"/>
  <c r="B281" i="72"/>
  <c r="AF280" i="72"/>
  <c r="U280" i="72"/>
  <c r="T280" i="72"/>
  <c r="AK280" i="72" s="1"/>
  <c r="Q280" i="72"/>
  <c r="P280" i="72"/>
  <c r="O280" i="72"/>
  <c r="N280" i="72"/>
  <c r="M280" i="72"/>
  <c r="L280" i="72"/>
  <c r="B280" i="72"/>
  <c r="AF279" i="72"/>
  <c r="U279" i="72"/>
  <c r="T279" i="72"/>
  <c r="AK279" i="72" s="1"/>
  <c r="Q279" i="72"/>
  <c r="P279" i="72"/>
  <c r="O279" i="72"/>
  <c r="N279" i="72"/>
  <c r="M279" i="72"/>
  <c r="L279" i="72"/>
  <c r="B279" i="72"/>
  <c r="AF278" i="72"/>
  <c r="U278" i="72"/>
  <c r="T278" i="72"/>
  <c r="AK278" i="72" s="1"/>
  <c r="Q278" i="72"/>
  <c r="P278" i="72"/>
  <c r="O278" i="72"/>
  <c r="N278" i="72"/>
  <c r="M278" i="72"/>
  <c r="L278" i="72"/>
  <c r="B278" i="72"/>
  <c r="AF277" i="72"/>
  <c r="U277" i="72"/>
  <c r="T277" i="72"/>
  <c r="AK277" i="72" s="1"/>
  <c r="Q277" i="72"/>
  <c r="P277" i="72"/>
  <c r="O277" i="72"/>
  <c r="N277" i="72"/>
  <c r="M277" i="72"/>
  <c r="L277" i="72"/>
  <c r="B277" i="72"/>
  <c r="AF276" i="72"/>
  <c r="U276" i="72"/>
  <c r="T276" i="72"/>
  <c r="AK276" i="72" s="1"/>
  <c r="Q276" i="72"/>
  <c r="P276" i="72"/>
  <c r="O276" i="72"/>
  <c r="N276" i="72"/>
  <c r="M276" i="72"/>
  <c r="L276" i="72"/>
  <c r="B276" i="72"/>
  <c r="AF275" i="72"/>
  <c r="U275" i="72"/>
  <c r="T275" i="72"/>
  <c r="AK275" i="72" s="1"/>
  <c r="Q275" i="72"/>
  <c r="P275" i="72"/>
  <c r="O275" i="72"/>
  <c r="N275" i="72"/>
  <c r="M275" i="72"/>
  <c r="L275" i="72"/>
  <c r="B275" i="72"/>
  <c r="AF274" i="72"/>
  <c r="U274" i="72"/>
  <c r="T274" i="72"/>
  <c r="AK274" i="72" s="1"/>
  <c r="Q274" i="72"/>
  <c r="P274" i="72"/>
  <c r="O274" i="72"/>
  <c r="N274" i="72"/>
  <c r="M274" i="72"/>
  <c r="L274" i="72"/>
  <c r="B274" i="72"/>
  <c r="AF273" i="72"/>
  <c r="U273" i="72"/>
  <c r="T273" i="72"/>
  <c r="AK273" i="72" s="1"/>
  <c r="Q273" i="72"/>
  <c r="P273" i="72"/>
  <c r="O273" i="72"/>
  <c r="N273" i="72"/>
  <c r="M273" i="72"/>
  <c r="L273" i="72"/>
  <c r="B273" i="72"/>
  <c r="AF272" i="72"/>
  <c r="U272" i="72"/>
  <c r="T272" i="72"/>
  <c r="AK272" i="72" s="1"/>
  <c r="Q272" i="72"/>
  <c r="P272" i="72"/>
  <c r="O272" i="72"/>
  <c r="N272" i="72"/>
  <c r="M272" i="72"/>
  <c r="L272" i="72"/>
  <c r="B272" i="72"/>
  <c r="AF271" i="72"/>
  <c r="U271" i="72"/>
  <c r="T271" i="72"/>
  <c r="AK271" i="72" s="1"/>
  <c r="Q271" i="72"/>
  <c r="P271" i="72"/>
  <c r="O271" i="72"/>
  <c r="N271" i="72"/>
  <c r="M271" i="72"/>
  <c r="L271" i="72"/>
  <c r="B271" i="72"/>
  <c r="AF270" i="72"/>
  <c r="U270" i="72"/>
  <c r="T270" i="72"/>
  <c r="AK270" i="72" s="1"/>
  <c r="Q270" i="72"/>
  <c r="P270" i="72"/>
  <c r="O270" i="72"/>
  <c r="N270" i="72"/>
  <c r="M270" i="72"/>
  <c r="L270" i="72"/>
  <c r="B270" i="72"/>
  <c r="AF269" i="72"/>
  <c r="U269" i="72"/>
  <c r="T269" i="72"/>
  <c r="AK269" i="72" s="1"/>
  <c r="Q269" i="72"/>
  <c r="P269" i="72"/>
  <c r="O269" i="72"/>
  <c r="N269" i="72"/>
  <c r="M269" i="72"/>
  <c r="L269" i="72"/>
  <c r="B269" i="72"/>
  <c r="AK268" i="72"/>
  <c r="AF268" i="72"/>
  <c r="U268" i="72"/>
  <c r="T268" i="72"/>
  <c r="AJ268" i="72" s="1"/>
  <c r="Q268" i="72"/>
  <c r="AH268" i="72" s="1"/>
  <c r="P268" i="72"/>
  <c r="O268" i="72"/>
  <c r="N268" i="72"/>
  <c r="M268" i="72"/>
  <c r="L268" i="72"/>
  <c r="B268" i="72"/>
  <c r="AF267" i="72"/>
  <c r="U267" i="72"/>
  <c r="T267" i="72"/>
  <c r="Q267" i="72"/>
  <c r="P267" i="72"/>
  <c r="O267" i="72"/>
  <c r="N267" i="72"/>
  <c r="M267" i="72"/>
  <c r="L267" i="72"/>
  <c r="B267" i="72"/>
  <c r="AK266" i="72"/>
  <c r="AF266" i="72"/>
  <c r="U266" i="72"/>
  <c r="T266" i="72"/>
  <c r="AJ266" i="72" s="1"/>
  <c r="Q266" i="72"/>
  <c r="AH266" i="72" s="1"/>
  <c r="P266" i="72"/>
  <c r="O266" i="72"/>
  <c r="N266" i="72"/>
  <c r="M266" i="72"/>
  <c r="L266" i="72"/>
  <c r="B266" i="72"/>
  <c r="AF265" i="72"/>
  <c r="U265" i="72"/>
  <c r="T265" i="72"/>
  <c r="Q265" i="72"/>
  <c r="P265" i="72"/>
  <c r="O265" i="72"/>
  <c r="N265" i="72"/>
  <c r="M265" i="72"/>
  <c r="L265" i="72"/>
  <c r="B265" i="72"/>
  <c r="AK264" i="72"/>
  <c r="AF264" i="72"/>
  <c r="U264" i="72"/>
  <c r="T264" i="72"/>
  <c r="AJ264" i="72" s="1"/>
  <c r="Q264" i="72"/>
  <c r="AH264" i="72" s="1"/>
  <c r="P264" i="72"/>
  <c r="O264" i="72"/>
  <c r="N264" i="72"/>
  <c r="M264" i="72"/>
  <c r="L264" i="72"/>
  <c r="B264" i="72"/>
  <c r="AF263" i="72"/>
  <c r="U263" i="72"/>
  <c r="T263" i="72"/>
  <c r="Q263" i="72"/>
  <c r="P263" i="72"/>
  <c r="O263" i="72"/>
  <c r="N263" i="72"/>
  <c r="M263" i="72"/>
  <c r="L263" i="72"/>
  <c r="B263" i="72"/>
  <c r="AK262" i="72"/>
  <c r="AF262" i="72"/>
  <c r="U262" i="72"/>
  <c r="T262" i="72"/>
  <c r="AJ262" i="72" s="1"/>
  <c r="Q262" i="72"/>
  <c r="AH262" i="72" s="1"/>
  <c r="P262" i="72"/>
  <c r="O262" i="72"/>
  <c r="N262" i="72"/>
  <c r="M262" i="72"/>
  <c r="L262" i="72"/>
  <c r="B262" i="72"/>
  <c r="AF261" i="72"/>
  <c r="U261" i="72"/>
  <c r="T261" i="72"/>
  <c r="Q261" i="72"/>
  <c r="P261" i="72"/>
  <c r="O261" i="72"/>
  <c r="N261" i="72"/>
  <c r="M261" i="72"/>
  <c r="L261" i="72"/>
  <c r="B261" i="72"/>
  <c r="AK260" i="72"/>
  <c r="AF260" i="72"/>
  <c r="U260" i="72"/>
  <c r="T260" i="72"/>
  <c r="AJ260" i="72" s="1"/>
  <c r="Q260" i="72"/>
  <c r="AH260" i="72" s="1"/>
  <c r="P260" i="72"/>
  <c r="O260" i="72"/>
  <c r="N260" i="72"/>
  <c r="M260" i="72"/>
  <c r="L260" i="72"/>
  <c r="B260" i="72"/>
  <c r="AF259" i="72"/>
  <c r="U259" i="72"/>
  <c r="T259" i="72"/>
  <c r="Q259" i="72"/>
  <c r="P259" i="72"/>
  <c r="O259" i="72"/>
  <c r="N259" i="72"/>
  <c r="M259" i="72"/>
  <c r="L259" i="72"/>
  <c r="B259" i="72"/>
  <c r="AK258" i="72"/>
  <c r="AF258" i="72"/>
  <c r="U258" i="72"/>
  <c r="T258" i="72"/>
  <c r="AJ258" i="72" s="1"/>
  <c r="Q258" i="72"/>
  <c r="AH258" i="72" s="1"/>
  <c r="P258" i="72"/>
  <c r="O258" i="72"/>
  <c r="N258" i="72"/>
  <c r="M258" i="72"/>
  <c r="L258" i="72"/>
  <c r="B258" i="72"/>
  <c r="AF257" i="72"/>
  <c r="U257" i="72"/>
  <c r="T257" i="72"/>
  <c r="Q257" i="72"/>
  <c r="P257" i="72"/>
  <c r="O257" i="72"/>
  <c r="N257" i="72"/>
  <c r="M257" i="72"/>
  <c r="L257" i="72"/>
  <c r="B257" i="72"/>
  <c r="AK256" i="72"/>
  <c r="AF256" i="72"/>
  <c r="U256" i="72"/>
  <c r="T256" i="72"/>
  <c r="AJ256" i="72" s="1"/>
  <c r="Q256" i="72"/>
  <c r="AH256" i="72" s="1"/>
  <c r="P256" i="72"/>
  <c r="O256" i="72"/>
  <c r="N256" i="72"/>
  <c r="M256" i="72"/>
  <c r="L256" i="72"/>
  <c r="B256" i="72"/>
  <c r="AF255" i="72"/>
  <c r="U255" i="72"/>
  <c r="T255" i="72"/>
  <c r="Q255" i="72"/>
  <c r="P255" i="72"/>
  <c r="O255" i="72"/>
  <c r="N255" i="72"/>
  <c r="M255" i="72"/>
  <c r="L255" i="72"/>
  <c r="B255" i="72"/>
  <c r="AK254" i="72"/>
  <c r="AF254" i="72"/>
  <c r="U254" i="72"/>
  <c r="T254" i="72"/>
  <c r="AJ254" i="72" s="1"/>
  <c r="Q254" i="72"/>
  <c r="AH254" i="72" s="1"/>
  <c r="P254" i="72"/>
  <c r="O254" i="72"/>
  <c r="N254" i="72"/>
  <c r="M254" i="72"/>
  <c r="L254" i="72"/>
  <c r="B254" i="72"/>
  <c r="AF253" i="72"/>
  <c r="U253" i="72"/>
  <c r="T253" i="72"/>
  <c r="Q253" i="72"/>
  <c r="P253" i="72"/>
  <c r="O253" i="72"/>
  <c r="N253" i="72"/>
  <c r="M253" i="72"/>
  <c r="L253" i="72"/>
  <c r="B253" i="72"/>
  <c r="AK252" i="72"/>
  <c r="AF252" i="72"/>
  <c r="U252" i="72"/>
  <c r="T252" i="72"/>
  <c r="AJ252" i="72" s="1"/>
  <c r="Q252" i="72"/>
  <c r="AH252" i="72" s="1"/>
  <c r="P252" i="72"/>
  <c r="O252" i="72"/>
  <c r="N252" i="72"/>
  <c r="M252" i="72"/>
  <c r="L252" i="72"/>
  <c r="B252" i="72"/>
  <c r="AF251" i="72"/>
  <c r="U251" i="72"/>
  <c r="T251" i="72"/>
  <c r="Q251" i="72"/>
  <c r="P251" i="72"/>
  <c r="O251" i="72"/>
  <c r="N251" i="72"/>
  <c r="M251" i="72"/>
  <c r="L251" i="72"/>
  <c r="B251" i="72"/>
  <c r="AK250" i="72"/>
  <c r="AF250" i="72"/>
  <c r="U250" i="72"/>
  <c r="T250" i="72"/>
  <c r="AJ250" i="72" s="1"/>
  <c r="Q250" i="72"/>
  <c r="AH250" i="72" s="1"/>
  <c r="P250" i="72"/>
  <c r="O250" i="72"/>
  <c r="N250" i="72"/>
  <c r="M250" i="72"/>
  <c r="L250" i="72"/>
  <c r="B250" i="72"/>
  <c r="AF249" i="72"/>
  <c r="U249" i="72"/>
  <c r="T249" i="72"/>
  <c r="Q249" i="72"/>
  <c r="P249" i="72"/>
  <c r="O249" i="72"/>
  <c r="N249" i="72"/>
  <c r="M249" i="72"/>
  <c r="L249" i="72"/>
  <c r="B249" i="72"/>
  <c r="AK248" i="72"/>
  <c r="AF248" i="72"/>
  <c r="U248" i="72"/>
  <c r="T248" i="72"/>
  <c r="AJ248" i="72" s="1"/>
  <c r="Q248" i="72"/>
  <c r="AH248" i="72" s="1"/>
  <c r="P248" i="72"/>
  <c r="O248" i="72"/>
  <c r="N248" i="72"/>
  <c r="M248" i="72"/>
  <c r="L248" i="72"/>
  <c r="B248" i="72"/>
  <c r="AF247" i="72"/>
  <c r="U247" i="72"/>
  <c r="T247" i="72"/>
  <c r="Q247" i="72"/>
  <c r="P247" i="72"/>
  <c r="O247" i="72"/>
  <c r="N247" i="72"/>
  <c r="M247" i="72"/>
  <c r="L247" i="72"/>
  <c r="B247" i="72"/>
  <c r="AK246" i="72"/>
  <c r="AF246" i="72"/>
  <c r="U246" i="72"/>
  <c r="T246" i="72"/>
  <c r="AJ246" i="72" s="1"/>
  <c r="Q246" i="72"/>
  <c r="AH246" i="72" s="1"/>
  <c r="P246" i="72"/>
  <c r="O246" i="72"/>
  <c r="N246" i="72"/>
  <c r="M246" i="72"/>
  <c r="L246" i="72"/>
  <c r="B246" i="72"/>
  <c r="AF245" i="72"/>
  <c r="U245" i="72"/>
  <c r="T245" i="72"/>
  <c r="Q245" i="72"/>
  <c r="AH245" i="72" s="1"/>
  <c r="P245" i="72"/>
  <c r="O245" i="72"/>
  <c r="N245" i="72"/>
  <c r="M245" i="72"/>
  <c r="L245" i="72"/>
  <c r="B245" i="72"/>
  <c r="AF244" i="72"/>
  <c r="U244" i="72"/>
  <c r="T244" i="72"/>
  <c r="AJ244" i="72" s="1"/>
  <c r="Q244" i="72"/>
  <c r="P244" i="72"/>
  <c r="O244" i="72"/>
  <c r="N244" i="72"/>
  <c r="M244" i="72"/>
  <c r="L244" i="72"/>
  <c r="B244" i="72"/>
  <c r="AK243" i="72"/>
  <c r="AF243" i="72"/>
  <c r="U243" i="72"/>
  <c r="T243" i="72"/>
  <c r="AJ243" i="72" s="1"/>
  <c r="Q243" i="72"/>
  <c r="AH243" i="72" s="1"/>
  <c r="P243" i="72"/>
  <c r="O243" i="72"/>
  <c r="N243" i="72"/>
  <c r="M243" i="72"/>
  <c r="L243" i="72"/>
  <c r="B243" i="72"/>
  <c r="AF242" i="72"/>
  <c r="U242" i="72"/>
  <c r="T242" i="72"/>
  <c r="AJ242" i="72" s="1"/>
  <c r="Q242" i="72"/>
  <c r="P242" i="72"/>
  <c r="O242" i="72"/>
  <c r="N242" i="72"/>
  <c r="M242" i="72"/>
  <c r="L242" i="72"/>
  <c r="B242" i="72"/>
  <c r="AK241" i="72"/>
  <c r="AF241" i="72"/>
  <c r="U241" i="72"/>
  <c r="T241" i="72"/>
  <c r="AJ241" i="72" s="1"/>
  <c r="Q241" i="72"/>
  <c r="AH241" i="72" s="1"/>
  <c r="P241" i="72"/>
  <c r="O241" i="72"/>
  <c r="N241" i="72"/>
  <c r="M241" i="72"/>
  <c r="L241" i="72"/>
  <c r="B241" i="72"/>
  <c r="AF240" i="72"/>
  <c r="U240" i="72"/>
  <c r="T240" i="72"/>
  <c r="AJ240" i="72" s="1"/>
  <c r="Q240" i="72"/>
  <c r="P240" i="72"/>
  <c r="O240" i="72"/>
  <c r="N240" i="72"/>
  <c r="M240" i="72"/>
  <c r="L240" i="72"/>
  <c r="B240" i="72"/>
  <c r="AK239" i="72"/>
  <c r="AF239" i="72"/>
  <c r="U239" i="72"/>
  <c r="T239" i="72"/>
  <c r="AJ239" i="72" s="1"/>
  <c r="Q239" i="72"/>
  <c r="AH239" i="72" s="1"/>
  <c r="P239" i="72"/>
  <c r="O239" i="72"/>
  <c r="N239" i="72"/>
  <c r="M239" i="72"/>
  <c r="L239" i="72"/>
  <c r="B239" i="72"/>
  <c r="AF238" i="72"/>
  <c r="U238" i="72"/>
  <c r="T238" i="72"/>
  <c r="AJ238" i="72" s="1"/>
  <c r="Q238" i="72"/>
  <c r="P238" i="72"/>
  <c r="O238" i="72"/>
  <c r="N238" i="72"/>
  <c r="M238" i="72"/>
  <c r="L238" i="72"/>
  <c r="B238" i="72"/>
  <c r="AK237" i="72"/>
  <c r="AF237" i="72"/>
  <c r="U237" i="72"/>
  <c r="T237" i="72"/>
  <c r="AJ237" i="72" s="1"/>
  <c r="Q237" i="72"/>
  <c r="AH237" i="72" s="1"/>
  <c r="P237" i="72"/>
  <c r="O237" i="72"/>
  <c r="N237" i="72"/>
  <c r="M237" i="72"/>
  <c r="L237" i="72"/>
  <c r="B237" i="72"/>
  <c r="AF236" i="72"/>
  <c r="U236" i="72"/>
  <c r="T236" i="72"/>
  <c r="AJ236" i="72" s="1"/>
  <c r="Q236" i="72"/>
  <c r="P236" i="72"/>
  <c r="O236" i="72"/>
  <c r="N236" i="72"/>
  <c r="M236" i="72"/>
  <c r="L236" i="72"/>
  <c r="B236" i="72"/>
  <c r="AK235" i="72"/>
  <c r="AF235" i="72"/>
  <c r="U235" i="72"/>
  <c r="T235" i="72"/>
  <c r="AJ235" i="72" s="1"/>
  <c r="Q235" i="72"/>
  <c r="AH235" i="72" s="1"/>
  <c r="P235" i="72"/>
  <c r="O235" i="72"/>
  <c r="N235" i="72"/>
  <c r="M235" i="72"/>
  <c r="L235" i="72"/>
  <c r="B235" i="72"/>
  <c r="AF234" i="72"/>
  <c r="U234" i="72"/>
  <c r="T234" i="72"/>
  <c r="AJ234" i="72" s="1"/>
  <c r="Q234" i="72"/>
  <c r="P234" i="72"/>
  <c r="O234" i="72"/>
  <c r="N234" i="72"/>
  <c r="M234" i="72"/>
  <c r="L234" i="72"/>
  <c r="B234" i="72"/>
  <c r="AK233" i="72"/>
  <c r="AF233" i="72"/>
  <c r="U233" i="72"/>
  <c r="T233" i="72"/>
  <c r="AJ233" i="72" s="1"/>
  <c r="Q233" i="72"/>
  <c r="AH233" i="72" s="1"/>
  <c r="P233" i="72"/>
  <c r="O233" i="72"/>
  <c r="N233" i="72"/>
  <c r="M233" i="72"/>
  <c r="L233" i="72"/>
  <c r="B233" i="72"/>
  <c r="AF232" i="72"/>
  <c r="U232" i="72"/>
  <c r="T232" i="72"/>
  <c r="AJ232" i="72" s="1"/>
  <c r="Q232" i="72"/>
  <c r="P232" i="72"/>
  <c r="O232" i="72"/>
  <c r="N232" i="72"/>
  <c r="M232" i="72"/>
  <c r="L232" i="72"/>
  <c r="B232" i="72"/>
  <c r="AK231" i="72"/>
  <c r="AF231" i="72"/>
  <c r="U231" i="72"/>
  <c r="T231" i="72"/>
  <c r="AJ231" i="72" s="1"/>
  <c r="Q231" i="72"/>
  <c r="AH231" i="72" s="1"/>
  <c r="P231" i="72"/>
  <c r="O231" i="72"/>
  <c r="N231" i="72"/>
  <c r="M231" i="72"/>
  <c r="L231" i="72"/>
  <c r="B231" i="72"/>
  <c r="AF230" i="72"/>
  <c r="U230" i="72"/>
  <c r="T230" i="72"/>
  <c r="AJ230" i="72" s="1"/>
  <c r="Q230" i="72"/>
  <c r="P230" i="72"/>
  <c r="O230" i="72"/>
  <c r="N230" i="72"/>
  <c r="M230" i="72"/>
  <c r="L230" i="72"/>
  <c r="B230" i="72"/>
  <c r="AK229" i="72"/>
  <c r="AF229" i="72"/>
  <c r="U229" i="72"/>
  <c r="T229" i="72"/>
  <c r="AJ229" i="72" s="1"/>
  <c r="Q229" i="72"/>
  <c r="AH229" i="72" s="1"/>
  <c r="P229" i="72"/>
  <c r="O229" i="72"/>
  <c r="N229" i="72"/>
  <c r="M229" i="72"/>
  <c r="L229" i="72"/>
  <c r="B229" i="72"/>
  <c r="AF228" i="72"/>
  <c r="U228" i="72"/>
  <c r="T228" i="72"/>
  <c r="AJ228" i="72" s="1"/>
  <c r="Q228" i="72"/>
  <c r="P228" i="72"/>
  <c r="O228" i="72"/>
  <c r="N228" i="72"/>
  <c r="M228" i="72"/>
  <c r="L228" i="72"/>
  <c r="B228" i="72"/>
  <c r="AK227" i="72"/>
  <c r="AF227" i="72"/>
  <c r="U227" i="72"/>
  <c r="T227" i="72"/>
  <c r="AJ227" i="72" s="1"/>
  <c r="Q227" i="72"/>
  <c r="AH227" i="72" s="1"/>
  <c r="P227" i="72"/>
  <c r="O227" i="72"/>
  <c r="N227" i="72"/>
  <c r="M227" i="72"/>
  <c r="L227" i="72"/>
  <c r="B227" i="72"/>
  <c r="AF226" i="72"/>
  <c r="U226" i="72"/>
  <c r="T226" i="72"/>
  <c r="AK226" i="72" s="1"/>
  <c r="Q226" i="72"/>
  <c r="AH226" i="72" s="1"/>
  <c r="P226" i="72"/>
  <c r="O226" i="72"/>
  <c r="N226" i="72"/>
  <c r="M226" i="72"/>
  <c r="L226" i="72"/>
  <c r="B226" i="72"/>
  <c r="AF225" i="72"/>
  <c r="U225" i="72"/>
  <c r="T225" i="72"/>
  <c r="AK225" i="72" s="1"/>
  <c r="Q225" i="72"/>
  <c r="AH225" i="72" s="1"/>
  <c r="P225" i="72"/>
  <c r="O225" i="72"/>
  <c r="N225" i="72"/>
  <c r="M225" i="72"/>
  <c r="L225" i="72"/>
  <c r="B225" i="72"/>
  <c r="AF224" i="72"/>
  <c r="U224" i="72"/>
  <c r="T224" i="72"/>
  <c r="AK224" i="72" s="1"/>
  <c r="Q224" i="72"/>
  <c r="AH224" i="72" s="1"/>
  <c r="P224" i="72"/>
  <c r="O224" i="72"/>
  <c r="N224" i="72"/>
  <c r="M224" i="72"/>
  <c r="L224" i="72"/>
  <c r="B224" i="72"/>
  <c r="AF223" i="72"/>
  <c r="U223" i="72"/>
  <c r="T223" i="72"/>
  <c r="AK223" i="72" s="1"/>
  <c r="Q223" i="72"/>
  <c r="AH223" i="72" s="1"/>
  <c r="P223" i="72"/>
  <c r="O223" i="72"/>
  <c r="N223" i="72"/>
  <c r="M223" i="72"/>
  <c r="L223" i="72"/>
  <c r="B223" i="72"/>
  <c r="AF222" i="72"/>
  <c r="U222" i="72"/>
  <c r="T222" i="72"/>
  <c r="AK222" i="72" s="1"/>
  <c r="Q222" i="72"/>
  <c r="AH222" i="72" s="1"/>
  <c r="P222" i="72"/>
  <c r="O222" i="72"/>
  <c r="N222" i="72"/>
  <c r="M222" i="72"/>
  <c r="L222" i="72"/>
  <c r="B222" i="72"/>
  <c r="AF221" i="72"/>
  <c r="U221" i="72"/>
  <c r="T221" i="72"/>
  <c r="AK221" i="72" s="1"/>
  <c r="Q221" i="72"/>
  <c r="AH221" i="72" s="1"/>
  <c r="P221" i="72"/>
  <c r="O221" i="72"/>
  <c r="N221" i="72"/>
  <c r="M221" i="72"/>
  <c r="L221" i="72"/>
  <c r="B221" i="72"/>
  <c r="AF220" i="72"/>
  <c r="U220" i="72"/>
  <c r="T220" i="72"/>
  <c r="AK220" i="72" s="1"/>
  <c r="Q220" i="72"/>
  <c r="AH220" i="72" s="1"/>
  <c r="P220" i="72"/>
  <c r="O220" i="72"/>
  <c r="N220" i="72"/>
  <c r="M220" i="72"/>
  <c r="L220" i="72"/>
  <c r="B220" i="72"/>
  <c r="AF219" i="72"/>
  <c r="U219" i="72"/>
  <c r="T219" i="72"/>
  <c r="AK219" i="72" s="1"/>
  <c r="Q219" i="72"/>
  <c r="AH219" i="72" s="1"/>
  <c r="P219" i="72"/>
  <c r="O219" i="72"/>
  <c r="N219" i="72"/>
  <c r="M219" i="72"/>
  <c r="L219" i="72"/>
  <c r="B219" i="72"/>
  <c r="AF218" i="72"/>
  <c r="U218" i="72"/>
  <c r="T218" i="72"/>
  <c r="AK218" i="72" s="1"/>
  <c r="Q218" i="72"/>
  <c r="AH218" i="72" s="1"/>
  <c r="P218" i="72"/>
  <c r="O218" i="72"/>
  <c r="N218" i="72"/>
  <c r="M218" i="72"/>
  <c r="L218" i="72"/>
  <c r="B218" i="72"/>
  <c r="AF217" i="72"/>
  <c r="U217" i="72"/>
  <c r="Q217" i="72"/>
  <c r="P217" i="72"/>
  <c r="T217" i="72" s="1"/>
  <c r="O217" i="72"/>
  <c r="N217" i="72"/>
  <c r="M217" i="72"/>
  <c r="L217" i="72"/>
  <c r="B217" i="72"/>
  <c r="AF216" i="72"/>
  <c r="U216" i="72"/>
  <c r="Q216" i="72"/>
  <c r="P216" i="72"/>
  <c r="T216" i="72" s="1"/>
  <c r="O216" i="72"/>
  <c r="N216" i="72"/>
  <c r="M216" i="72"/>
  <c r="L216" i="72"/>
  <c r="B216" i="72"/>
  <c r="AF215" i="72"/>
  <c r="Q215" i="72"/>
  <c r="P215" i="72"/>
  <c r="U215" i="72" s="1"/>
  <c r="O215" i="72"/>
  <c r="N215" i="72"/>
  <c r="M215" i="72"/>
  <c r="L215" i="72"/>
  <c r="B215" i="72"/>
  <c r="AF214" i="72"/>
  <c r="Q214" i="72"/>
  <c r="P214" i="72"/>
  <c r="U214" i="72" s="1"/>
  <c r="O214" i="72"/>
  <c r="N214" i="72"/>
  <c r="M214" i="72"/>
  <c r="L214" i="72"/>
  <c r="B214" i="72"/>
  <c r="AF213" i="72"/>
  <c r="Q213" i="72"/>
  <c r="P213" i="72"/>
  <c r="U213" i="72" s="1"/>
  <c r="O213" i="72"/>
  <c r="N213" i="72"/>
  <c r="M213" i="72"/>
  <c r="L213" i="72"/>
  <c r="B213" i="72"/>
  <c r="A213" i="72"/>
  <c r="A214" i="72" s="1"/>
  <c r="A215" i="72" s="1"/>
  <c r="A216" i="72" s="1"/>
  <c r="A217" i="72" s="1"/>
  <c r="A218" i="72" s="1"/>
  <c r="A219" i="72" s="1"/>
  <c r="A220" i="72" s="1"/>
  <c r="A221" i="72" s="1"/>
  <c r="A222" i="72" s="1"/>
  <c r="A223" i="72" s="1"/>
  <c r="A224" i="72" s="1"/>
  <c r="A225" i="72" s="1"/>
  <c r="A226" i="72" s="1"/>
  <c r="A227" i="72" s="1"/>
  <c r="A228" i="72" s="1"/>
  <c r="A229" i="72" s="1"/>
  <c r="A230" i="72" s="1"/>
  <c r="A231" i="72" s="1"/>
  <c r="A232" i="72" s="1"/>
  <c r="A233" i="72" s="1"/>
  <c r="A234" i="72" s="1"/>
  <c r="A235" i="72" s="1"/>
  <c r="A236" i="72" s="1"/>
  <c r="A237" i="72" s="1"/>
  <c r="A238" i="72" s="1"/>
  <c r="A239" i="72" s="1"/>
  <c r="A240" i="72" s="1"/>
  <c r="A241" i="72" s="1"/>
  <c r="A242" i="72" s="1"/>
  <c r="A243" i="72" s="1"/>
  <c r="A244" i="72" s="1"/>
  <c r="A245" i="72" s="1"/>
  <c r="A246" i="72" s="1"/>
  <c r="A247" i="72" s="1"/>
  <c r="A248" i="72" s="1"/>
  <c r="A249" i="72" s="1"/>
  <c r="A250" i="72" s="1"/>
  <c r="A251" i="72" s="1"/>
  <c r="A252" i="72" s="1"/>
  <c r="A253" i="72" s="1"/>
  <c r="A254" i="72" s="1"/>
  <c r="A255" i="72" s="1"/>
  <c r="A256" i="72" s="1"/>
  <c r="A257" i="72" s="1"/>
  <c r="A258" i="72" s="1"/>
  <c r="A259" i="72" s="1"/>
  <c r="A260" i="72" s="1"/>
  <c r="A261" i="72" s="1"/>
  <c r="A262" i="72" s="1"/>
  <c r="A263" i="72" s="1"/>
  <c r="A264" i="72" s="1"/>
  <c r="A265" i="72" s="1"/>
  <c r="A266" i="72" s="1"/>
  <c r="A267" i="72" s="1"/>
  <c r="A268" i="72" s="1"/>
  <c r="A269" i="72" s="1"/>
  <c r="A270" i="72" s="1"/>
  <c r="A271" i="72" s="1"/>
  <c r="A272" i="72" s="1"/>
  <c r="A273" i="72" s="1"/>
  <c r="A274" i="72" s="1"/>
  <c r="A275" i="72" s="1"/>
  <c r="A276" i="72" s="1"/>
  <c r="A277" i="72" s="1"/>
  <c r="A278" i="72" s="1"/>
  <c r="A279" i="72" s="1"/>
  <c r="A280" i="72" s="1"/>
  <c r="A281" i="72" s="1"/>
  <c r="A282" i="72" s="1"/>
  <c r="A283" i="72" s="1"/>
  <c r="A284" i="72" s="1"/>
  <c r="A285" i="72" s="1"/>
  <c r="A286" i="72" s="1"/>
  <c r="A287" i="72" s="1"/>
  <c r="A288" i="72" s="1"/>
  <c r="A289" i="72" s="1"/>
  <c r="A290" i="72" s="1"/>
  <c r="A291" i="72" s="1"/>
  <c r="A292" i="72" s="1"/>
  <c r="A293" i="72" s="1"/>
  <c r="A294" i="72" s="1"/>
  <c r="A295" i="72" s="1"/>
  <c r="A296" i="72" s="1"/>
  <c r="A297" i="72" s="1"/>
  <c r="A298" i="72" s="1"/>
  <c r="A299" i="72" s="1"/>
  <c r="A300" i="72" s="1"/>
  <c r="A301" i="72" s="1"/>
  <c r="A302" i="72" s="1"/>
  <c r="A303" i="72" s="1"/>
  <c r="A304" i="72" s="1"/>
  <c r="A305" i="72" s="1"/>
  <c r="A306" i="72" s="1"/>
  <c r="A307" i="72" s="1"/>
  <c r="A308" i="72" s="1"/>
  <c r="A309" i="72" s="1"/>
  <c r="A310" i="72" s="1"/>
  <c r="A311" i="72" s="1"/>
  <c r="AF212" i="72"/>
  <c r="U212" i="72"/>
  <c r="Q212" i="72"/>
  <c r="P212" i="72"/>
  <c r="T212" i="72" s="1"/>
  <c r="O212" i="72"/>
  <c r="N212" i="72"/>
  <c r="M212" i="72"/>
  <c r="L212" i="72"/>
  <c r="B212" i="72"/>
  <c r="AF211" i="72"/>
  <c r="U211" i="72"/>
  <c r="T211" i="72"/>
  <c r="Q211" i="72"/>
  <c r="P211" i="72"/>
  <c r="O211" i="72"/>
  <c r="N211" i="72"/>
  <c r="M211" i="72"/>
  <c r="L211" i="72"/>
  <c r="B211" i="72"/>
  <c r="AF210" i="72"/>
  <c r="U210" i="72"/>
  <c r="T210" i="72"/>
  <c r="Q210" i="72"/>
  <c r="P210" i="72"/>
  <c r="O210" i="72"/>
  <c r="N210" i="72"/>
  <c r="M210" i="72"/>
  <c r="L210" i="72"/>
  <c r="B210" i="72"/>
  <c r="AF209" i="72"/>
  <c r="U209" i="72"/>
  <c r="T209" i="72"/>
  <c r="Q209" i="72"/>
  <c r="P209" i="72"/>
  <c r="O209" i="72"/>
  <c r="N209" i="72"/>
  <c r="M209" i="72"/>
  <c r="L209" i="72"/>
  <c r="B209" i="72"/>
  <c r="AF208" i="72"/>
  <c r="U208" i="72"/>
  <c r="T208" i="72"/>
  <c r="Q208" i="72"/>
  <c r="P208" i="72"/>
  <c r="O208" i="72"/>
  <c r="N208" i="72"/>
  <c r="M208" i="72"/>
  <c r="L208" i="72"/>
  <c r="B208" i="72"/>
  <c r="AF207" i="72"/>
  <c r="U207" i="72"/>
  <c r="T207" i="72"/>
  <c r="Q207" i="72"/>
  <c r="P207" i="72"/>
  <c r="O207" i="72"/>
  <c r="N207" i="72"/>
  <c r="M207" i="72"/>
  <c r="L207" i="72"/>
  <c r="B207" i="72"/>
  <c r="AF206" i="72"/>
  <c r="U206" i="72"/>
  <c r="T206" i="72"/>
  <c r="Q206" i="72"/>
  <c r="P206" i="72"/>
  <c r="O206" i="72"/>
  <c r="N206" i="72"/>
  <c r="M206" i="72"/>
  <c r="L206" i="72"/>
  <c r="B206" i="72"/>
  <c r="AF205" i="72"/>
  <c r="U205" i="72"/>
  <c r="T205" i="72"/>
  <c r="Q205" i="72"/>
  <c r="P205" i="72"/>
  <c r="O205" i="72"/>
  <c r="N205" i="72"/>
  <c r="M205" i="72"/>
  <c r="L205" i="72"/>
  <c r="B205" i="72"/>
  <c r="AF204" i="72"/>
  <c r="U204" i="72"/>
  <c r="T204" i="72"/>
  <c r="Q204" i="72"/>
  <c r="P204" i="72"/>
  <c r="O204" i="72"/>
  <c r="N204" i="72"/>
  <c r="M204" i="72"/>
  <c r="L204" i="72"/>
  <c r="B204" i="72"/>
  <c r="AF203" i="72"/>
  <c r="U203" i="72"/>
  <c r="T203" i="72"/>
  <c r="Q203" i="72"/>
  <c r="P203" i="72"/>
  <c r="O203" i="72"/>
  <c r="N203" i="72"/>
  <c r="M203" i="72"/>
  <c r="L203" i="72"/>
  <c r="B203" i="72"/>
  <c r="AF202" i="72"/>
  <c r="U202" i="72"/>
  <c r="T202" i="72"/>
  <c r="Q202" i="72"/>
  <c r="P202" i="72"/>
  <c r="O202" i="72"/>
  <c r="N202" i="72"/>
  <c r="M202" i="72"/>
  <c r="L202" i="72"/>
  <c r="B202" i="72"/>
  <c r="AF201" i="72"/>
  <c r="U201" i="72"/>
  <c r="T201" i="72"/>
  <c r="Q201" i="72"/>
  <c r="P201" i="72"/>
  <c r="O201" i="72"/>
  <c r="N201" i="72"/>
  <c r="M201" i="72"/>
  <c r="L201" i="72"/>
  <c r="B201" i="72"/>
  <c r="AF200" i="72"/>
  <c r="U200" i="72"/>
  <c r="T200" i="72"/>
  <c r="Q200" i="72"/>
  <c r="P200" i="72"/>
  <c r="O200" i="72"/>
  <c r="N200" i="72"/>
  <c r="M200" i="72"/>
  <c r="L200" i="72"/>
  <c r="B200" i="72"/>
  <c r="AF199" i="72"/>
  <c r="U199" i="72"/>
  <c r="T199" i="72"/>
  <c r="Q199" i="72"/>
  <c r="P199" i="72"/>
  <c r="O199" i="72"/>
  <c r="N199" i="72"/>
  <c r="M199" i="72"/>
  <c r="L199" i="72"/>
  <c r="B199" i="72"/>
  <c r="AF198" i="72"/>
  <c r="U198" i="72"/>
  <c r="T198" i="72"/>
  <c r="Q198" i="72"/>
  <c r="P198" i="72"/>
  <c r="O198" i="72"/>
  <c r="N198" i="72"/>
  <c r="M198" i="72"/>
  <c r="L198" i="72"/>
  <c r="B198" i="72"/>
  <c r="AF197" i="72"/>
  <c r="U197" i="72"/>
  <c r="T197" i="72"/>
  <c r="Q197" i="72"/>
  <c r="P197" i="72"/>
  <c r="O197" i="72"/>
  <c r="N197" i="72"/>
  <c r="M197" i="72"/>
  <c r="L197" i="72"/>
  <c r="B197" i="72"/>
  <c r="AF196" i="72"/>
  <c r="U196" i="72"/>
  <c r="T196" i="72"/>
  <c r="Q196" i="72"/>
  <c r="P196" i="72"/>
  <c r="O196" i="72"/>
  <c r="N196" i="72"/>
  <c r="M196" i="72"/>
  <c r="L196" i="72"/>
  <c r="B196" i="72"/>
  <c r="AF195" i="72"/>
  <c r="U195" i="72"/>
  <c r="T195" i="72"/>
  <c r="Q195" i="72"/>
  <c r="P195" i="72"/>
  <c r="O195" i="72"/>
  <c r="N195" i="72"/>
  <c r="M195" i="72"/>
  <c r="L195" i="72"/>
  <c r="B195" i="72"/>
  <c r="AF194" i="72"/>
  <c r="U194" i="72"/>
  <c r="T194" i="72"/>
  <c r="Q194" i="72"/>
  <c r="P194" i="72"/>
  <c r="O194" i="72"/>
  <c r="N194" i="72"/>
  <c r="M194" i="72"/>
  <c r="L194" i="72"/>
  <c r="B194" i="72"/>
  <c r="AF193" i="72"/>
  <c r="U193" i="72"/>
  <c r="T193" i="72"/>
  <c r="Q193" i="72"/>
  <c r="P193" i="72"/>
  <c r="O193" i="72"/>
  <c r="N193" i="72"/>
  <c r="M193" i="72"/>
  <c r="L193" i="72"/>
  <c r="B193" i="72"/>
  <c r="AF192" i="72"/>
  <c r="U192" i="72"/>
  <c r="T192" i="72"/>
  <c r="Q192" i="72"/>
  <c r="P192" i="72"/>
  <c r="O192" i="72"/>
  <c r="N192" i="72"/>
  <c r="M192" i="72"/>
  <c r="L192" i="72"/>
  <c r="B192" i="72"/>
  <c r="AF191" i="72"/>
  <c r="U191" i="72"/>
  <c r="T191" i="72"/>
  <c r="Q191" i="72"/>
  <c r="P191" i="72"/>
  <c r="O191" i="72"/>
  <c r="N191" i="72"/>
  <c r="M191" i="72"/>
  <c r="L191" i="72"/>
  <c r="B191" i="72"/>
  <c r="AF190" i="72"/>
  <c r="U190" i="72"/>
  <c r="T190" i="72"/>
  <c r="Q190" i="72"/>
  <c r="P190" i="72"/>
  <c r="O190" i="72"/>
  <c r="N190" i="72"/>
  <c r="M190" i="72"/>
  <c r="L190" i="72"/>
  <c r="B190" i="72"/>
  <c r="AF189" i="72"/>
  <c r="U189" i="72"/>
  <c r="T189" i="72"/>
  <c r="Q189" i="72"/>
  <c r="P189" i="72"/>
  <c r="O189" i="72"/>
  <c r="N189" i="72"/>
  <c r="M189" i="72"/>
  <c r="L189" i="72"/>
  <c r="B189" i="72"/>
  <c r="AF188" i="72"/>
  <c r="U188" i="72"/>
  <c r="T188" i="72"/>
  <c r="Q188" i="72"/>
  <c r="P188" i="72"/>
  <c r="O188" i="72"/>
  <c r="N188" i="72"/>
  <c r="M188" i="72"/>
  <c r="L188" i="72"/>
  <c r="B188" i="72"/>
  <c r="AF187" i="72"/>
  <c r="U187" i="72"/>
  <c r="T187" i="72"/>
  <c r="Q187" i="72"/>
  <c r="P187" i="72"/>
  <c r="O187" i="72"/>
  <c r="N187" i="72"/>
  <c r="M187" i="72"/>
  <c r="L187" i="72"/>
  <c r="B187" i="72"/>
  <c r="AF186" i="72"/>
  <c r="U186" i="72"/>
  <c r="T186" i="72"/>
  <c r="Q186" i="72"/>
  <c r="P186" i="72"/>
  <c r="O186" i="72"/>
  <c r="N186" i="72"/>
  <c r="M186" i="72"/>
  <c r="L186" i="72"/>
  <c r="B186" i="72"/>
  <c r="AF185" i="72"/>
  <c r="U185" i="72"/>
  <c r="T185" i="72"/>
  <c r="Q185" i="72"/>
  <c r="P185" i="72"/>
  <c r="O185" i="72"/>
  <c r="N185" i="72"/>
  <c r="M185" i="72"/>
  <c r="L185" i="72"/>
  <c r="B185" i="72"/>
  <c r="AF184" i="72"/>
  <c r="U184" i="72"/>
  <c r="T184" i="72"/>
  <c r="Q184" i="72"/>
  <c r="P184" i="72"/>
  <c r="O184" i="72"/>
  <c r="N184" i="72"/>
  <c r="M184" i="72"/>
  <c r="L184" i="72"/>
  <c r="B184" i="72"/>
  <c r="AF183" i="72"/>
  <c r="U183" i="72"/>
  <c r="T183" i="72"/>
  <c r="Q183" i="72"/>
  <c r="P183" i="72"/>
  <c r="O183" i="72"/>
  <c r="N183" i="72"/>
  <c r="M183" i="72"/>
  <c r="L183" i="72"/>
  <c r="B183" i="72"/>
  <c r="AF182" i="72"/>
  <c r="U182" i="72"/>
  <c r="T182" i="72"/>
  <c r="Q182" i="72"/>
  <c r="P182" i="72"/>
  <c r="O182" i="72"/>
  <c r="N182" i="72"/>
  <c r="M182" i="72"/>
  <c r="L182" i="72"/>
  <c r="B182" i="72"/>
  <c r="AF181" i="72"/>
  <c r="U181" i="72"/>
  <c r="T181" i="72"/>
  <c r="Q181" i="72"/>
  <c r="P181" i="72"/>
  <c r="O181" i="72"/>
  <c r="N181" i="72"/>
  <c r="M181" i="72"/>
  <c r="L181" i="72"/>
  <c r="B181" i="72"/>
  <c r="AF180" i="72"/>
  <c r="U180" i="72"/>
  <c r="T180" i="72"/>
  <c r="Q180" i="72"/>
  <c r="P180" i="72"/>
  <c r="O180" i="72"/>
  <c r="N180" i="72"/>
  <c r="M180" i="72"/>
  <c r="L180" i="72"/>
  <c r="B180" i="72"/>
  <c r="AF179" i="72"/>
  <c r="U179" i="72"/>
  <c r="T179" i="72"/>
  <c r="Q179" i="72"/>
  <c r="P179" i="72"/>
  <c r="O179" i="72"/>
  <c r="N179" i="72"/>
  <c r="M179" i="72"/>
  <c r="L179" i="72"/>
  <c r="B179" i="72"/>
  <c r="AF178" i="72"/>
  <c r="U178" i="72"/>
  <c r="T178" i="72"/>
  <c r="Q178" i="72"/>
  <c r="P178" i="72"/>
  <c r="O178" i="72"/>
  <c r="N178" i="72"/>
  <c r="M178" i="72"/>
  <c r="L178" i="72"/>
  <c r="B178" i="72"/>
  <c r="AF177" i="72"/>
  <c r="U177" i="72"/>
  <c r="T177" i="72"/>
  <c r="Q177" i="72"/>
  <c r="P177" i="72"/>
  <c r="O177" i="72"/>
  <c r="N177" i="72"/>
  <c r="M177" i="72"/>
  <c r="L177" i="72"/>
  <c r="B177" i="72"/>
  <c r="AF176" i="72"/>
  <c r="U176" i="72"/>
  <c r="T176" i="72"/>
  <c r="Q176" i="72"/>
  <c r="P176" i="72"/>
  <c r="O176" i="72"/>
  <c r="N176" i="72"/>
  <c r="M176" i="72"/>
  <c r="L176" i="72"/>
  <c r="B176" i="72"/>
  <c r="AF175" i="72"/>
  <c r="U175" i="72"/>
  <c r="T175" i="72"/>
  <c r="Q175" i="72"/>
  <c r="P175" i="72"/>
  <c r="O175" i="72"/>
  <c r="N175" i="72"/>
  <c r="M175" i="72"/>
  <c r="L175" i="72"/>
  <c r="B175" i="72"/>
  <c r="AF174" i="72"/>
  <c r="U174" i="72"/>
  <c r="T174" i="72"/>
  <c r="Q174" i="72"/>
  <c r="P174" i="72"/>
  <c r="O174" i="72"/>
  <c r="N174" i="72"/>
  <c r="M174" i="72"/>
  <c r="L174" i="72"/>
  <c r="B174" i="72"/>
  <c r="AF173" i="72"/>
  <c r="U173" i="72"/>
  <c r="T173" i="72"/>
  <c r="Q173" i="72"/>
  <c r="P173" i="72"/>
  <c r="O173" i="72"/>
  <c r="N173" i="72"/>
  <c r="M173" i="72"/>
  <c r="L173" i="72"/>
  <c r="B173" i="72"/>
  <c r="AF172" i="72"/>
  <c r="U172" i="72"/>
  <c r="T172" i="72"/>
  <c r="Q172" i="72"/>
  <c r="P172" i="72"/>
  <c r="O172" i="72"/>
  <c r="N172" i="72"/>
  <c r="M172" i="72"/>
  <c r="L172" i="72"/>
  <c r="B172" i="72"/>
  <c r="AF171" i="72"/>
  <c r="U171" i="72"/>
  <c r="T171" i="72"/>
  <c r="Q171" i="72"/>
  <c r="P171" i="72"/>
  <c r="O171" i="72"/>
  <c r="N171" i="72"/>
  <c r="M171" i="72"/>
  <c r="L171" i="72"/>
  <c r="B171" i="72"/>
  <c r="AF170" i="72"/>
  <c r="U170" i="72"/>
  <c r="T170" i="72"/>
  <c r="Q170" i="72"/>
  <c r="P170" i="72"/>
  <c r="O170" i="72"/>
  <c r="N170" i="72"/>
  <c r="M170" i="72"/>
  <c r="L170" i="72"/>
  <c r="B170" i="72"/>
  <c r="AF169" i="72"/>
  <c r="U169" i="72"/>
  <c r="T169" i="72"/>
  <c r="AK169" i="72" s="1"/>
  <c r="Q169" i="72"/>
  <c r="P169" i="72"/>
  <c r="O169" i="72"/>
  <c r="N169" i="72"/>
  <c r="M169" i="72"/>
  <c r="L169" i="72"/>
  <c r="B169" i="72"/>
  <c r="AF168" i="72"/>
  <c r="U168" i="72"/>
  <c r="T168" i="72"/>
  <c r="AJ168" i="72" s="1"/>
  <c r="Q168" i="72"/>
  <c r="P168" i="72"/>
  <c r="O168" i="72"/>
  <c r="N168" i="72"/>
  <c r="M168" i="72"/>
  <c r="L168" i="72"/>
  <c r="B168" i="72"/>
  <c r="AF167" i="72"/>
  <c r="U167" i="72"/>
  <c r="T167" i="72"/>
  <c r="AJ167" i="72" s="1"/>
  <c r="Q167" i="72"/>
  <c r="P167" i="72"/>
  <c r="O167" i="72"/>
  <c r="N167" i="72"/>
  <c r="M167" i="72"/>
  <c r="L167" i="72"/>
  <c r="B167" i="72"/>
  <c r="AK166" i="72"/>
  <c r="AF166" i="72"/>
  <c r="U166" i="72"/>
  <c r="T166" i="72"/>
  <c r="AJ166" i="72" s="1"/>
  <c r="Q166" i="72"/>
  <c r="AH166" i="72" s="1"/>
  <c r="P166" i="72"/>
  <c r="O166" i="72"/>
  <c r="N166" i="72"/>
  <c r="M166" i="72"/>
  <c r="L166" i="72"/>
  <c r="B166" i="72"/>
  <c r="AF165" i="72"/>
  <c r="U165" i="72"/>
  <c r="T165" i="72"/>
  <c r="AJ165" i="72" s="1"/>
  <c r="Q165" i="72"/>
  <c r="P165" i="72"/>
  <c r="O165" i="72"/>
  <c r="N165" i="72"/>
  <c r="M165" i="72"/>
  <c r="L165" i="72"/>
  <c r="B165" i="72"/>
  <c r="AF164" i="72"/>
  <c r="U164" i="72"/>
  <c r="T164" i="72"/>
  <c r="AJ164" i="72" s="1"/>
  <c r="Q164" i="72"/>
  <c r="P164" i="72"/>
  <c r="O164" i="72"/>
  <c r="N164" i="72"/>
  <c r="M164" i="72"/>
  <c r="L164" i="72"/>
  <c r="B164" i="72"/>
  <c r="AF163" i="72"/>
  <c r="U163" i="72"/>
  <c r="T163" i="72"/>
  <c r="AJ163" i="72" s="1"/>
  <c r="Q163" i="72"/>
  <c r="P163" i="72"/>
  <c r="O163" i="72"/>
  <c r="N163" i="72"/>
  <c r="M163" i="72"/>
  <c r="L163" i="72"/>
  <c r="B163" i="72"/>
  <c r="AK162" i="72"/>
  <c r="AF162" i="72"/>
  <c r="U162" i="72"/>
  <c r="T162" i="72"/>
  <c r="AJ162" i="72" s="1"/>
  <c r="Q162" i="72"/>
  <c r="AH162" i="72" s="1"/>
  <c r="P162" i="72"/>
  <c r="O162" i="72"/>
  <c r="N162" i="72"/>
  <c r="M162" i="72"/>
  <c r="L162" i="72"/>
  <c r="B162" i="72"/>
  <c r="AF161" i="72"/>
  <c r="U161" i="72"/>
  <c r="T161" i="72"/>
  <c r="AJ161" i="72" s="1"/>
  <c r="Q161" i="72"/>
  <c r="P161" i="72"/>
  <c r="O161" i="72"/>
  <c r="N161" i="72"/>
  <c r="M161" i="72"/>
  <c r="L161" i="72"/>
  <c r="B161" i="72"/>
  <c r="AF160" i="72"/>
  <c r="U160" i="72"/>
  <c r="T160" i="72"/>
  <c r="AJ160" i="72" s="1"/>
  <c r="Q160" i="72"/>
  <c r="P160" i="72"/>
  <c r="O160" i="72"/>
  <c r="N160" i="72"/>
  <c r="M160" i="72"/>
  <c r="L160" i="72"/>
  <c r="B160" i="72"/>
  <c r="AF159" i="72"/>
  <c r="U159" i="72"/>
  <c r="T159" i="72"/>
  <c r="AJ159" i="72" s="1"/>
  <c r="Q159" i="72"/>
  <c r="P159" i="72"/>
  <c r="O159" i="72"/>
  <c r="N159" i="72"/>
  <c r="M159" i="72"/>
  <c r="L159" i="72"/>
  <c r="B159" i="72"/>
  <c r="AK158" i="72"/>
  <c r="AF158" i="72"/>
  <c r="U158" i="72"/>
  <c r="T158" i="72"/>
  <c r="AJ158" i="72" s="1"/>
  <c r="Q158" i="72"/>
  <c r="AH158" i="72" s="1"/>
  <c r="P158" i="72"/>
  <c r="O158" i="72"/>
  <c r="N158" i="72"/>
  <c r="M158" i="72"/>
  <c r="L158" i="72"/>
  <c r="B158" i="72"/>
  <c r="AF157" i="72"/>
  <c r="U157" i="72"/>
  <c r="T157" i="72"/>
  <c r="AJ157" i="72" s="1"/>
  <c r="Q157" i="72"/>
  <c r="P157" i="72"/>
  <c r="O157" i="72"/>
  <c r="N157" i="72"/>
  <c r="M157" i="72"/>
  <c r="L157" i="72"/>
  <c r="B157" i="72"/>
  <c r="AF156" i="72"/>
  <c r="U156" i="72"/>
  <c r="T156" i="72"/>
  <c r="AJ156" i="72" s="1"/>
  <c r="Q156" i="72"/>
  <c r="P156" i="72"/>
  <c r="O156" i="72"/>
  <c r="N156" i="72"/>
  <c r="M156" i="72"/>
  <c r="L156" i="72"/>
  <c r="B156" i="72"/>
  <c r="AF155" i="72"/>
  <c r="U155" i="72"/>
  <c r="T155" i="72"/>
  <c r="AJ155" i="72" s="1"/>
  <c r="Q155" i="72"/>
  <c r="P155" i="72"/>
  <c r="O155" i="72"/>
  <c r="N155" i="72"/>
  <c r="M155" i="72"/>
  <c r="L155" i="72"/>
  <c r="B155" i="72"/>
  <c r="AK154" i="72"/>
  <c r="AF154" i="72"/>
  <c r="U154" i="72"/>
  <c r="T154" i="72"/>
  <c r="AJ154" i="72" s="1"/>
  <c r="Q154" i="72"/>
  <c r="AH154" i="72" s="1"/>
  <c r="P154" i="72"/>
  <c r="O154" i="72"/>
  <c r="N154" i="72"/>
  <c r="M154" i="72"/>
  <c r="L154" i="72"/>
  <c r="B154" i="72"/>
  <c r="AF153" i="72"/>
  <c r="U153" i="72"/>
  <c r="T153" i="72"/>
  <c r="AJ153" i="72" s="1"/>
  <c r="Q153" i="72"/>
  <c r="P153" i="72"/>
  <c r="O153" i="72"/>
  <c r="N153" i="72"/>
  <c r="M153" i="72"/>
  <c r="L153" i="72"/>
  <c r="B153" i="72"/>
  <c r="AF152" i="72"/>
  <c r="U152" i="72"/>
  <c r="T152" i="72"/>
  <c r="AJ152" i="72" s="1"/>
  <c r="Q152" i="72"/>
  <c r="P152" i="72"/>
  <c r="O152" i="72"/>
  <c r="N152" i="72"/>
  <c r="M152" i="72"/>
  <c r="L152" i="72"/>
  <c r="B152" i="72"/>
  <c r="AF151" i="72"/>
  <c r="U151" i="72"/>
  <c r="T151" i="72"/>
  <c r="AJ151" i="72" s="1"/>
  <c r="Q151" i="72"/>
  <c r="P151" i="72"/>
  <c r="O151" i="72"/>
  <c r="N151" i="72"/>
  <c r="M151" i="72"/>
  <c r="L151" i="72"/>
  <c r="B151" i="72"/>
  <c r="AK150" i="72"/>
  <c r="AF150" i="72"/>
  <c r="U150" i="72"/>
  <c r="T150" i="72"/>
  <c r="AJ150" i="72" s="1"/>
  <c r="Q150" i="72"/>
  <c r="AH150" i="72" s="1"/>
  <c r="P150" i="72"/>
  <c r="O150" i="72"/>
  <c r="N150" i="72"/>
  <c r="M150" i="72"/>
  <c r="L150" i="72"/>
  <c r="B150" i="72"/>
  <c r="AF149" i="72"/>
  <c r="U149" i="72"/>
  <c r="T149" i="72"/>
  <c r="AJ149" i="72" s="1"/>
  <c r="Q149" i="72"/>
  <c r="P149" i="72"/>
  <c r="O149" i="72"/>
  <c r="N149" i="72"/>
  <c r="M149" i="72"/>
  <c r="L149" i="72"/>
  <c r="B149" i="72"/>
  <c r="AF148" i="72"/>
  <c r="U148" i="72"/>
  <c r="T148" i="72"/>
  <c r="AJ148" i="72" s="1"/>
  <c r="Q148" i="72"/>
  <c r="P148" i="72"/>
  <c r="O148" i="72"/>
  <c r="N148" i="72"/>
  <c r="M148" i="72"/>
  <c r="L148" i="72"/>
  <c r="B148" i="72"/>
  <c r="AF147" i="72"/>
  <c r="U147" i="72"/>
  <c r="T147" i="72"/>
  <c r="AJ147" i="72" s="1"/>
  <c r="Q147" i="72"/>
  <c r="P147" i="72"/>
  <c r="O147" i="72"/>
  <c r="N147" i="72"/>
  <c r="M147" i="72"/>
  <c r="L147" i="72"/>
  <c r="B147" i="72"/>
  <c r="AK146" i="72"/>
  <c r="AF146" i="72"/>
  <c r="U146" i="72"/>
  <c r="T146" i="72"/>
  <c r="AJ146" i="72" s="1"/>
  <c r="Q146" i="72"/>
  <c r="AH146" i="72" s="1"/>
  <c r="P146" i="72"/>
  <c r="O146" i="72"/>
  <c r="N146" i="72"/>
  <c r="M146" i="72"/>
  <c r="L146" i="72"/>
  <c r="B146" i="72"/>
  <c r="AF145" i="72"/>
  <c r="U145" i="72"/>
  <c r="T145" i="72"/>
  <c r="AJ145" i="72" s="1"/>
  <c r="Q145" i="72"/>
  <c r="P145" i="72"/>
  <c r="O145" i="72"/>
  <c r="N145" i="72"/>
  <c r="M145" i="72"/>
  <c r="L145" i="72"/>
  <c r="B145" i="72"/>
  <c r="AF144" i="72"/>
  <c r="U144" i="72"/>
  <c r="T144" i="72"/>
  <c r="AJ144" i="72" s="1"/>
  <c r="Q144" i="72"/>
  <c r="P144" i="72"/>
  <c r="O144" i="72"/>
  <c r="N144" i="72"/>
  <c r="M144" i="72"/>
  <c r="L144" i="72"/>
  <c r="B144" i="72"/>
  <c r="AF143" i="72"/>
  <c r="U143" i="72"/>
  <c r="T143" i="72"/>
  <c r="AJ143" i="72" s="1"/>
  <c r="Q143" i="72"/>
  <c r="P143" i="72"/>
  <c r="O143" i="72"/>
  <c r="N143" i="72"/>
  <c r="M143" i="72"/>
  <c r="L143" i="72"/>
  <c r="B143" i="72"/>
  <c r="AK142" i="72"/>
  <c r="AF142" i="72"/>
  <c r="U142" i="72"/>
  <c r="T142" i="72"/>
  <c r="AJ142" i="72" s="1"/>
  <c r="Q142" i="72"/>
  <c r="AH142" i="72" s="1"/>
  <c r="P142" i="72"/>
  <c r="O142" i="72"/>
  <c r="N142" i="72"/>
  <c r="M142" i="72"/>
  <c r="L142" i="72"/>
  <c r="B142" i="72"/>
  <c r="AF141" i="72"/>
  <c r="U141" i="72"/>
  <c r="T141" i="72"/>
  <c r="AJ141" i="72" s="1"/>
  <c r="Q141" i="72"/>
  <c r="P141" i="72"/>
  <c r="O141" i="72"/>
  <c r="N141" i="72"/>
  <c r="M141" i="72"/>
  <c r="L141" i="72"/>
  <c r="B141" i="72"/>
  <c r="AF140" i="72"/>
  <c r="U140" i="72"/>
  <c r="T140" i="72"/>
  <c r="AJ140" i="72" s="1"/>
  <c r="Q140" i="72"/>
  <c r="P140" i="72"/>
  <c r="O140" i="72"/>
  <c r="N140" i="72"/>
  <c r="M140" i="72"/>
  <c r="L140" i="72"/>
  <c r="B140" i="72"/>
  <c r="AF139" i="72"/>
  <c r="U139" i="72"/>
  <c r="T139" i="72"/>
  <c r="AJ139" i="72" s="1"/>
  <c r="Q139" i="72"/>
  <c r="P139" i="72"/>
  <c r="O139" i="72"/>
  <c r="N139" i="72"/>
  <c r="M139" i="72"/>
  <c r="L139" i="72"/>
  <c r="B139" i="72"/>
  <c r="AK138" i="72"/>
  <c r="AF138" i="72"/>
  <c r="U138" i="72"/>
  <c r="T138" i="72"/>
  <c r="AJ138" i="72" s="1"/>
  <c r="Q138" i="72"/>
  <c r="AH138" i="72" s="1"/>
  <c r="P138" i="72"/>
  <c r="O138" i="72"/>
  <c r="N138" i="72"/>
  <c r="M138" i="72"/>
  <c r="L138" i="72"/>
  <c r="B138" i="72"/>
  <c r="AF137" i="72"/>
  <c r="U137" i="72"/>
  <c r="T137" i="72"/>
  <c r="AJ137" i="72" s="1"/>
  <c r="Q137" i="72"/>
  <c r="P137" i="72"/>
  <c r="O137" i="72"/>
  <c r="N137" i="72"/>
  <c r="M137" i="72"/>
  <c r="L137" i="72"/>
  <c r="B137" i="72"/>
  <c r="AF136" i="72"/>
  <c r="U136" i="72"/>
  <c r="T136" i="72"/>
  <c r="AJ136" i="72" s="1"/>
  <c r="Q136" i="72"/>
  <c r="P136" i="72"/>
  <c r="O136" i="72"/>
  <c r="N136" i="72"/>
  <c r="M136" i="72"/>
  <c r="L136" i="72"/>
  <c r="B136" i="72"/>
  <c r="AF135" i="72"/>
  <c r="U135" i="72"/>
  <c r="T135" i="72"/>
  <c r="AJ135" i="72" s="1"/>
  <c r="Q135" i="72"/>
  <c r="P135" i="72"/>
  <c r="O135" i="72"/>
  <c r="N135" i="72"/>
  <c r="M135" i="72"/>
  <c r="L135" i="72"/>
  <c r="B135" i="72"/>
  <c r="AK134" i="72"/>
  <c r="AF134" i="72"/>
  <c r="U134" i="72"/>
  <c r="T134" i="72"/>
  <c r="AJ134" i="72" s="1"/>
  <c r="Q134" i="72"/>
  <c r="AH134" i="72" s="1"/>
  <c r="P134" i="72"/>
  <c r="O134" i="72"/>
  <c r="N134" i="72"/>
  <c r="M134" i="72"/>
  <c r="L134" i="72"/>
  <c r="B134" i="72"/>
  <c r="AF133" i="72"/>
  <c r="U133" i="72"/>
  <c r="T133" i="72"/>
  <c r="AJ133" i="72" s="1"/>
  <c r="Q133" i="72"/>
  <c r="P133" i="72"/>
  <c r="O133" i="72"/>
  <c r="N133" i="72"/>
  <c r="M133" i="72"/>
  <c r="L133" i="72"/>
  <c r="B133" i="72"/>
  <c r="AF132" i="72"/>
  <c r="U132" i="72"/>
  <c r="T132" i="72"/>
  <c r="AJ132" i="72" s="1"/>
  <c r="Q132" i="72"/>
  <c r="P132" i="72"/>
  <c r="O132" i="72"/>
  <c r="N132" i="72"/>
  <c r="M132" i="72"/>
  <c r="L132" i="72"/>
  <c r="B132" i="72"/>
  <c r="AF131" i="72"/>
  <c r="U131" i="72"/>
  <c r="T131" i="72"/>
  <c r="AJ131" i="72" s="1"/>
  <c r="Q131" i="72"/>
  <c r="P131" i="72"/>
  <c r="O131" i="72"/>
  <c r="N131" i="72"/>
  <c r="M131" i="72"/>
  <c r="L131" i="72"/>
  <c r="B131" i="72"/>
  <c r="AK130" i="72"/>
  <c r="AF130" i="72"/>
  <c r="U130" i="72"/>
  <c r="T130" i="72"/>
  <c r="AJ130" i="72" s="1"/>
  <c r="Q130" i="72"/>
  <c r="AH130" i="72" s="1"/>
  <c r="P130" i="72"/>
  <c r="O130" i="72"/>
  <c r="N130" i="72"/>
  <c r="M130" i="72"/>
  <c r="L130" i="72"/>
  <c r="B130" i="72"/>
  <c r="AF129" i="72"/>
  <c r="U129" i="72"/>
  <c r="T129" i="72"/>
  <c r="AJ129" i="72" s="1"/>
  <c r="Q129" i="72"/>
  <c r="P129" i="72"/>
  <c r="O129" i="72"/>
  <c r="N129" i="72"/>
  <c r="M129" i="72"/>
  <c r="L129" i="72"/>
  <c r="B129" i="72"/>
  <c r="AF128" i="72"/>
  <c r="U128" i="72"/>
  <c r="T128" i="72"/>
  <c r="AJ128" i="72" s="1"/>
  <c r="Q128" i="72"/>
  <c r="P128" i="72"/>
  <c r="O128" i="72"/>
  <c r="N128" i="72"/>
  <c r="M128" i="72"/>
  <c r="L128" i="72"/>
  <c r="B128" i="72"/>
  <c r="AF127" i="72"/>
  <c r="U127" i="72"/>
  <c r="T127" i="72"/>
  <c r="AJ127" i="72" s="1"/>
  <c r="Q127" i="72"/>
  <c r="P127" i="72"/>
  <c r="O127" i="72"/>
  <c r="N127" i="72"/>
  <c r="M127" i="72"/>
  <c r="L127" i="72"/>
  <c r="B127" i="72"/>
  <c r="AK126" i="72"/>
  <c r="AF126" i="72"/>
  <c r="U126" i="72"/>
  <c r="T126" i="72"/>
  <c r="AJ126" i="72" s="1"/>
  <c r="Q126" i="72"/>
  <c r="AH126" i="72" s="1"/>
  <c r="P126" i="72"/>
  <c r="O126" i="72"/>
  <c r="N126" i="72"/>
  <c r="M126" i="72"/>
  <c r="L126" i="72"/>
  <c r="B126" i="72"/>
  <c r="AF125" i="72"/>
  <c r="U125" i="72"/>
  <c r="T125" i="72"/>
  <c r="AJ125" i="72" s="1"/>
  <c r="Q125" i="72"/>
  <c r="P125" i="72"/>
  <c r="O125" i="72"/>
  <c r="N125" i="72"/>
  <c r="M125" i="72"/>
  <c r="L125" i="72"/>
  <c r="B125" i="72"/>
  <c r="AF124" i="72"/>
  <c r="U124" i="72"/>
  <c r="T124" i="72"/>
  <c r="AJ124" i="72" s="1"/>
  <c r="Q124" i="72"/>
  <c r="P124" i="72"/>
  <c r="O124" i="72"/>
  <c r="N124" i="72"/>
  <c r="M124" i="72"/>
  <c r="L124" i="72"/>
  <c r="B124" i="72"/>
  <c r="AF123" i="72"/>
  <c r="U123" i="72"/>
  <c r="T123" i="72"/>
  <c r="AJ123" i="72" s="1"/>
  <c r="Q123" i="72"/>
  <c r="P123" i="72"/>
  <c r="O123" i="72"/>
  <c r="N123" i="72"/>
  <c r="M123" i="72"/>
  <c r="L123" i="72"/>
  <c r="B123" i="72"/>
  <c r="AK122" i="72"/>
  <c r="AF122" i="72"/>
  <c r="U122" i="72"/>
  <c r="T122" i="72"/>
  <c r="AJ122" i="72" s="1"/>
  <c r="Q122" i="72"/>
  <c r="AH122" i="72" s="1"/>
  <c r="P122" i="72"/>
  <c r="O122" i="72"/>
  <c r="N122" i="72"/>
  <c r="M122" i="72"/>
  <c r="L122" i="72"/>
  <c r="B122" i="72"/>
  <c r="AF121" i="72"/>
  <c r="U121" i="72"/>
  <c r="T121" i="72"/>
  <c r="AJ121" i="72" s="1"/>
  <c r="Q121" i="72"/>
  <c r="P121" i="72"/>
  <c r="O121" i="72"/>
  <c r="N121" i="72"/>
  <c r="M121" i="72"/>
  <c r="L121" i="72"/>
  <c r="B121" i="72"/>
  <c r="AF120" i="72"/>
  <c r="U120" i="72"/>
  <c r="T120" i="72"/>
  <c r="AJ120" i="72" s="1"/>
  <c r="Q120" i="72"/>
  <c r="P120" i="72"/>
  <c r="O120" i="72"/>
  <c r="N120" i="72"/>
  <c r="M120" i="72"/>
  <c r="L120" i="72"/>
  <c r="B120" i="72"/>
  <c r="AF119" i="72"/>
  <c r="U119" i="72"/>
  <c r="T119" i="72"/>
  <c r="AJ119" i="72" s="1"/>
  <c r="Q119" i="72"/>
  <c r="P119" i="72"/>
  <c r="O119" i="72"/>
  <c r="N119" i="72"/>
  <c r="M119" i="72"/>
  <c r="L119" i="72"/>
  <c r="B119" i="72"/>
  <c r="AK118" i="72"/>
  <c r="AF118" i="72"/>
  <c r="U118" i="72"/>
  <c r="T118" i="72"/>
  <c r="AJ118" i="72" s="1"/>
  <c r="Q118" i="72"/>
  <c r="AH118" i="72" s="1"/>
  <c r="P118" i="72"/>
  <c r="O118" i="72"/>
  <c r="N118" i="72"/>
  <c r="M118" i="72"/>
  <c r="L118" i="72"/>
  <c r="B118" i="72"/>
  <c r="AF117" i="72"/>
  <c r="U117" i="72"/>
  <c r="Q117" i="72"/>
  <c r="P117" i="72"/>
  <c r="T117" i="72" s="1"/>
  <c r="O117" i="72"/>
  <c r="N117" i="72"/>
  <c r="M117" i="72"/>
  <c r="L117" i="72"/>
  <c r="B117" i="72"/>
  <c r="AF116" i="72"/>
  <c r="U116" i="72"/>
  <c r="Q116" i="72"/>
  <c r="P116" i="72"/>
  <c r="T116" i="72" s="1"/>
  <c r="O116" i="72"/>
  <c r="N116" i="72"/>
  <c r="M116" i="72"/>
  <c r="L116" i="72"/>
  <c r="B116" i="72"/>
  <c r="AF115" i="72"/>
  <c r="Q115" i="72"/>
  <c r="P115" i="72"/>
  <c r="T115" i="72" s="1"/>
  <c r="O115" i="72"/>
  <c r="N115" i="72"/>
  <c r="M115" i="72"/>
  <c r="L115" i="72"/>
  <c r="B115" i="72"/>
  <c r="AF114" i="72"/>
  <c r="Q114" i="72"/>
  <c r="P114" i="72"/>
  <c r="T114" i="72" s="1"/>
  <c r="O114" i="72"/>
  <c r="N114" i="72"/>
  <c r="M114" i="72"/>
  <c r="L114" i="72"/>
  <c r="B114" i="72"/>
  <c r="AF113" i="72"/>
  <c r="Q113" i="72"/>
  <c r="P113" i="72"/>
  <c r="T113" i="72" s="1"/>
  <c r="O113" i="72"/>
  <c r="N113" i="72"/>
  <c r="M113" i="72"/>
  <c r="L113" i="72"/>
  <c r="B113" i="72"/>
  <c r="A113" i="72"/>
  <c r="A114" i="72" s="1"/>
  <c r="A115" i="72" s="1"/>
  <c r="A116" i="72" s="1"/>
  <c r="A117" i="72" s="1"/>
  <c r="A118" i="72" s="1"/>
  <c r="A119" i="72" s="1"/>
  <c r="A120" i="72" s="1"/>
  <c r="A121" i="72" s="1"/>
  <c r="A122" i="72" s="1"/>
  <c r="A123" i="72" s="1"/>
  <c r="A124" i="72" s="1"/>
  <c r="A125" i="72" s="1"/>
  <c r="A126" i="72" s="1"/>
  <c r="A127" i="72" s="1"/>
  <c r="A128" i="72" s="1"/>
  <c r="A129" i="72" s="1"/>
  <c r="A130" i="72" s="1"/>
  <c r="A131" i="72" s="1"/>
  <c r="A132" i="72" s="1"/>
  <c r="A133" i="72" s="1"/>
  <c r="A134" i="72" s="1"/>
  <c r="A135" i="72" s="1"/>
  <c r="A136" i="72" s="1"/>
  <c r="A137" i="72" s="1"/>
  <c r="A138" i="72" s="1"/>
  <c r="A139" i="72" s="1"/>
  <c r="A140" i="72" s="1"/>
  <c r="A141" i="72" s="1"/>
  <c r="A142" i="72" s="1"/>
  <c r="A143" i="72" s="1"/>
  <c r="A144" i="72" s="1"/>
  <c r="A145" i="72" s="1"/>
  <c r="A146" i="72" s="1"/>
  <c r="A147" i="72" s="1"/>
  <c r="A148" i="72" s="1"/>
  <c r="A149" i="72" s="1"/>
  <c r="A150" i="72" s="1"/>
  <c r="A151" i="72" s="1"/>
  <c r="A152" i="72" s="1"/>
  <c r="A153" i="72" s="1"/>
  <c r="A154" i="72" s="1"/>
  <c r="A155" i="72" s="1"/>
  <c r="A156" i="72" s="1"/>
  <c r="A157" i="72" s="1"/>
  <c r="A158" i="72" s="1"/>
  <c r="A159" i="72" s="1"/>
  <c r="A160" i="72" s="1"/>
  <c r="A161" i="72" s="1"/>
  <c r="A162" i="72" s="1"/>
  <c r="A163" i="72" s="1"/>
  <c r="A164" i="72" s="1"/>
  <c r="A165" i="72" s="1"/>
  <c r="A166" i="72" s="1"/>
  <c r="A167" i="72" s="1"/>
  <c r="A168" i="72" s="1"/>
  <c r="A169" i="72" s="1"/>
  <c r="A170" i="72" s="1"/>
  <c r="A171" i="72" s="1"/>
  <c r="A172" i="72" s="1"/>
  <c r="A173" i="72" s="1"/>
  <c r="A174" i="72" s="1"/>
  <c r="A175" i="72" s="1"/>
  <c r="A176" i="72" s="1"/>
  <c r="A177" i="72" s="1"/>
  <c r="A178" i="72" s="1"/>
  <c r="A179" i="72" s="1"/>
  <c r="A180" i="72" s="1"/>
  <c r="A181" i="72" s="1"/>
  <c r="A182" i="72" s="1"/>
  <c r="A183" i="72" s="1"/>
  <c r="A184" i="72" s="1"/>
  <c r="A185" i="72" s="1"/>
  <c r="A186" i="72" s="1"/>
  <c r="A187" i="72" s="1"/>
  <c r="A188" i="72" s="1"/>
  <c r="A189" i="72" s="1"/>
  <c r="A190" i="72" s="1"/>
  <c r="A191" i="72" s="1"/>
  <c r="A192" i="72" s="1"/>
  <c r="A193" i="72" s="1"/>
  <c r="A194" i="72" s="1"/>
  <c r="A195" i="72" s="1"/>
  <c r="A196" i="72" s="1"/>
  <c r="A197" i="72" s="1"/>
  <c r="A198" i="72" s="1"/>
  <c r="A199" i="72" s="1"/>
  <c r="A200" i="72" s="1"/>
  <c r="A201" i="72" s="1"/>
  <c r="A202" i="72" s="1"/>
  <c r="A203" i="72" s="1"/>
  <c r="A204" i="72" s="1"/>
  <c r="A205" i="72" s="1"/>
  <c r="A206" i="72" s="1"/>
  <c r="A207" i="72" s="1"/>
  <c r="A208" i="72" s="1"/>
  <c r="A209" i="72" s="1"/>
  <c r="A210" i="72" s="1"/>
  <c r="A211" i="72" s="1"/>
  <c r="AF112" i="72"/>
  <c r="U112" i="72"/>
  <c r="Q112" i="72"/>
  <c r="P112" i="72"/>
  <c r="T112" i="72" s="1"/>
  <c r="O112" i="72"/>
  <c r="N112" i="72"/>
  <c r="M112" i="72"/>
  <c r="L112" i="72"/>
  <c r="B112" i="72"/>
  <c r="A312" i="9"/>
  <c r="A212" i="9"/>
  <c r="A112" i="9"/>
  <c r="AE411" i="9"/>
  <c r="P411" i="9"/>
  <c r="T411" i="9" s="1"/>
  <c r="O411" i="9"/>
  <c r="N411" i="9"/>
  <c r="M411" i="9"/>
  <c r="L411" i="9"/>
  <c r="B411" i="9"/>
  <c r="AE410" i="9"/>
  <c r="Q410" i="9"/>
  <c r="P410" i="9"/>
  <c r="T410" i="9" s="1"/>
  <c r="AG410" i="9" s="1"/>
  <c r="O410" i="9"/>
  <c r="N410" i="9"/>
  <c r="M410" i="9"/>
  <c r="L410" i="9"/>
  <c r="B410" i="9"/>
  <c r="AE409" i="9"/>
  <c r="Q409" i="9"/>
  <c r="P409" i="9"/>
  <c r="T409" i="9" s="1"/>
  <c r="O409" i="9"/>
  <c r="N409" i="9"/>
  <c r="M409" i="9"/>
  <c r="L409" i="9"/>
  <c r="B409" i="9"/>
  <c r="AE408" i="9"/>
  <c r="Q408" i="9"/>
  <c r="P408" i="9"/>
  <c r="T408" i="9" s="1"/>
  <c r="AG408" i="9" s="1"/>
  <c r="O408" i="9"/>
  <c r="N408" i="9"/>
  <c r="M408" i="9"/>
  <c r="L408" i="9"/>
  <c r="B408" i="9"/>
  <c r="AE407" i="9"/>
  <c r="Q407" i="9"/>
  <c r="AG407" i="9" s="1"/>
  <c r="P407" i="9"/>
  <c r="T407" i="9" s="1"/>
  <c r="O407" i="9"/>
  <c r="N407" i="9"/>
  <c r="M407" i="9"/>
  <c r="L407" i="9"/>
  <c r="B407" i="9"/>
  <c r="AE406" i="9"/>
  <c r="Q406" i="9"/>
  <c r="P406" i="9"/>
  <c r="T406" i="9" s="1"/>
  <c r="AG406" i="9" s="1"/>
  <c r="O406" i="9"/>
  <c r="N406" i="9"/>
  <c r="M406" i="9"/>
  <c r="L406" i="9"/>
  <c r="B406" i="9"/>
  <c r="AE405" i="9"/>
  <c r="Q405" i="9"/>
  <c r="P405" i="9"/>
  <c r="T405" i="9" s="1"/>
  <c r="O405" i="9"/>
  <c r="N405" i="9"/>
  <c r="M405" i="9"/>
  <c r="L405" i="9"/>
  <c r="B405" i="9"/>
  <c r="AE404" i="9"/>
  <c r="Q404" i="9"/>
  <c r="P404" i="9"/>
  <c r="T404" i="9" s="1"/>
  <c r="AG404" i="9" s="1"/>
  <c r="O404" i="9"/>
  <c r="N404" i="9"/>
  <c r="M404" i="9"/>
  <c r="L404" i="9"/>
  <c r="B404" i="9"/>
  <c r="AE403" i="9"/>
  <c r="Q403" i="9"/>
  <c r="AG403" i="9" s="1"/>
  <c r="P403" i="9"/>
  <c r="T403" i="9" s="1"/>
  <c r="O403" i="9"/>
  <c r="N403" i="9"/>
  <c r="M403" i="9"/>
  <c r="L403" i="9"/>
  <c r="B403" i="9"/>
  <c r="AE402" i="9"/>
  <c r="Q402" i="9"/>
  <c r="P402" i="9"/>
  <c r="T402" i="9" s="1"/>
  <c r="AG402" i="9" s="1"/>
  <c r="O402" i="9"/>
  <c r="N402" i="9"/>
  <c r="M402" i="9"/>
  <c r="L402" i="9"/>
  <c r="B402" i="9"/>
  <c r="AE401" i="9"/>
  <c r="Q401" i="9"/>
  <c r="P401" i="9"/>
  <c r="T401" i="9" s="1"/>
  <c r="O401" i="9"/>
  <c r="N401" i="9"/>
  <c r="M401" i="9"/>
  <c r="L401" i="9"/>
  <c r="B401" i="9"/>
  <c r="AE400" i="9"/>
  <c r="Q400" i="9"/>
  <c r="P400" i="9"/>
  <c r="T400" i="9" s="1"/>
  <c r="AG400" i="9" s="1"/>
  <c r="O400" i="9"/>
  <c r="N400" i="9"/>
  <c r="M400" i="9"/>
  <c r="L400" i="9"/>
  <c r="B400" i="9"/>
  <c r="AE399" i="9"/>
  <c r="Q399" i="9"/>
  <c r="AG399" i="9" s="1"/>
  <c r="P399" i="9"/>
  <c r="T399" i="9" s="1"/>
  <c r="O399" i="9"/>
  <c r="N399" i="9"/>
  <c r="M399" i="9"/>
  <c r="L399" i="9"/>
  <c r="B399" i="9"/>
  <c r="AE398" i="9"/>
  <c r="Q398" i="9"/>
  <c r="P398" i="9"/>
  <c r="T398" i="9" s="1"/>
  <c r="AG398" i="9" s="1"/>
  <c r="O398" i="9"/>
  <c r="N398" i="9"/>
  <c r="M398" i="9"/>
  <c r="L398" i="9"/>
  <c r="B398" i="9"/>
  <c r="AE397" i="9"/>
  <c r="Q397" i="9"/>
  <c r="P397" i="9"/>
  <c r="T397" i="9" s="1"/>
  <c r="O397" i="9"/>
  <c r="N397" i="9"/>
  <c r="M397" i="9"/>
  <c r="L397" i="9"/>
  <c r="B397" i="9"/>
  <c r="AE396" i="9"/>
  <c r="Q396" i="9"/>
  <c r="P396" i="9"/>
  <c r="T396" i="9" s="1"/>
  <c r="AG396" i="9" s="1"/>
  <c r="O396" i="9"/>
  <c r="N396" i="9"/>
  <c r="M396" i="9"/>
  <c r="L396" i="9"/>
  <c r="B396" i="9"/>
  <c r="AE395" i="9"/>
  <c r="Q395" i="9"/>
  <c r="AG395" i="9" s="1"/>
  <c r="P395" i="9"/>
  <c r="T395" i="9" s="1"/>
  <c r="O395" i="9"/>
  <c r="N395" i="9"/>
  <c r="M395" i="9"/>
  <c r="L395" i="9"/>
  <c r="B395" i="9"/>
  <c r="AE394" i="9"/>
  <c r="Q394" i="9"/>
  <c r="P394" i="9"/>
  <c r="T394" i="9" s="1"/>
  <c r="AG394" i="9" s="1"/>
  <c r="O394" i="9"/>
  <c r="N394" i="9"/>
  <c r="M394" i="9"/>
  <c r="L394" i="9"/>
  <c r="B394" i="9"/>
  <c r="AE393" i="9"/>
  <c r="Q393" i="9"/>
  <c r="P393" i="9"/>
  <c r="T393" i="9" s="1"/>
  <c r="O393" i="9"/>
  <c r="N393" i="9"/>
  <c r="M393" i="9"/>
  <c r="L393" i="9"/>
  <c r="B393" i="9"/>
  <c r="AE392" i="9"/>
  <c r="Q392" i="9"/>
  <c r="P392" i="9"/>
  <c r="T392" i="9" s="1"/>
  <c r="AG392" i="9" s="1"/>
  <c r="O392" i="9"/>
  <c r="N392" i="9"/>
  <c r="M392" i="9"/>
  <c r="L392" i="9"/>
  <c r="B392" i="9"/>
  <c r="AE391" i="9"/>
  <c r="Q391" i="9"/>
  <c r="AG391" i="9" s="1"/>
  <c r="P391" i="9"/>
  <c r="T391" i="9" s="1"/>
  <c r="O391" i="9"/>
  <c r="N391" i="9"/>
  <c r="M391" i="9"/>
  <c r="L391" i="9"/>
  <c r="B391" i="9"/>
  <c r="AE390" i="9"/>
  <c r="Q390" i="9"/>
  <c r="P390" i="9"/>
  <c r="T390" i="9" s="1"/>
  <c r="AG390" i="9" s="1"/>
  <c r="O390" i="9"/>
  <c r="N390" i="9"/>
  <c r="M390" i="9"/>
  <c r="L390" i="9"/>
  <c r="B390" i="9"/>
  <c r="AE389" i="9"/>
  <c r="Q389" i="9"/>
  <c r="P389" i="9"/>
  <c r="T389" i="9" s="1"/>
  <c r="O389" i="9"/>
  <c r="N389" i="9"/>
  <c r="M389" i="9"/>
  <c r="L389" i="9"/>
  <c r="B389" i="9"/>
  <c r="AE388" i="9"/>
  <c r="Q388" i="9"/>
  <c r="P388" i="9"/>
  <c r="T388" i="9" s="1"/>
  <c r="AG388" i="9" s="1"/>
  <c r="O388" i="9"/>
  <c r="N388" i="9"/>
  <c r="M388" i="9"/>
  <c r="L388" i="9"/>
  <c r="B388" i="9"/>
  <c r="AE387" i="9"/>
  <c r="Q387" i="9"/>
  <c r="AG387" i="9" s="1"/>
  <c r="P387" i="9"/>
  <c r="T387" i="9" s="1"/>
  <c r="O387" i="9"/>
  <c r="N387" i="9"/>
  <c r="M387" i="9"/>
  <c r="L387" i="9"/>
  <c r="B387" i="9"/>
  <c r="AE386" i="9"/>
  <c r="Q386" i="9"/>
  <c r="P386" i="9"/>
  <c r="T386" i="9" s="1"/>
  <c r="AG386" i="9" s="1"/>
  <c r="O386" i="9"/>
  <c r="N386" i="9"/>
  <c r="M386" i="9"/>
  <c r="L386" i="9"/>
  <c r="B386" i="9"/>
  <c r="AE385" i="9"/>
  <c r="Q385" i="9"/>
  <c r="P385" i="9"/>
  <c r="T385" i="9" s="1"/>
  <c r="O385" i="9"/>
  <c r="N385" i="9"/>
  <c r="M385" i="9"/>
  <c r="L385" i="9"/>
  <c r="B385" i="9"/>
  <c r="AE384" i="9"/>
  <c r="Q384" i="9"/>
  <c r="P384" i="9"/>
  <c r="T384" i="9" s="1"/>
  <c r="AG384" i="9" s="1"/>
  <c r="O384" i="9"/>
  <c r="N384" i="9"/>
  <c r="M384" i="9"/>
  <c r="L384" i="9"/>
  <c r="B384" i="9"/>
  <c r="AE383" i="9"/>
  <c r="Q383" i="9"/>
  <c r="AG383" i="9" s="1"/>
  <c r="P383" i="9"/>
  <c r="T383" i="9" s="1"/>
  <c r="O383" i="9"/>
  <c r="N383" i="9"/>
  <c r="M383" i="9"/>
  <c r="L383" i="9"/>
  <c r="B383" i="9"/>
  <c r="AE382" i="9"/>
  <c r="Q382" i="9"/>
  <c r="P382" i="9"/>
  <c r="T382" i="9" s="1"/>
  <c r="AG382" i="9" s="1"/>
  <c r="O382" i="9"/>
  <c r="N382" i="9"/>
  <c r="M382" i="9"/>
  <c r="L382" i="9"/>
  <c r="B382" i="9"/>
  <c r="AE381" i="9"/>
  <c r="Q381" i="9"/>
  <c r="P381" i="9"/>
  <c r="T381" i="9" s="1"/>
  <c r="O381" i="9"/>
  <c r="N381" i="9"/>
  <c r="M381" i="9"/>
  <c r="L381" i="9"/>
  <c r="B381" i="9"/>
  <c r="AE380" i="9"/>
  <c r="Q380" i="9"/>
  <c r="P380" i="9"/>
  <c r="T380" i="9" s="1"/>
  <c r="AG380" i="9" s="1"/>
  <c r="O380" i="9"/>
  <c r="N380" i="9"/>
  <c r="M380" i="9"/>
  <c r="L380" i="9"/>
  <c r="B380" i="9"/>
  <c r="AE379" i="9"/>
  <c r="Q379" i="9"/>
  <c r="AG379" i="9" s="1"/>
  <c r="P379" i="9"/>
  <c r="T379" i="9" s="1"/>
  <c r="O379" i="9"/>
  <c r="N379" i="9"/>
  <c r="M379" i="9"/>
  <c r="L379" i="9"/>
  <c r="B379" i="9"/>
  <c r="AE378" i="9"/>
  <c r="Q378" i="9"/>
  <c r="P378" i="9"/>
  <c r="T378" i="9" s="1"/>
  <c r="AG378" i="9" s="1"/>
  <c r="O378" i="9"/>
  <c r="N378" i="9"/>
  <c r="M378" i="9"/>
  <c r="L378" i="9"/>
  <c r="B378" i="9"/>
  <c r="AE377" i="9"/>
  <c r="Q377" i="9"/>
  <c r="P377" i="9"/>
  <c r="T377" i="9" s="1"/>
  <c r="O377" i="9"/>
  <c r="N377" i="9"/>
  <c r="M377" i="9"/>
  <c r="L377" i="9"/>
  <c r="B377" i="9"/>
  <c r="AE376" i="9"/>
  <c r="Q376" i="9"/>
  <c r="P376" i="9"/>
  <c r="T376" i="9" s="1"/>
  <c r="AG376" i="9" s="1"/>
  <c r="O376" i="9"/>
  <c r="N376" i="9"/>
  <c r="M376" i="9"/>
  <c r="L376" i="9"/>
  <c r="B376" i="9"/>
  <c r="AE375" i="9"/>
  <c r="Q375" i="9"/>
  <c r="AG375" i="9" s="1"/>
  <c r="P375" i="9"/>
  <c r="T375" i="9" s="1"/>
  <c r="O375" i="9"/>
  <c r="N375" i="9"/>
  <c r="M375" i="9"/>
  <c r="L375" i="9"/>
  <c r="B375" i="9"/>
  <c r="AE374" i="9"/>
  <c r="Q374" i="9"/>
  <c r="P374" i="9"/>
  <c r="T374" i="9" s="1"/>
  <c r="AG374" i="9" s="1"/>
  <c r="O374" i="9"/>
  <c r="N374" i="9"/>
  <c r="M374" i="9"/>
  <c r="L374" i="9"/>
  <c r="B374" i="9"/>
  <c r="AE373" i="9"/>
  <c r="Q373" i="9"/>
  <c r="P373" i="9"/>
  <c r="T373" i="9" s="1"/>
  <c r="O373" i="9"/>
  <c r="N373" i="9"/>
  <c r="M373" i="9"/>
  <c r="L373" i="9"/>
  <c r="B373" i="9"/>
  <c r="AE372" i="9"/>
  <c r="Q372" i="9"/>
  <c r="P372" i="9"/>
  <c r="T372" i="9" s="1"/>
  <c r="AG372" i="9" s="1"/>
  <c r="O372" i="9"/>
  <c r="N372" i="9"/>
  <c r="M372" i="9"/>
  <c r="L372" i="9"/>
  <c r="B372" i="9"/>
  <c r="AE371" i="9"/>
  <c r="Q371" i="9"/>
  <c r="AG371" i="9" s="1"/>
  <c r="P371" i="9"/>
  <c r="T371" i="9" s="1"/>
  <c r="O371" i="9"/>
  <c r="N371" i="9"/>
  <c r="M371" i="9"/>
  <c r="L371" i="9"/>
  <c r="B371" i="9"/>
  <c r="AE370" i="9"/>
  <c r="Q370" i="9"/>
  <c r="P370" i="9"/>
  <c r="T370" i="9" s="1"/>
  <c r="AG370" i="9" s="1"/>
  <c r="O370" i="9"/>
  <c r="N370" i="9"/>
  <c r="M370" i="9"/>
  <c r="L370" i="9"/>
  <c r="B370" i="9"/>
  <c r="AE369" i="9"/>
  <c r="Q369" i="9"/>
  <c r="P369" i="9"/>
  <c r="T369" i="9" s="1"/>
  <c r="O369" i="9"/>
  <c r="N369" i="9"/>
  <c r="M369" i="9"/>
  <c r="L369" i="9"/>
  <c r="B369" i="9"/>
  <c r="AE368" i="9"/>
  <c r="Q368" i="9"/>
  <c r="P368" i="9"/>
  <c r="T368" i="9" s="1"/>
  <c r="AG368" i="9" s="1"/>
  <c r="O368" i="9"/>
  <c r="N368" i="9"/>
  <c r="M368" i="9"/>
  <c r="L368" i="9"/>
  <c r="B368" i="9"/>
  <c r="AE367" i="9"/>
  <c r="Q367" i="9"/>
  <c r="AG367" i="9" s="1"/>
  <c r="P367" i="9"/>
  <c r="T367" i="9" s="1"/>
  <c r="O367" i="9"/>
  <c r="N367" i="9"/>
  <c r="M367" i="9"/>
  <c r="L367" i="9"/>
  <c r="B367" i="9"/>
  <c r="AE366" i="9"/>
  <c r="Q366" i="9"/>
  <c r="P366" i="9"/>
  <c r="T366" i="9" s="1"/>
  <c r="AG366" i="9" s="1"/>
  <c r="O366" i="9"/>
  <c r="N366" i="9"/>
  <c r="M366" i="9"/>
  <c r="L366" i="9"/>
  <c r="B366" i="9"/>
  <c r="AE365" i="9"/>
  <c r="Q365" i="9"/>
  <c r="P365" i="9"/>
  <c r="T365" i="9" s="1"/>
  <c r="O365" i="9"/>
  <c r="N365" i="9"/>
  <c r="M365" i="9"/>
  <c r="L365" i="9"/>
  <c r="B365" i="9"/>
  <c r="AE364" i="9"/>
  <c r="Q364" i="9"/>
  <c r="P364" i="9"/>
  <c r="T364" i="9" s="1"/>
  <c r="AG364" i="9" s="1"/>
  <c r="O364" i="9"/>
  <c r="N364" i="9"/>
  <c r="M364" i="9"/>
  <c r="L364" i="9"/>
  <c r="B364" i="9"/>
  <c r="AE363" i="9"/>
  <c r="Q363" i="9"/>
  <c r="AG363" i="9" s="1"/>
  <c r="P363" i="9"/>
  <c r="T363" i="9" s="1"/>
  <c r="O363" i="9"/>
  <c r="N363" i="9"/>
  <c r="M363" i="9"/>
  <c r="L363" i="9"/>
  <c r="B363" i="9"/>
  <c r="AE362" i="9"/>
  <c r="Q362" i="9"/>
  <c r="P362" i="9"/>
  <c r="T362" i="9" s="1"/>
  <c r="AG362" i="9" s="1"/>
  <c r="O362" i="9"/>
  <c r="N362" i="9"/>
  <c r="M362" i="9"/>
  <c r="L362" i="9"/>
  <c r="B362" i="9"/>
  <c r="AE361" i="9"/>
  <c r="Q361" i="9"/>
  <c r="P361" i="9"/>
  <c r="T361" i="9" s="1"/>
  <c r="O361" i="9"/>
  <c r="N361" i="9"/>
  <c r="M361" i="9"/>
  <c r="L361" i="9"/>
  <c r="B361" i="9"/>
  <c r="AE360" i="9"/>
  <c r="Q360" i="9"/>
  <c r="P360" i="9"/>
  <c r="T360" i="9" s="1"/>
  <c r="AG360" i="9" s="1"/>
  <c r="O360" i="9"/>
  <c r="N360" i="9"/>
  <c r="M360" i="9"/>
  <c r="L360" i="9"/>
  <c r="B360" i="9"/>
  <c r="AE359" i="9"/>
  <c r="Q359" i="9"/>
  <c r="AG359" i="9" s="1"/>
  <c r="P359" i="9"/>
  <c r="T359" i="9" s="1"/>
  <c r="O359" i="9"/>
  <c r="N359" i="9"/>
  <c r="M359" i="9"/>
  <c r="L359" i="9"/>
  <c r="B359" i="9"/>
  <c r="AE358" i="9"/>
  <c r="Q358" i="9"/>
  <c r="P358" i="9"/>
  <c r="T358" i="9" s="1"/>
  <c r="AG358" i="9" s="1"/>
  <c r="O358" i="9"/>
  <c r="N358" i="9"/>
  <c r="M358" i="9"/>
  <c r="L358" i="9"/>
  <c r="B358" i="9"/>
  <c r="AE357" i="9"/>
  <c r="Q357" i="9"/>
  <c r="P357" i="9"/>
  <c r="T357" i="9" s="1"/>
  <c r="O357" i="9"/>
  <c r="N357" i="9"/>
  <c r="M357" i="9"/>
  <c r="L357" i="9"/>
  <c r="B357" i="9"/>
  <c r="AE356" i="9"/>
  <c r="Q356" i="9"/>
  <c r="P356" i="9"/>
  <c r="T356" i="9" s="1"/>
  <c r="AG356" i="9" s="1"/>
  <c r="O356" i="9"/>
  <c r="N356" i="9"/>
  <c r="M356" i="9"/>
  <c r="L356" i="9"/>
  <c r="B356" i="9"/>
  <c r="AE355" i="9"/>
  <c r="Q355" i="9"/>
  <c r="P355" i="9"/>
  <c r="T355" i="9" s="1"/>
  <c r="O355" i="9"/>
  <c r="N355" i="9"/>
  <c r="M355" i="9"/>
  <c r="L355" i="9"/>
  <c r="B355" i="9"/>
  <c r="AE354" i="9"/>
  <c r="Q354" i="9"/>
  <c r="P354" i="9"/>
  <c r="T354" i="9" s="1"/>
  <c r="O354" i="9"/>
  <c r="N354" i="9"/>
  <c r="M354" i="9"/>
  <c r="L354" i="9"/>
  <c r="B354" i="9"/>
  <c r="AE353" i="9"/>
  <c r="Q353" i="9"/>
  <c r="P353" i="9"/>
  <c r="T353" i="9" s="1"/>
  <c r="AG353" i="9" s="1"/>
  <c r="O353" i="9"/>
  <c r="N353" i="9"/>
  <c r="M353" i="9"/>
  <c r="L353" i="9"/>
  <c r="B353" i="9"/>
  <c r="AE352" i="9"/>
  <c r="Q352" i="9"/>
  <c r="P352" i="9"/>
  <c r="T352" i="9" s="1"/>
  <c r="O352" i="9"/>
  <c r="N352" i="9"/>
  <c r="M352" i="9"/>
  <c r="L352" i="9"/>
  <c r="B352" i="9"/>
  <c r="AE351" i="9"/>
  <c r="Q351" i="9"/>
  <c r="P351" i="9"/>
  <c r="T351" i="9" s="1"/>
  <c r="AG351" i="9" s="1"/>
  <c r="O351" i="9"/>
  <c r="N351" i="9"/>
  <c r="M351" i="9"/>
  <c r="L351" i="9"/>
  <c r="B351" i="9"/>
  <c r="AE350" i="9"/>
  <c r="Q350" i="9"/>
  <c r="P350" i="9"/>
  <c r="T350" i="9" s="1"/>
  <c r="O350" i="9"/>
  <c r="N350" i="9"/>
  <c r="M350" i="9"/>
  <c r="L350" i="9"/>
  <c r="B350" i="9"/>
  <c r="AE349" i="9"/>
  <c r="Q349" i="9"/>
  <c r="P349" i="9"/>
  <c r="T349" i="9" s="1"/>
  <c r="AG349" i="9" s="1"/>
  <c r="O349" i="9"/>
  <c r="N349" i="9"/>
  <c r="M349" i="9"/>
  <c r="L349" i="9"/>
  <c r="B349" i="9"/>
  <c r="AE348" i="9"/>
  <c r="Q348" i="9"/>
  <c r="P348" i="9"/>
  <c r="T348" i="9" s="1"/>
  <c r="O348" i="9"/>
  <c r="N348" i="9"/>
  <c r="M348" i="9"/>
  <c r="L348" i="9"/>
  <c r="B348" i="9"/>
  <c r="AE347" i="9"/>
  <c r="Q347" i="9"/>
  <c r="P347" i="9"/>
  <c r="T347" i="9" s="1"/>
  <c r="AG347" i="9" s="1"/>
  <c r="O347" i="9"/>
  <c r="N347" i="9"/>
  <c r="M347" i="9"/>
  <c r="L347" i="9"/>
  <c r="B347" i="9"/>
  <c r="AE346" i="9"/>
  <c r="Q346" i="9"/>
  <c r="P346" i="9"/>
  <c r="T346" i="9" s="1"/>
  <c r="O346" i="9"/>
  <c r="N346" i="9"/>
  <c r="M346" i="9"/>
  <c r="L346" i="9"/>
  <c r="B346" i="9"/>
  <c r="AE345" i="9"/>
  <c r="Q345" i="9"/>
  <c r="P345" i="9"/>
  <c r="T345" i="9" s="1"/>
  <c r="AG345" i="9" s="1"/>
  <c r="O345" i="9"/>
  <c r="N345" i="9"/>
  <c r="M345" i="9"/>
  <c r="L345" i="9"/>
  <c r="B345" i="9"/>
  <c r="AE344" i="9"/>
  <c r="Q344" i="9"/>
  <c r="P344" i="9"/>
  <c r="T344" i="9" s="1"/>
  <c r="O344" i="9"/>
  <c r="N344" i="9"/>
  <c r="M344" i="9"/>
  <c r="L344" i="9"/>
  <c r="B344" i="9"/>
  <c r="AE343" i="9"/>
  <c r="Q343" i="9"/>
  <c r="P343" i="9"/>
  <c r="T343" i="9" s="1"/>
  <c r="AG343" i="9" s="1"/>
  <c r="O343" i="9"/>
  <c r="N343" i="9"/>
  <c r="M343" i="9"/>
  <c r="L343" i="9"/>
  <c r="B343" i="9"/>
  <c r="AE342" i="9"/>
  <c r="Q342" i="9"/>
  <c r="P342" i="9"/>
  <c r="T342" i="9" s="1"/>
  <c r="O342" i="9"/>
  <c r="N342" i="9"/>
  <c r="M342" i="9"/>
  <c r="L342" i="9"/>
  <c r="B342" i="9"/>
  <c r="AE341" i="9"/>
  <c r="Q341" i="9"/>
  <c r="P341" i="9"/>
  <c r="T341" i="9" s="1"/>
  <c r="AG341" i="9" s="1"/>
  <c r="O341" i="9"/>
  <c r="N341" i="9"/>
  <c r="M341" i="9"/>
  <c r="L341" i="9"/>
  <c r="B341" i="9"/>
  <c r="AE340" i="9"/>
  <c r="Q340" i="9"/>
  <c r="P340" i="9"/>
  <c r="T340" i="9" s="1"/>
  <c r="O340" i="9"/>
  <c r="N340" i="9"/>
  <c r="M340" i="9"/>
  <c r="L340" i="9"/>
  <c r="B340" i="9"/>
  <c r="AE339" i="9"/>
  <c r="Q339" i="9"/>
  <c r="P339" i="9"/>
  <c r="T339" i="9" s="1"/>
  <c r="AG339" i="9" s="1"/>
  <c r="O339" i="9"/>
  <c r="N339" i="9"/>
  <c r="M339" i="9"/>
  <c r="L339" i="9"/>
  <c r="B339" i="9"/>
  <c r="AE338" i="9"/>
  <c r="Q338" i="9"/>
  <c r="P338" i="9"/>
  <c r="T338" i="9" s="1"/>
  <c r="O338" i="9"/>
  <c r="N338" i="9"/>
  <c r="M338" i="9"/>
  <c r="L338" i="9"/>
  <c r="B338" i="9"/>
  <c r="AE337" i="9"/>
  <c r="Q337" i="9"/>
  <c r="P337" i="9"/>
  <c r="T337" i="9" s="1"/>
  <c r="AG337" i="9" s="1"/>
  <c r="O337" i="9"/>
  <c r="N337" i="9"/>
  <c r="M337" i="9"/>
  <c r="L337" i="9"/>
  <c r="B337" i="9"/>
  <c r="AE336" i="9"/>
  <c r="Q336" i="9"/>
  <c r="P336" i="9"/>
  <c r="T336" i="9" s="1"/>
  <c r="O336" i="9"/>
  <c r="N336" i="9"/>
  <c r="M336" i="9"/>
  <c r="L336" i="9"/>
  <c r="B336" i="9"/>
  <c r="AE335" i="9"/>
  <c r="Q335" i="9"/>
  <c r="P335" i="9"/>
  <c r="T335" i="9" s="1"/>
  <c r="AG335" i="9" s="1"/>
  <c r="O335" i="9"/>
  <c r="N335" i="9"/>
  <c r="M335" i="9"/>
  <c r="L335" i="9"/>
  <c r="B335" i="9"/>
  <c r="AE334" i="9"/>
  <c r="Q334" i="9"/>
  <c r="P334" i="9"/>
  <c r="T334" i="9" s="1"/>
  <c r="O334" i="9"/>
  <c r="N334" i="9"/>
  <c r="M334" i="9"/>
  <c r="L334" i="9"/>
  <c r="B334" i="9"/>
  <c r="AE333" i="9"/>
  <c r="Q333" i="9"/>
  <c r="P333" i="9"/>
  <c r="T333" i="9" s="1"/>
  <c r="AG333" i="9" s="1"/>
  <c r="O333" i="9"/>
  <c r="N333" i="9"/>
  <c r="M333" i="9"/>
  <c r="L333" i="9"/>
  <c r="B333" i="9"/>
  <c r="AE332" i="9"/>
  <c r="Q332" i="9"/>
  <c r="P332" i="9"/>
  <c r="T332" i="9" s="1"/>
  <c r="O332" i="9"/>
  <c r="N332" i="9"/>
  <c r="M332" i="9"/>
  <c r="L332" i="9"/>
  <c r="B332" i="9"/>
  <c r="AE331" i="9"/>
  <c r="Q331" i="9"/>
  <c r="P331" i="9"/>
  <c r="T331" i="9" s="1"/>
  <c r="AG331" i="9" s="1"/>
  <c r="O331" i="9"/>
  <c r="N331" i="9"/>
  <c r="M331" i="9"/>
  <c r="L331" i="9"/>
  <c r="B331" i="9"/>
  <c r="AE330" i="9"/>
  <c r="Q330" i="9"/>
  <c r="P330" i="9"/>
  <c r="T330" i="9" s="1"/>
  <c r="O330" i="9"/>
  <c r="N330" i="9"/>
  <c r="M330" i="9"/>
  <c r="L330" i="9"/>
  <c r="B330" i="9"/>
  <c r="AE329" i="9"/>
  <c r="Q329" i="9"/>
  <c r="P329" i="9"/>
  <c r="T329" i="9" s="1"/>
  <c r="AG329" i="9" s="1"/>
  <c r="O329" i="9"/>
  <c r="N329" i="9"/>
  <c r="M329" i="9"/>
  <c r="L329" i="9"/>
  <c r="B329" i="9"/>
  <c r="AE328" i="9"/>
  <c r="Q328" i="9"/>
  <c r="P328" i="9"/>
  <c r="T328" i="9" s="1"/>
  <c r="O328" i="9"/>
  <c r="N328" i="9"/>
  <c r="M328" i="9"/>
  <c r="L328" i="9"/>
  <c r="B328" i="9"/>
  <c r="AE327" i="9"/>
  <c r="Q327" i="9"/>
  <c r="P327" i="9"/>
  <c r="T327" i="9" s="1"/>
  <c r="AG327" i="9" s="1"/>
  <c r="O327" i="9"/>
  <c r="N327" i="9"/>
  <c r="M327" i="9"/>
  <c r="L327" i="9"/>
  <c r="B327" i="9"/>
  <c r="AE326" i="9"/>
  <c r="Q326" i="9"/>
  <c r="AG326" i="9" s="1"/>
  <c r="P326" i="9"/>
  <c r="T326" i="9" s="1"/>
  <c r="O326" i="9"/>
  <c r="N326" i="9"/>
  <c r="M326" i="9"/>
  <c r="L326" i="9"/>
  <c r="B326" i="9"/>
  <c r="AE325" i="9"/>
  <c r="Q325" i="9"/>
  <c r="P325" i="9"/>
  <c r="T325" i="9" s="1"/>
  <c r="AG325" i="9" s="1"/>
  <c r="O325" i="9"/>
  <c r="N325" i="9"/>
  <c r="M325" i="9"/>
  <c r="L325" i="9"/>
  <c r="B325" i="9"/>
  <c r="AE324" i="9"/>
  <c r="Q324" i="9"/>
  <c r="P324" i="9"/>
  <c r="T324" i="9" s="1"/>
  <c r="O324" i="9"/>
  <c r="N324" i="9"/>
  <c r="M324" i="9"/>
  <c r="L324" i="9"/>
  <c r="B324" i="9"/>
  <c r="AE323" i="9"/>
  <c r="Q323" i="9"/>
  <c r="P323" i="9"/>
  <c r="T323" i="9" s="1"/>
  <c r="AG323" i="9" s="1"/>
  <c r="O323" i="9"/>
  <c r="N323" i="9"/>
  <c r="M323" i="9"/>
  <c r="L323" i="9"/>
  <c r="B323" i="9"/>
  <c r="AE322" i="9"/>
  <c r="Q322" i="9"/>
  <c r="AG322" i="9" s="1"/>
  <c r="P322" i="9"/>
  <c r="T322" i="9" s="1"/>
  <c r="O322" i="9"/>
  <c r="N322" i="9"/>
  <c r="M322" i="9"/>
  <c r="L322" i="9"/>
  <c r="B322" i="9"/>
  <c r="AE321" i="9"/>
  <c r="Q321" i="9"/>
  <c r="P321" i="9"/>
  <c r="T321" i="9" s="1"/>
  <c r="AG321" i="9" s="1"/>
  <c r="O321" i="9"/>
  <c r="N321" i="9"/>
  <c r="M321" i="9"/>
  <c r="L321" i="9"/>
  <c r="B321" i="9"/>
  <c r="AE320" i="9"/>
  <c r="Q320" i="9"/>
  <c r="P320" i="9"/>
  <c r="T320" i="9" s="1"/>
  <c r="O320" i="9"/>
  <c r="N320" i="9"/>
  <c r="M320" i="9"/>
  <c r="L320" i="9"/>
  <c r="B320" i="9"/>
  <c r="AE319" i="9"/>
  <c r="Q319" i="9"/>
  <c r="P319" i="9"/>
  <c r="T319" i="9" s="1"/>
  <c r="AG319" i="9" s="1"/>
  <c r="O319" i="9"/>
  <c r="N319" i="9"/>
  <c r="M319" i="9"/>
  <c r="L319" i="9"/>
  <c r="B319" i="9"/>
  <c r="AE318" i="9"/>
  <c r="Q318" i="9"/>
  <c r="AG318" i="9" s="1"/>
  <c r="P318" i="9"/>
  <c r="T318" i="9" s="1"/>
  <c r="O318" i="9"/>
  <c r="N318" i="9"/>
  <c r="M318" i="9"/>
  <c r="L318" i="9"/>
  <c r="B318" i="9"/>
  <c r="AE317" i="9"/>
  <c r="Q317" i="9"/>
  <c r="P317" i="9"/>
  <c r="T317" i="9" s="1"/>
  <c r="AG317" i="9" s="1"/>
  <c r="O317" i="9"/>
  <c r="N317" i="9"/>
  <c r="M317" i="9"/>
  <c r="L317" i="9"/>
  <c r="B317" i="9"/>
  <c r="AE316" i="9"/>
  <c r="Q316" i="9"/>
  <c r="P316" i="9"/>
  <c r="T316" i="9" s="1"/>
  <c r="O316" i="9"/>
  <c r="N316" i="9"/>
  <c r="M316" i="9"/>
  <c r="L316" i="9"/>
  <c r="B316" i="9"/>
  <c r="AE315" i="9"/>
  <c r="Q315" i="9"/>
  <c r="P315" i="9"/>
  <c r="T315" i="9" s="1"/>
  <c r="AG315" i="9" s="1"/>
  <c r="O315" i="9"/>
  <c r="N315" i="9"/>
  <c r="M315" i="9"/>
  <c r="L315" i="9"/>
  <c r="B315" i="9"/>
  <c r="A315" i="9"/>
  <c r="A316" i="9" s="1"/>
  <c r="A317" i="9" s="1"/>
  <c r="A318" i="9" s="1"/>
  <c r="A319" i="9" s="1"/>
  <c r="A320" i="9" s="1"/>
  <c r="A321" i="9" s="1"/>
  <c r="A322" i="9" s="1"/>
  <c r="A323" i="9" s="1"/>
  <c r="A324" i="9" s="1"/>
  <c r="A325" i="9" s="1"/>
  <c r="A326" i="9" s="1"/>
  <c r="A327" i="9" s="1"/>
  <c r="A328" i="9" s="1"/>
  <c r="A329" i="9" s="1"/>
  <c r="A330" i="9" s="1"/>
  <c r="A331" i="9" s="1"/>
  <c r="A332" i="9" s="1"/>
  <c r="A333" i="9" s="1"/>
  <c r="A334" i="9" s="1"/>
  <c r="A335" i="9" s="1"/>
  <c r="A336" i="9" s="1"/>
  <c r="A337" i="9" s="1"/>
  <c r="A338" i="9" s="1"/>
  <c r="A339" i="9" s="1"/>
  <c r="A340" i="9" s="1"/>
  <c r="A341" i="9" s="1"/>
  <c r="A342" i="9" s="1"/>
  <c r="A343" i="9" s="1"/>
  <c r="A344" i="9" s="1"/>
  <c r="A345" i="9" s="1"/>
  <c r="A346" i="9" s="1"/>
  <c r="A347" i="9" s="1"/>
  <c r="A348" i="9" s="1"/>
  <c r="A349" i="9" s="1"/>
  <c r="A350" i="9" s="1"/>
  <c r="A351" i="9" s="1"/>
  <c r="A352" i="9" s="1"/>
  <c r="A353" i="9" s="1"/>
  <c r="A354" i="9" s="1"/>
  <c r="A355" i="9" s="1"/>
  <c r="A356" i="9" s="1"/>
  <c r="A357" i="9" s="1"/>
  <c r="A358" i="9" s="1"/>
  <c r="A359" i="9" s="1"/>
  <c r="A360" i="9" s="1"/>
  <c r="A361" i="9" s="1"/>
  <c r="A362" i="9" s="1"/>
  <c r="A363" i="9" s="1"/>
  <c r="A364" i="9" s="1"/>
  <c r="A365" i="9" s="1"/>
  <c r="A366" i="9" s="1"/>
  <c r="A367" i="9" s="1"/>
  <c r="A368" i="9" s="1"/>
  <c r="A369" i="9" s="1"/>
  <c r="A370" i="9" s="1"/>
  <c r="A371" i="9" s="1"/>
  <c r="A372" i="9" s="1"/>
  <c r="A373" i="9" s="1"/>
  <c r="A374" i="9" s="1"/>
  <c r="A375" i="9" s="1"/>
  <c r="A376" i="9" s="1"/>
  <c r="A377" i="9" s="1"/>
  <c r="A378" i="9" s="1"/>
  <c r="A379" i="9" s="1"/>
  <c r="A380" i="9" s="1"/>
  <c r="A381" i="9" s="1"/>
  <c r="A382" i="9" s="1"/>
  <c r="A383" i="9" s="1"/>
  <c r="A384" i="9" s="1"/>
  <c r="A385" i="9" s="1"/>
  <c r="A386" i="9" s="1"/>
  <c r="A387" i="9" s="1"/>
  <c r="A388" i="9" s="1"/>
  <c r="A389" i="9" s="1"/>
  <c r="A390" i="9" s="1"/>
  <c r="A391" i="9" s="1"/>
  <c r="A392" i="9" s="1"/>
  <c r="A393" i="9" s="1"/>
  <c r="A394" i="9" s="1"/>
  <c r="A395" i="9" s="1"/>
  <c r="A396" i="9" s="1"/>
  <c r="A397" i="9" s="1"/>
  <c r="A398" i="9" s="1"/>
  <c r="A399" i="9" s="1"/>
  <c r="A400" i="9" s="1"/>
  <c r="A401" i="9" s="1"/>
  <c r="A402" i="9" s="1"/>
  <c r="A403" i="9" s="1"/>
  <c r="A404" i="9" s="1"/>
  <c r="A405" i="9" s="1"/>
  <c r="A406" i="9" s="1"/>
  <c r="A407" i="9" s="1"/>
  <c r="A408" i="9" s="1"/>
  <c r="A409" i="9" s="1"/>
  <c r="A410" i="9" s="1"/>
  <c r="A411" i="9" s="1"/>
  <c r="AE314" i="9"/>
  <c r="Q314" i="9"/>
  <c r="AG314" i="9" s="1"/>
  <c r="P314" i="9"/>
  <c r="T314" i="9" s="1"/>
  <c r="O314" i="9"/>
  <c r="N314" i="9"/>
  <c r="M314" i="9"/>
  <c r="L314" i="9"/>
  <c r="B314" i="9"/>
  <c r="AE313" i="9"/>
  <c r="Q313" i="9"/>
  <c r="P313" i="9"/>
  <c r="T313" i="9" s="1"/>
  <c r="AG313" i="9" s="1"/>
  <c r="O313" i="9"/>
  <c r="N313" i="9"/>
  <c r="M313" i="9"/>
  <c r="L313" i="9"/>
  <c r="B313" i="9"/>
  <c r="A313" i="9"/>
  <c r="A314" i="9" s="1"/>
  <c r="AE312" i="9"/>
  <c r="Q312" i="9"/>
  <c r="P312" i="9"/>
  <c r="T312" i="9" s="1"/>
  <c r="O312" i="9"/>
  <c r="N312" i="9"/>
  <c r="M312" i="9"/>
  <c r="L312" i="9"/>
  <c r="B312" i="9"/>
  <c r="AE311" i="9"/>
  <c r="Q311" i="9"/>
  <c r="AG311" i="9" s="1"/>
  <c r="P311" i="9"/>
  <c r="T311" i="9" s="1"/>
  <c r="O311" i="9"/>
  <c r="N311" i="9"/>
  <c r="M311" i="9"/>
  <c r="L311" i="9"/>
  <c r="B311" i="9"/>
  <c r="AE310" i="9"/>
  <c r="Q310" i="9"/>
  <c r="P310" i="9"/>
  <c r="T310" i="9" s="1"/>
  <c r="O310" i="9"/>
  <c r="N310" i="9"/>
  <c r="M310" i="9"/>
  <c r="L310" i="9"/>
  <c r="B310" i="9"/>
  <c r="AE309" i="9"/>
  <c r="Q309" i="9"/>
  <c r="P309" i="9"/>
  <c r="T309" i="9" s="1"/>
  <c r="O309" i="9"/>
  <c r="N309" i="9"/>
  <c r="M309" i="9"/>
  <c r="L309" i="9"/>
  <c r="B309" i="9"/>
  <c r="AE308" i="9"/>
  <c r="Q308" i="9"/>
  <c r="P308" i="9"/>
  <c r="T308" i="9" s="1"/>
  <c r="O308" i="9"/>
  <c r="N308" i="9"/>
  <c r="M308" i="9"/>
  <c r="L308" i="9"/>
  <c r="B308" i="9"/>
  <c r="AE307" i="9"/>
  <c r="Q307" i="9"/>
  <c r="AG307" i="9" s="1"/>
  <c r="P307" i="9"/>
  <c r="T307" i="9" s="1"/>
  <c r="O307" i="9"/>
  <c r="N307" i="9"/>
  <c r="M307" i="9"/>
  <c r="L307" i="9"/>
  <c r="B307" i="9"/>
  <c r="AE306" i="9"/>
  <c r="Q306" i="9"/>
  <c r="P306" i="9"/>
  <c r="T306" i="9" s="1"/>
  <c r="O306" i="9"/>
  <c r="N306" i="9"/>
  <c r="M306" i="9"/>
  <c r="L306" i="9"/>
  <c r="B306" i="9"/>
  <c r="AE305" i="9"/>
  <c r="Q305" i="9"/>
  <c r="P305" i="9"/>
  <c r="T305" i="9" s="1"/>
  <c r="O305" i="9"/>
  <c r="N305" i="9"/>
  <c r="M305" i="9"/>
  <c r="L305" i="9"/>
  <c r="B305" i="9"/>
  <c r="AE304" i="9"/>
  <c r="Q304" i="9"/>
  <c r="P304" i="9"/>
  <c r="T304" i="9" s="1"/>
  <c r="O304" i="9"/>
  <c r="N304" i="9"/>
  <c r="M304" i="9"/>
  <c r="L304" i="9"/>
  <c r="B304" i="9"/>
  <c r="AE303" i="9"/>
  <c r="Q303" i="9"/>
  <c r="AG303" i="9" s="1"/>
  <c r="P303" i="9"/>
  <c r="T303" i="9" s="1"/>
  <c r="O303" i="9"/>
  <c r="N303" i="9"/>
  <c r="M303" i="9"/>
  <c r="L303" i="9"/>
  <c r="B303" i="9"/>
  <c r="AE302" i="9"/>
  <c r="Q302" i="9"/>
  <c r="P302" i="9"/>
  <c r="T302" i="9" s="1"/>
  <c r="O302" i="9"/>
  <c r="N302" i="9"/>
  <c r="M302" i="9"/>
  <c r="L302" i="9"/>
  <c r="B302" i="9"/>
  <c r="AE301" i="9"/>
  <c r="Q301" i="9"/>
  <c r="P301" i="9"/>
  <c r="T301" i="9" s="1"/>
  <c r="O301" i="9"/>
  <c r="N301" i="9"/>
  <c r="M301" i="9"/>
  <c r="L301" i="9"/>
  <c r="B301" i="9"/>
  <c r="AE300" i="9"/>
  <c r="Q300" i="9"/>
  <c r="P300" i="9"/>
  <c r="T300" i="9" s="1"/>
  <c r="O300" i="9"/>
  <c r="N300" i="9"/>
  <c r="M300" i="9"/>
  <c r="L300" i="9"/>
  <c r="B300" i="9"/>
  <c r="AE299" i="9"/>
  <c r="Q299" i="9"/>
  <c r="AG299" i="9" s="1"/>
  <c r="P299" i="9"/>
  <c r="T299" i="9" s="1"/>
  <c r="O299" i="9"/>
  <c r="N299" i="9"/>
  <c r="M299" i="9"/>
  <c r="L299" i="9"/>
  <c r="B299" i="9"/>
  <c r="AE298" i="9"/>
  <c r="Q298" i="9"/>
  <c r="P298" i="9"/>
  <c r="T298" i="9" s="1"/>
  <c r="O298" i="9"/>
  <c r="N298" i="9"/>
  <c r="M298" i="9"/>
  <c r="L298" i="9"/>
  <c r="B298" i="9"/>
  <c r="AE297" i="9"/>
  <c r="Q297" i="9"/>
  <c r="P297" i="9"/>
  <c r="T297" i="9" s="1"/>
  <c r="O297" i="9"/>
  <c r="N297" i="9"/>
  <c r="M297" i="9"/>
  <c r="L297" i="9"/>
  <c r="B297" i="9"/>
  <c r="AE296" i="9"/>
  <c r="Q296" i="9"/>
  <c r="P296" i="9"/>
  <c r="T296" i="9" s="1"/>
  <c r="O296" i="9"/>
  <c r="N296" i="9"/>
  <c r="M296" i="9"/>
  <c r="L296" i="9"/>
  <c r="B296" i="9"/>
  <c r="AE295" i="9"/>
  <c r="Q295" i="9"/>
  <c r="AG295" i="9" s="1"/>
  <c r="P295" i="9"/>
  <c r="T295" i="9" s="1"/>
  <c r="O295" i="9"/>
  <c r="N295" i="9"/>
  <c r="M295" i="9"/>
  <c r="L295" i="9"/>
  <c r="B295" i="9"/>
  <c r="AE294" i="9"/>
  <c r="Q294" i="9"/>
  <c r="P294" i="9"/>
  <c r="T294" i="9" s="1"/>
  <c r="O294" i="9"/>
  <c r="N294" i="9"/>
  <c r="M294" i="9"/>
  <c r="L294" i="9"/>
  <c r="B294" i="9"/>
  <c r="AE293" i="9"/>
  <c r="Q293" i="9"/>
  <c r="P293" i="9"/>
  <c r="T293" i="9" s="1"/>
  <c r="O293" i="9"/>
  <c r="N293" i="9"/>
  <c r="M293" i="9"/>
  <c r="L293" i="9"/>
  <c r="B293" i="9"/>
  <c r="AE292" i="9"/>
  <c r="Q292" i="9"/>
  <c r="P292" i="9"/>
  <c r="T292" i="9" s="1"/>
  <c r="O292" i="9"/>
  <c r="N292" i="9"/>
  <c r="M292" i="9"/>
  <c r="L292" i="9"/>
  <c r="B292" i="9"/>
  <c r="AE291" i="9"/>
  <c r="Q291" i="9"/>
  <c r="AG291" i="9" s="1"/>
  <c r="P291" i="9"/>
  <c r="T291" i="9" s="1"/>
  <c r="O291" i="9"/>
  <c r="N291" i="9"/>
  <c r="M291" i="9"/>
  <c r="L291" i="9"/>
  <c r="B291" i="9"/>
  <c r="AE290" i="9"/>
  <c r="Q290" i="9"/>
  <c r="P290" i="9"/>
  <c r="T290" i="9" s="1"/>
  <c r="O290" i="9"/>
  <c r="N290" i="9"/>
  <c r="M290" i="9"/>
  <c r="L290" i="9"/>
  <c r="B290" i="9"/>
  <c r="AE289" i="9"/>
  <c r="Q289" i="9"/>
  <c r="P289" i="9"/>
  <c r="T289" i="9" s="1"/>
  <c r="O289" i="9"/>
  <c r="N289" i="9"/>
  <c r="M289" i="9"/>
  <c r="L289" i="9"/>
  <c r="B289" i="9"/>
  <c r="AE288" i="9"/>
  <c r="Q288" i="9"/>
  <c r="P288" i="9"/>
  <c r="T288" i="9" s="1"/>
  <c r="O288" i="9"/>
  <c r="N288" i="9"/>
  <c r="M288" i="9"/>
  <c r="L288" i="9"/>
  <c r="B288" i="9"/>
  <c r="AE287" i="9"/>
  <c r="Q287" i="9"/>
  <c r="AG287" i="9" s="1"/>
  <c r="P287" i="9"/>
  <c r="T287" i="9" s="1"/>
  <c r="O287" i="9"/>
  <c r="N287" i="9"/>
  <c r="M287" i="9"/>
  <c r="L287" i="9"/>
  <c r="B287" i="9"/>
  <c r="AE286" i="9"/>
  <c r="Q286" i="9"/>
  <c r="P286" i="9"/>
  <c r="T286" i="9" s="1"/>
  <c r="O286" i="9"/>
  <c r="N286" i="9"/>
  <c r="M286" i="9"/>
  <c r="L286" i="9"/>
  <c r="B286" i="9"/>
  <c r="AE285" i="9"/>
  <c r="Q285" i="9"/>
  <c r="P285" i="9"/>
  <c r="T285" i="9" s="1"/>
  <c r="O285" i="9"/>
  <c r="N285" i="9"/>
  <c r="M285" i="9"/>
  <c r="L285" i="9"/>
  <c r="B285" i="9"/>
  <c r="AE284" i="9"/>
  <c r="Q284" i="9"/>
  <c r="P284" i="9"/>
  <c r="T284" i="9" s="1"/>
  <c r="O284" i="9"/>
  <c r="N284" i="9"/>
  <c r="M284" i="9"/>
  <c r="L284" i="9"/>
  <c r="B284" i="9"/>
  <c r="AE283" i="9"/>
  <c r="Q283" i="9"/>
  <c r="AG283" i="9" s="1"/>
  <c r="P283" i="9"/>
  <c r="T283" i="9" s="1"/>
  <c r="O283" i="9"/>
  <c r="N283" i="9"/>
  <c r="M283" i="9"/>
  <c r="L283" i="9"/>
  <c r="B283" i="9"/>
  <c r="AE282" i="9"/>
  <c r="Q282" i="9"/>
  <c r="P282" i="9"/>
  <c r="T282" i="9" s="1"/>
  <c r="O282" i="9"/>
  <c r="N282" i="9"/>
  <c r="M282" i="9"/>
  <c r="L282" i="9"/>
  <c r="B282" i="9"/>
  <c r="AE281" i="9"/>
  <c r="Q281" i="9"/>
  <c r="P281" i="9"/>
  <c r="T281" i="9" s="1"/>
  <c r="O281" i="9"/>
  <c r="N281" i="9"/>
  <c r="M281" i="9"/>
  <c r="L281" i="9"/>
  <c r="B281" i="9"/>
  <c r="AE280" i="9"/>
  <c r="Q280" i="9"/>
  <c r="P280" i="9"/>
  <c r="T280" i="9" s="1"/>
  <c r="O280" i="9"/>
  <c r="N280" i="9"/>
  <c r="M280" i="9"/>
  <c r="L280" i="9"/>
  <c r="B280" i="9"/>
  <c r="AE279" i="9"/>
  <c r="Q279" i="9"/>
  <c r="AG279" i="9" s="1"/>
  <c r="P279" i="9"/>
  <c r="T279" i="9" s="1"/>
  <c r="O279" i="9"/>
  <c r="N279" i="9"/>
  <c r="M279" i="9"/>
  <c r="L279" i="9"/>
  <c r="B279" i="9"/>
  <c r="AE278" i="9"/>
  <c r="Q278" i="9"/>
  <c r="P278" i="9"/>
  <c r="T278" i="9" s="1"/>
  <c r="O278" i="9"/>
  <c r="N278" i="9"/>
  <c r="M278" i="9"/>
  <c r="L278" i="9"/>
  <c r="B278" i="9"/>
  <c r="AE277" i="9"/>
  <c r="Q277" i="9"/>
  <c r="P277" i="9"/>
  <c r="T277" i="9" s="1"/>
  <c r="O277" i="9"/>
  <c r="N277" i="9"/>
  <c r="M277" i="9"/>
  <c r="L277" i="9"/>
  <c r="B277" i="9"/>
  <c r="AE276" i="9"/>
  <c r="Q276" i="9"/>
  <c r="P276" i="9"/>
  <c r="T276" i="9" s="1"/>
  <c r="O276" i="9"/>
  <c r="N276" i="9"/>
  <c r="M276" i="9"/>
  <c r="L276" i="9"/>
  <c r="B276" i="9"/>
  <c r="AE275" i="9"/>
  <c r="Q275" i="9"/>
  <c r="AG275" i="9" s="1"/>
  <c r="P275" i="9"/>
  <c r="T275" i="9" s="1"/>
  <c r="O275" i="9"/>
  <c r="N275" i="9"/>
  <c r="M275" i="9"/>
  <c r="L275" i="9"/>
  <c r="B275" i="9"/>
  <c r="AE274" i="9"/>
  <c r="Q274" i="9"/>
  <c r="P274" i="9"/>
  <c r="T274" i="9" s="1"/>
  <c r="O274" i="9"/>
  <c r="N274" i="9"/>
  <c r="M274" i="9"/>
  <c r="L274" i="9"/>
  <c r="B274" i="9"/>
  <c r="AE273" i="9"/>
  <c r="Q273" i="9"/>
  <c r="P273" i="9"/>
  <c r="T273" i="9" s="1"/>
  <c r="O273" i="9"/>
  <c r="N273" i="9"/>
  <c r="M273" i="9"/>
  <c r="L273" i="9"/>
  <c r="B273" i="9"/>
  <c r="AE272" i="9"/>
  <c r="Q272" i="9"/>
  <c r="P272" i="9"/>
  <c r="T272" i="9" s="1"/>
  <c r="O272" i="9"/>
  <c r="N272" i="9"/>
  <c r="M272" i="9"/>
  <c r="L272" i="9"/>
  <c r="B272" i="9"/>
  <c r="AE271" i="9"/>
  <c r="Q271" i="9"/>
  <c r="AG271" i="9" s="1"/>
  <c r="P271" i="9"/>
  <c r="T271" i="9" s="1"/>
  <c r="O271" i="9"/>
  <c r="N271" i="9"/>
  <c r="M271" i="9"/>
  <c r="L271" i="9"/>
  <c r="B271" i="9"/>
  <c r="AE270" i="9"/>
  <c r="Q270" i="9"/>
  <c r="P270" i="9"/>
  <c r="T270" i="9" s="1"/>
  <c r="O270" i="9"/>
  <c r="N270" i="9"/>
  <c r="M270" i="9"/>
  <c r="L270" i="9"/>
  <c r="B270" i="9"/>
  <c r="AE269" i="9"/>
  <c r="Q269" i="9"/>
  <c r="P269" i="9"/>
  <c r="T269" i="9" s="1"/>
  <c r="O269" i="9"/>
  <c r="N269" i="9"/>
  <c r="M269" i="9"/>
  <c r="L269" i="9"/>
  <c r="B269" i="9"/>
  <c r="AE268" i="9"/>
  <c r="Q268" i="9"/>
  <c r="P268" i="9"/>
  <c r="T268" i="9" s="1"/>
  <c r="O268" i="9"/>
  <c r="N268" i="9"/>
  <c r="M268" i="9"/>
  <c r="L268" i="9"/>
  <c r="B268" i="9"/>
  <c r="AE267" i="9"/>
  <c r="Q267" i="9"/>
  <c r="AG267" i="9" s="1"/>
  <c r="P267" i="9"/>
  <c r="T267" i="9" s="1"/>
  <c r="O267" i="9"/>
  <c r="N267" i="9"/>
  <c r="M267" i="9"/>
  <c r="L267" i="9"/>
  <c r="B267" i="9"/>
  <c r="AE266" i="9"/>
  <c r="Q266" i="9"/>
  <c r="P266" i="9"/>
  <c r="T266" i="9" s="1"/>
  <c r="O266" i="9"/>
  <c r="N266" i="9"/>
  <c r="M266" i="9"/>
  <c r="L266" i="9"/>
  <c r="B266" i="9"/>
  <c r="AE265" i="9"/>
  <c r="Q265" i="9"/>
  <c r="P265" i="9"/>
  <c r="T265" i="9" s="1"/>
  <c r="O265" i="9"/>
  <c r="N265" i="9"/>
  <c r="M265" i="9"/>
  <c r="L265" i="9"/>
  <c r="B265" i="9"/>
  <c r="AE264" i="9"/>
  <c r="Q264" i="9"/>
  <c r="P264" i="9"/>
  <c r="T264" i="9" s="1"/>
  <c r="O264" i="9"/>
  <c r="N264" i="9"/>
  <c r="M264" i="9"/>
  <c r="L264" i="9"/>
  <c r="B264" i="9"/>
  <c r="AE263" i="9"/>
  <c r="Q263" i="9"/>
  <c r="AG263" i="9" s="1"/>
  <c r="P263" i="9"/>
  <c r="T263" i="9" s="1"/>
  <c r="O263" i="9"/>
  <c r="N263" i="9"/>
  <c r="M263" i="9"/>
  <c r="L263" i="9"/>
  <c r="B263" i="9"/>
  <c r="AE262" i="9"/>
  <c r="Q262" i="9"/>
  <c r="P262" i="9"/>
  <c r="T262" i="9" s="1"/>
  <c r="O262" i="9"/>
  <c r="N262" i="9"/>
  <c r="M262" i="9"/>
  <c r="L262" i="9"/>
  <c r="B262" i="9"/>
  <c r="AE261" i="9"/>
  <c r="Q261" i="9"/>
  <c r="P261" i="9"/>
  <c r="T261" i="9" s="1"/>
  <c r="O261" i="9"/>
  <c r="N261" i="9"/>
  <c r="M261" i="9"/>
  <c r="L261" i="9"/>
  <c r="B261" i="9"/>
  <c r="AE260" i="9"/>
  <c r="Q260" i="9"/>
  <c r="P260" i="9"/>
  <c r="T260" i="9" s="1"/>
  <c r="O260" i="9"/>
  <c r="N260" i="9"/>
  <c r="M260" i="9"/>
  <c r="L260" i="9"/>
  <c r="B260" i="9"/>
  <c r="AE259" i="9"/>
  <c r="Q259" i="9"/>
  <c r="AG259" i="9" s="1"/>
  <c r="P259" i="9"/>
  <c r="T259" i="9" s="1"/>
  <c r="O259" i="9"/>
  <c r="N259" i="9"/>
  <c r="M259" i="9"/>
  <c r="L259" i="9"/>
  <c r="B259" i="9"/>
  <c r="AE258" i="9"/>
  <c r="Q258" i="9"/>
  <c r="P258" i="9"/>
  <c r="T258" i="9" s="1"/>
  <c r="O258" i="9"/>
  <c r="N258" i="9"/>
  <c r="M258" i="9"/>
  <c r="L258" i="9"/>
  <c r="B258" i="9"/>
  <c r="AE257" i="9"/>
  <c r="Q257" i="9"/>
  <c r="P257" i="9"/>
  <c r="T257" i="9" s="1"/>
  <c r="O257" i="9"/>
  <c r="N257" i="9"/>
  <c r="M257" i="9"/>
  <c r="L257" i="9"/>
  <c r="B257" i="9"/>
  <c r="AE256" i="9"/>
  <c r="Q256" i="9"/>
  <c r="P256" i="9"/>
  <c r="T256" i="9" s="1"/>
  <c r="O256" i="9"/>
  <c r="N256" i="9"/>
  <c r="M256" i="9"/>
  <c r="L256" i="9"/>
  <c r="B256" i="9"/>
  <c r="AE255" i="9"/>
  <c r="Q255" i="9"/>
  <c r="P255" i="9"/>
  <c r="T255" i="9" s="1"/>
  <c r="O255" i="9"/>
  <c r="N255" i="9"/>
  <c r="M255" i="9"/>
  <c r="L255" i="9"/>
  <c r="B255" i="9"/>
  <c r="AE254" i="9"/>
  <c r="Q254" i="9"/>
  <c r="AG254" i="9" s="1"/>
  <c r="P254" i="9"/>
  <c r="T254" i="9" s="1"/>
  <c r="O254" i="9"/>
  <c r="N254" i="9"/>
  <c r="M254" i="9"/>
  <c r="L254" i="9"/>
  <c r="B254" i="9"/>
  <c r="AE253" i="9"/>
  <c r="Q253" i="9"/>
  <c r="P253" i="9"/>
  <c r="T253" i="9" s="1"/>
  <c r="O253" i="9"/>
  <c r="N253" i="9"/>
  <c r="M253" i="9"/>
  <c r="L253" i="9"/>
  <c r="B253" i="9"/>
  <c r="AE252" i="9"/>
  <c r="Q252" i="9"/>
  <c r="P252" i="9"/>
  <c r="T252" i="9" s="1"/>
  <c r="O252" i="9"/>
  <c r="N252" i="9"/>
  <c r="M252" i="9"/>
  <c r="L252" i="9"/>
  <c r="B252" i="9"/>
  <c r="AE251" i="9"/>
  <c r="Q251" i="9"/>
  <c r="P251" i="9"/>
  <c r="T251" i="9" s="1"/>
  <c r="O251" i="9"/>
  <c r="N251" i="9"/>
  <c r="M251" i="9"/>
  <c r="L251" i="9"/>
  <c r="B251" i="9"/>
  <c r="AE250" i="9"/>
  <c r="Q250" i="9"/>
  <c r="AG250" i="9" s="1"/>
  <c r="P250" i="9"/>
  <c r="T250" i="9" s="1"/>
  <c r="O250" i="9"/>
  <c r="N250" i="9"/>
  <c r="M250" i="9"/>
  <c r="L250" i="9"/>
  <c r="B250" i="9"/>
  <c r="AE249" i="9"/>
  <c r="Q249" i="9"/>
  <c r="P249" i="9"/>
  <c r="T249" i="9" s="1"/>
  <c r="O249" i="9"/>
  <c r="N249" i="9"/>
  <c r="M249" i="9"/>
  <c r="L249" i="9"/>
  <c r="B249" i="9"/>
  <c r="AE248" i="9"/>
  <c r="Q248" i="9"/>
  <c r="P248" i="9"/>
  <c r="T248" i="9" s="1"/>
  <c r="O248" i="9"/>
  <c r="N248" i="9"/>
  <c r="M248" i="9"/>
  <c r="L248" i="9"/>
  <c r="B248" i="9"/>
  <c r="AE247" i="9"/>
  <c r="Q247" i="9"/>
  <c r="P247" i="9"/>
  <c r="T247" i="9" s="1"/>
  <c r="O247" i="9"/>
  <c r="N247" i="9"/>
  <c r="M247" i="9"/>
  <c r="L247" i="9"/>
  <c r="B247" i="9"/>
  <c r="AE246" i="9"/>
  <c r="Q246" i="9"/>
  <c r="AG246" i="9" s="1"/>
  <c r="P246" i="9"/>
  <c r="T246" i="9" s="1"/>
  <c r="O246" i="9"/>
  <c r="N246" i="9"/>
  <c r="M246" i="9"/>
  <c r="L246" i="9"/>
  <c r="B246" i="9"/>
  <c r="AE245" i="9"/>
  <c r="Q245" i="9"/>
  <c r="P245" i="9"/>
  <c r="T245" i="9" s="1"/>
  <c r="O245" i="9"/>
  <c r="N245" i="9"/>
  <c r="M245" i="9"/>
  <c r="L245" i="9"/>
  <c r="B245" i="9"/>
  <c r="AE244" i="9"/>
  <c r="Q244" i="9"/>
  <c r="P244" i="9"/>
  <c r="T244" i="9" s="1"/>
  <c r="O244" i="9"/>
  <c r="N244" i="9"/>
  <c r="M244" i="9"/>
  <c r="L244" i="9"/>
  <c r="B244" i="9"/>
  <c r="AE243" i="9"/>
  <c r="Q243" i="9"/>
  <c r="P243" i="9"/>
  <c r="T243" i="9" s="1"/>
  <c r="O243" i="9"/>
  <c r="N243" i="9"/>
  <c r="M243" i="9"/>
  <c r="L243" i="9"/>
  <c r="B243" i="9"/>
  <c r="AE242" i="9"/>
  <c r="Q242" i="9"/>
  <c r="P242" i="9"/>
  <c r="T242" i="9" s="1"/>
  <c r="O242" i="9"/>
  <c r="N242" i="9"/>
  <c r="M242" i="9"/>
  <c r="L242" i="9"/>
  <c r="B242" i="9"/>
  <c r="AE241" i="9"/>
  <c r="Q241" i="9"/>
  <c r="P241" i="9"/>
  <c r="T241" i="9" s="1"/>
  <c r="AG241" i="9" s="1"/>
  <c r="O241" i="9"/>
  <c r="N241" i="9"/>
  <c r="M241" i="9"/>
  <c r="L241" i="9"/>
  <c r="B241" i="9"/>
  <c r="AE240" i="9"/>
  <c r="Q240" i="9"/>
  <c r="P240" i="9"/>
  <c r="T240" i="9" s="1"/>
  <c r="O240" i="9"/>
  <c r="N240" i="9"/>
  <c r="M240" i="9"/>
  <c r="L240" i="9"/>
  <c r="B240" i="9"/>
  <c r="AE239" i="9"/>
  <c r="Q239" i="9"/>
  <c r="P239" i="9"/>
  <c r="T239" i="9" s="1"/>
  <c r="AG239" i="9" s="1"/>
  <c r="O239" i="9"/>
  <c r="N239" i="9"/>
  <c r="M239" i="9"/>
  <c r="L239" i="9"/>
  <c r="B239" i="9"/>
  <c r="AE238" i="9"/>
  <c r="Q238" i="9"/>
  <c r="P238" i="9"/>
  <c r="T238" i="9" s="1"/>
  <c r="O238" i="9"/>
  <c r="N238" i="9"/>
  <c r="M238" i="9"/>
  <c r="L238" i="9"/>
  <c r="B238" i="9"/>
  <c r="AE237" i="9"/>
  <c r="Q237" i="9"/>
  <c r="P237" i="9"/>
  <c r="T237" i="9" s="1"/>
  <c r="AG237" i="9" s="1"/>
  <c r="O237" i="9"/>
  <c r="N237" i="9"/>
  <c r="M237" i="9"/>
  <c r="L237" i="9"/>
  <c r="B237" i="9"/>
  <c r="AE236" i="9"/>
  <c r="Q236" i="9"/>
  <c r="P236" i="9"/>
  <c r="T236" i="9" s="1"/>
  <c r="O236" i="9"/>
  <c r="N236" i="9"/>
  <c r="M236" i="9"/>
  <c r="L236" i="9"/>
  <c r="B236" i="9"/>
  <c r="AE235" i="9"/>
  <c r="Q235" i="9"/>
  <c r="P235" i="9"/>
  <c r="T235" i="9" s="1"/>
  <c r="AG235" i="9" s="1"/>
  <c r="O235" i="9"/>
  <c r="N235" i="9"/>
  <c r="M235" i="9"/>
  <c r="L235" i="9"/>
  <c r="B235" i="9"/>
  <c r="AE234" i="9"/>
  <c r="Q234" i="9"/>
  <c r="P234" i="9"/>
  <c r="T234" i="9" s="1"/>
  <c r="O234" i="9"/>
  <c r="N234" i="9"/>
  <c r="M234" i="9"/>
  <c r="L234" i="9"/>
  <c r="B234" i="9"/>
  <c r="AE233" i="9"/>
  <c r="Q233" i="9"/>
  <c r="P233" i="9"/>
  <c r="T233" i="9" s="1"/>
  <c r="AG233" i="9" s="1"/>
  <c r="O233" i="9"/>
  <c r="N233" i="9"/>
  <c r="M233" i="9"/>
  <c r="L233" i="9"/>
  <c r="B233" i="9"/>
  <c r="AE232" i="9"/>
  <c r="Q232" i="9"/>
  <c r="P232" i="9"/>
  <c r="T232" i="9" s="1"/>
  <c r="O232" i="9"/>
  <c r="N232" i="9"/>
  <c r="M232" i="9"/>
  <c r="L232" i="9"/>
  <c r="B232" i="9"/>
  <c r="AE231" i="9"/>
  <c r="Q231" i="9"/>
  <c r="P231" i="9"/>
  <c r="T231" i="9" s="1"/>
  <c r="AG231" i="9" s="1"/>
  <c r="O231" i="9"/>
  <c r="N231" i="9"/>
  <c r="M231" i="9"/>
  <c r="L231" i="9"/>
  <c r="B231" i="9"/>
  <c r="AE230" i="9"/>
  <c r="Q230" i="9"/>
  <c r="P230" i="9"/>
  <c r="T230" i="9" s="1"/>
  <c r="O230" i="9"/>
  <c r="N230" i="9"/>
  <c r="M230" i="9"/>
  <c r="L230" i="9"/>
  <c r="B230" i="9"/>
  <c r="AE229" i="9"/>
  <c r="Q229" i="9"/>
  <c r="P229" i="9"/>
  <c r="T229" i="9" s="1"/>
  <c r="AG229" i="9" s="1"/>
  <c r="O229" i="9"/>
  <c r="N229" i="9"/>
  <c r="M229" i="9"/>
  <c r="L229" i="9"/>
  <c r="B229" i="9"/>
  <c r="AE228" i="9"/>
  <c r="Q228" i="9"/>
  <c r="P228" i="9"/>
  <c r="T228" i="9" s="1"/>
  <c r="O228" i="9"/>
  <c r="N228" i="9"/>
  <c r="M228" i="9"/>
  <c r="L228" i="9"/>
  <c r="B228" i="9"/>
  <c r="AE227" i="9"/>
  <c r="Q227" i="9"/>
  <c r="P227" i="9"/>
  <c r="T227" i="9" s="1"/>
  <c r="AG227" i="9" s="1"/>
  <c r="O227" i="9"/>
  <c r="N227" i="9"/>
  <c r="M227" i="9"/>
  <c r="L227" i="9"/>
  <c r="B227" i="9"/>
  <c r="AE226" i="9"/>
  <c r="Q226" i="9"/>
  <c r="P226" i="9"/>
  <c r="T226" i="9" s="1"/>
  <c r="O226" i="9"/>
  <c r="N226" i="9"/>
  <c r="M226" i="9"/>
  <c r="L226" i="9"/>
  <c r="B226" i="9"/>
  <c r="AE225" i="9"/>
  <c r="Q225" i="9"/>
  <c r="P225" i="9"/>
  <c r="T225" i="9" s="1"/>
  <c r="AG225" i="9" s="1"/>
  <c r="O225" i="9"/>
  <c r="N225" i="9"/>
  <c r="M225" i="9"/>
  <c r="L225" i="9"/>
  <c r="B225" i="9"/>
  <c r="AE224" i="9"/>
  <c r="Q224" i="9"/>
  <c r="P224" i="9"/>
  <c r="T224" i="9" s="1"/>
  <c r="O224" i="9"/>
  <c r="N224" i="9"/>
  <c r="M224" i="9"/>
  <c r="L224" i="9"/>
  <c r="B224" i="9"/>
  <c r="AE223" i="9"/>
  <c r="Q223" i="9"/>
  <c r="P223" i="9"/>
  <c r="T223" i="9" s="1"/>
  <c r="AG223" i="9" s="1"/>
  <c r="O223" i="9"/>
  <c r="N223" i="9"/>
  <c r="M223" i="9"/>
  <c r="L223" i="9"/>
  <c r="B223" i="9"/>
  <c r="AE222" i="9"/>
  <c r="Q222" i="9"/>
  <c r="P222" i="9"/>
  <c r="T222" i="9" s="1"/>
  <c r="O222" i="9"/>
  <c r="N222" i="9"/>
  <c r="M222" i="9"/>
  <c r="L222" i="9"/>
  <c r="B222" i="9"/>
  <c r="AE221" i="9"/>
  <c r="Q221" i="9"/>
  <c r="P221" i="9"/>
  <c r="T221" i="9" s="1"/>
  <c r="AG221" i="9" s="1"/>
  <c r="O221" i="9"/>
  <c r="N221" i="9"/>
  <c r="M221" i="9"/>
  <c r="L221" i="9"/>
  <c r="B221" i="9"/>
  <c r="AE220" i="9"/>
  <c r="Q220" i="9"/>
  <c r="P220" i="9"/>
  <c r="T220" i="9" s="1"/>
  <c r="O220" i="9"/>
  <c r="N220" i="9"/>
  <c r="M220" i="9"/>
  <c r="L220" i="9"/>
  <c r="B220" i="9"/>
  <c r="AE219" i="9"/>
  <c r="Q219" i="9"/>
  <c r="P219" i="9"/>
  <c r="T219" i="9" s="1"/>
  <c r="AG219" i="9" s="1"/>
  <c r="O219" i="9"/>
  <c r="N219" i="9"/>
  <c r="M219" i="9"/>
  <c r="L219" i="9"/>
  <c r="B219" i="9"/>
  <c r="AE218" i="9"/>
  <c r="Q218" i="9"/>
  <c r="P218" i="9"/>
  <c r="T218" i="9" s="1"/>
  <c r="O218" i="9"/>
  <c r="N218" i="9"/>
  <c r="M218" i="9"/>
  <c r="L218" i="9"/>
  <c r="B218" i="9"/>
  <c r="AE217" i="9"/>
  <c r="Q217" i="9"/>
  <c r="P217" i="9"/>
  <c r="T217" i="9" s="1"/>
  <c r="AG217" i="9" s="1"/>
  <c r="O217" i="9"/>
  <c r="N217" i="9"/>
  <c r="M217" i="9"/>
  <c r="L217" i="9"/>
  <c r="B217" i="9"/>
  <c r="AE216" i="9"/>
  <c r="Q216" i="9"/>
  <c r="P216" i="9"/>
  <c r="T216" i="9" s="1"/>
  <c r="O216" i="9"/>
  <c r="N216" i="9"/>
  <c r="M216" i="9"/>
  <c r="L216" i="9"/>
  <c r="B216" i="9"/>
  <c r="AE215" i="9"/>
  <c r="Q215" i="9"/>
  <c r="P215" i="9"/>
  <c r="T215" i="9" s="1"/>
  <c r="AG215" i="9" s="1"/>
  <c r="O215" i="9"/>
  <c r="N215" i="9"/>
  <c r="M215" i="9"/>
  <c r="L215" i="9"/>
  <c r="B215" i="9"/>
  <c r="AE214" i="9"/>
  <c r="Q214" i="9"/>
  <c r="AG214" i="9" s="1"/>
  <c r="P214" i="9"/>
  <c r="T214" i="9" s="1"/>
  <c r="O214" i="9"/>
  <c r="N214" i="9"/>
  <c r="M214" i="9"/>
  <c r="L214" i="9"/>
  <c r="B214" i="9"/>
  <c r="AE213" i="9"/>
  <c r="Q213" i="9"/>
  <c r="P213" i="9"/>
  <c r="T213" i="9" s="1"/>
  <c r="O213" i="9"/>
  <c r="N213" i="9"/>
  <c r="M213" i="9"/>
  <c r="L213" i="9"/>
  <c r="B213" i="9"/>
  <c r="A213" i="9"/>
  <c r="A214" i="9" s="1"/>
  <c r="A215" i="9" s="1"/>
  <c r="A216" i="9" s="1"/>
  <c r="A217" i="9" s="1"/>
  <c r="A218" i="9" s="1"/>
  <c r="A219" i="9" s="1"/>
  <c r="A220" i="9" s="1"/>
  <c r="A221" i="9" s="1"/>
  <c r="A222" i="9" s="1"/>
  <c r="A223" i="9" s="1"/>
  <c r="A224" i="9" s="1"/>
  <c r="A225" i="9" s="1"/>
  <c r="A226" i="9" s="1"/>
  <c r="A227" i="9" s="1"/>
  <c r="A228" i="9" s="1"/>
  <c r="A229" i="9" s="1"/>
  <c r="A230" i="9" s="1"/>
  <c r="A231" i="9" s="1"/>
  <c r="A232" i="9" s="1"/>
  <c r="A233" i="9" s="1"/>
  <c r="A234" i="9" s="1"/>
  <c r="A235" i="9" s="1"/>
  <c r="A236" i="9" s="1"/>
  <c r="A237" i="9" s="1"/>
  <c r="A238" i="9" s="1"/>
  <c r="A239" i="9" s="1"/>
  <c r="A240" i="9" s="1"/>
  <c r="A241" i="9" s="1"/>
  <c r="A242" i="9" s="1"/>
  <c r="A243" i="9" s="1"/>
  <c r="A244" i="9" s="1"/>
  <c r="A245" i="9" s="1"/>
  <c r="A246" i="9" s="1"/>
  <c r="A247" i="9" s="1"/>
  <c r="A248" i="9" s="1"/>
  <c r="A249" i="9" s="1"/>
  <c r="A250" i="9" s="1"/>
  <c r="A251" i="9" s="1"/>
  <c r="A252" i="9" s="1"/>
  <c r="A253" i="9" s="1"/>
  <c r="A254" i="9" s="1"/>
  <c r="A255" i="9" s="1"/>
  <c r="A256" i="9" s="1"/>
  <c r="A257" i="9" s="1"/>
  <c r="A258" i="9" s="1"/>
  <c r="A259" i="9" s="1"/>
  <c r="A260" i="9" s="1"/>
  <c r="A261" i="9" s="1"/>
  <c r="A262" i="9" s="1"/>
  <c r="A263" i="9" s="1"/>
  <c r="A264" i="9" s="1"/>
  <c r="A265" i="9" s="1"/>
  <c r="A266" i="9" s="1"/>
  <c r="A267" i="9" s="1"/>
  <c r="A268" i="9" s="1"/>
  <c r="A269" i="9" s="1"/>
  <c r="A270" i="9" s="1"/>
  <c r="A271" i="9" s="1"/>
  <c r="A272" i="9" s="1"/>
  <c r="A273" i="9" s="1"/>
  <c r="A274" i="9" s="1"/>
  <c r="A275" i="9" s="1"/>
  <c r="A276" i="9" s="1"/>
  <c r="A277" i="9" s="1"/>
  <c r="A278" i="9" s="1"/>
  <c r="A279" i="9" s="1"/>
  <c r="A280" i="9" s="1"/>
  <c r="A281" i="9" s="1"/>
  <c r="A282" i="9" s="1"/>
  <c r="A283" i="9" s="1"/>
  <c r="A284" i="9" s="1"/>
  <c r="A285" i="9" s="1"/>
  <c r="A286" i="9" s="1"/>
  <c r="A287" i="9" s="1"/>
  <c r="A288" i="9" s="1"/>
  <c r="A289" i="9" s="1"/>
  <c r="A290" i="9" s="1"/>
  <c r="A291" i="9" s="1"/>
  <c r="A292" i="9" s="1"/>
  <c r="A293" i="9" s="1"/>
  <c r="A294" i="9" s="1"/>
  <c r="A295" i="9" s="1"/>
  <c r="A296" i="9" s="1"/>
  <c r="A297" i="9" s="1"/>
  <c r="A298" i="9" s="1"/>
  <c r="A299" i="9" s="1"/>
  <c r="A300" i="9" s="1"/>
  <c r="A301" i="9" s="1"/>
  <c r="A302" i="9" s="1"/>
  <c r="A303" i="9" s="1"/>
  <c r="A304" i="9" s="1"/>
  <c r="A305" i="9" s="1"/>
  <c r="A306" i="9" s="1"/>
  <c r="A307" i="9" s="1"/>
  <c r="A308" i="9" s="1"/>
  <c r="A309" i="9" s="1"/>
  <c r="A310" i="9" s="1"/>
  <c r="A311" i="9" s="1"/>
  <c r="AE212" i="9"/>
  <c r="Q212" i="9"/>
  <c r="P212" i="9"/>
  <c r="T212" i="9" s="1"/>
  <c r="O212" i="9"/>
  <c r="N212" i="9"/>
  <c r="M212" i="9"/>
  <c r="L212" i="9"/>
  <c r="B212" i="9"/>
  <c r="AE211" i="9"/>
  <c r="Q211" i="9"/>
  <c r="P211" i="9"/>
  <c r="T211" i="9" s="1"/>
  <c r="O211" i="9"/>
  <c r="N211" i="9"/>
  <c r="M211" i="9"/>
  <c r="L211" i="9"/>
  <c r="B211" i="9"/>
  <c r="AE210" i="9"/>
  <c r="Q210" i="9"/>
  <c r="P210" i="9"/>
  <c r="T210" i="9" s="1"/>
  <c r="O210" i="9"/>
  <c r="N210" i="9"/>
  <c r="M210" i="9"/>
  <c r="L210" i="9"/>
  <c r="B210" i="9"/>
  <c r="AE209" i="9"/>
  <c r="Q209" i="9"/>
  <c r="P209" i="9"/>
  <c r="T209" i="9" s="1"/>
  <c r="O209" i="9"/>
  <c r="N209" i="9"/>
  <c r="M209" i="9"/>
  <c r="L209" i="9"/>
  <c r="B209" i="9"/>
  <c r="AE208" i="9"/>
  <c r="Q208" i="9"/>
  <c r="P208" i="9"/>
  <c r="T208" i="9" s="1"/>
  <c r="O208" i="9"/>
  <c r="N208" i="9"/>
  <c r="M208" i="9"/>
  <c r="L208" i="9"/>
  <c r="B208" i="9"/>
  <c r="AE207" i="9"/>
  <c r="Q207" i="9"/>
  <c r="P207" i="9"/>
  <c r="T207" i="9" s="1"/>
  <c r="O207" i="9"/>
  <c r="N207" i="9"/>
  <c r="M207" i="9"/>
  <c r="L207" i="9"/>
  <c r="B207" i="9"/>
  <c r="AE206" i="9"/>
  <c r="Q206" i="9"/>
  <c r="P206" i="9"/>
  <c r="T206" i="9" s="1"/>
  <c r="O206" i="9"/>
  <c r="N206" i="9"/>
  <c r="M206" i="9"/>
  <c r="L206" i="9"/>
  <c r="B206" i="9"/>
  <c r="AE205" i="9"/>
  <c r="Q205" i="9"/>
  <c r="P205" i="9"/>
  <c r="T205" i="9" s="1"/>
  <c r="O205" i="9"/>
  <c r="N205" i="9"/>
  <c r="M205" i="9"/>
  <c r="L205" i="9"/>
  <c r="B205" i="9"/>
  <c r="AE204" i="9"/>
  <c r="Q204" i="9"/>
  <c r="P204" i="9"/>
  <c r="T204" i="9" s="1"/>
  <c r="O204" i="9"/>
  <c r="N204" i="9"/>
  <c r="M204" i="9"/>
  <c r="L204" i="9"/>
  <c r="B204" i="9"/>
  <c r="AE203" i="9"/>
  <c r="Q203" i="9"/>
  <c r="P203" i="9"/>
  <c r="T203" i="9" s="1"/>
  <c r="O203" i="9"/>
  <c r="N203" i="9"/>
  <c r="M203" i="9"/>
  <c r="L203" i="9"/>
  <c r="B203" i="9"/>
  <c r="AE202" i="9"/>
  <c r="Q202" i="9"/>
  <c r="P202" i="9"/>
  <c r="T202" i="9" s="1"/>
  <c r="O202" i="9"/>
  <c r="N202" i="9"/>
  <c r="M202" i="9"/>
  <c r="L202" i="9"/>
  <c r="B202" i="9"/>
  <c r="AE201" i="9"/>
  <c r="Q201" i="9"/>
  <c r="P201" i="9"/>
  <c r="T201" i="9" s="1"/>
  <c r="O201" i="9"/>
  <c r="N201" i="9"/>
  <c r="M201" i="9"/>
  <c r="L201" i="9"/>
  <c r="B201" i="9"/>
  <c r="AE200" i="9"/>
  <c r="Q200" i="9"/>
  <c r="P200" i="9"/>
  <c r="T200" i="9" s="1"/>
  <c r="O200" i="9"/>
  <c r="N200" i="9"/>
  <c r="M200" i="9"/>
  <c r="L200" i="9"/>
  <c r="B200" i="9"/>
  <c r="AE199" i="9"/>
  <c r="Q199" i="9"/>
  <c r="P199" i="9"/>
  <c r="T199" i="9" s="1"/>
  <c r="O199" i="9"/>
  <c r="N199" i="9"/>
  <c r="M199" i="9"/>
  <c r="L199" i="9"/>
  <c r="B199" i="9"/>
  <c r="AE198" i="9"/>
  <c r="Q198" i="9"/>
  <c r="P198" i="9"/>
  <c r="T198" i="9" s="1"/>
  <c r="O198" i="9"/>
  <c r="N198" i="9"/>
  <c r="M198" i="9"/>
  <c r="L198" i="9"/>
  <c r="B198" i="9"/>
  <c r="AE197" i="9"/>
  <c r="Q197" i="9"/>
  <c r="P197" i="9"/>
  <c r="T197" i="9" s="1"/>
  <c r="O197" i="9"/>
  <c r="N197" i="9"/>
  <c r="M197" i="9"/>
  <c r="L197" i="9"/>
  <c r="B197" i="9"/>
  <c r="AE196" i="9"/>
  <c r="Q196" i="9"/>
  <c r="P196" i="9"/>
  <c r="T196" i="9" s="1"/>
  <c r="O196" i="9"/>
  <c r="N196" i="9"/>
  <c r="M196" i="9"/>
  <c r="L196" i="9"/>
  <c r="B196" i="9"/>
  <c r="AE195" i="9"/>
  <c r="Q195" i="9"/>
  <c r="P195" i="9"/>
  <c r="T195" i="9" s="1"/>
  <c r="O195" i="9"/>
  <c r="N195" i="9"/>
  <c r="M195" i="9"/>
  <c r="L195" i="9"/>
  <c r="B195" i="9"/>
  <c r="AE194" i="9"/>
  <c r="Q194" i="9"/>
  <c r="P194" i="9"/>
  <c r="T194" i="9" s="1"/>
  <c r="O194" i="9"/>
  <c r="N194" i="9"/>
  <c r="M194" i="9"/>
  <c r="L194" i="9"/>
  <c r="B194" i="9"/>
  <c r="AE193" i="9"/>
  <c r="Q193" i="9"/>
  <c r="P193" i="9"/>
  <c r="T193" i="9" s="1"/>
  <c r="O193" i="9"/>
  <c r="N193" i="9"/>
  <c r="M193" i="9"/>
  <c r="L193" i="9"/>
  <c r="B193" i="9"/>
  <c r="AE192" i="9"/>
  <c r="Q192" i="9"/>
  <c r="P192" i="9"/>
  <c r="T192" i="9" s="1"/>
  <c r="O192" i="9"/>
  <c r="N192" i="9"/>
  <c r="M192" i="9"/>
  <c r="L192" i="9"/>
  <c r="B192" i="9"/>
  <c r="AE191" i="9"/>
  <c r="Q191" i="9"/>
  <c r="P191" i="9"/>
  <c r="T191" i="9" s="1"/>
  <c r="O191" i="9"/>
  <c r="N191" i="9"/>
  <c r="M191" i="9"/>
  <c r="L191" i="9"/>
  <c r="B191" i="9"/>
  <c r="AE190" i="9"/>
  <c r="Q190" i="9"/>
  <c r="P190" i="9"/>
  <c r="T190" i="9" s="1"/>
  <c r="O190" i="9"/>
  <c r="N190" i="9"/>
  <c r="M190" i="9"/>
  <c r="L190" i="9"/>
  <c r="B190" i="9"/>
  <c r="AE189" i="9"/>
  <c r="Q189" i="9"/>
  <c r="P189" i="9"/>
  <c r="T189" i="9" s="1"/>
  <c r="O189" i="9"/>
  <c r="N189" i="9"/>
  <c r="M189" i="9"/>
  <c r="L189" i="9"/>
  <c r="B189" i="9"/>
  <c r="AE188" i="9"/>
  <c r="Q188" i="9"/>
  <c r="P188" i="9"/>
  <c r="T188" i="9" s="1"/>
  <c r="O188" i="9"/>
  <c r="N188" i="9"/>
  <c r="M188" i="9"/>
  <c r="L188" i="9"/>
  <c r="B188" i="9"/>
  <c r="AE187" i="9"/>
  <c r="Q187" i="9"/>
  <c r="P187" i="9"/>
  <c r="T187" i="9" s="1"/>
  <c r="O187" i="9"/>
  <c r="N187" i="9"/>
  <c r="M187" i="9"/>
  <c r="L187" i="9"/>
  <c r="B187" i="9"/>
  <c r="AE186" i="9"/>
  <c r="Q186" i="9"/>
  <c r="P186" i="9"/>
  <c r="T186" i="9" s="1"/>
  <c r="O186" i="9"/>
  <c r="N186" i="9"/>
  <c r="M186" i="9"/>
  <c r="L186" i="9"/>
  <c r="B186" i="9"/>
  <c r="AE185" i="9"/>
  <c r="Q185" i="9"/>
  <c r="P185" i="9"/>
  <c r="T185" i="9" s="1"/>
  <c r="O185" i="9"/>
  <c r="N185" i="9"/>
  <c r="M185" i="9"/>
  <c r="L185" i="9"/>
  <c r="B185" i="9"/>
  <c r="AE184" i="9"/>
  <c r="Q184" i="9"/>
  <c r="P184" i="9"/>
  <c r="T184" i="9" s="1"/>
  <c r="O184" i="9"/>
  <c r="N184" i="9"/>
  <c r="M184" i="9"/>
  <c r="L184" i="9"/>
  <c r="B184" i="9"/>
  <c r="AE183" i="9"/>
  <c r="Q183" i="9"/>
  <c r="P183" i="9"/>
  <c r="T183" i="9" s="1"/>
  <c r="O183" i="9"/>
  <c r="N183" i="9"/>
  <c r="M183" i="9"/>
  <c r="L183" i="9"/>
  <c r="B183" i="9"/>
  <c r="AE182" i="9"/>
  <c r="Q182" i="9"/>
  <c r="P182" i="9"/>
  <c r="T182" i="9" s="1"/>
  <c r="O182" i="9"/>
  <c r="N182" i="9"/>
  <c r="M182" i="9"/>
  <c r="L182" i="9"/>
  <c r="B182" i="9"/>
  <c r="AE181" i="9"/>
  <c r="Q181" i="9"/>
  <c r="P181" i="9"/>
  <c r="T181" i="9" s="1"/>
  <c r="O181" i="9"/>
  <c r="N181" i="9"/>
  <c r="M181" i="9"/>
  <c r="L181" i="9"/>
  <c r="B181" i="9"/>
  <c r="AE180" i="9"/>
  <c r="Q180" i="9"/>
  <c r="P180" i="9"/>
  <c r="T180" i="9" s="1"/>
  <c r="O180" i="9"/>
  <c r="N180" i="9"/>
  <c r="M180" i="9"/>
  <c r="L180" i="9"/>
  <c r="B180" i="9"/>
  <c r="AE179" i="9"/>
  <c r="Q179" i="9"/>
  <c r="P179" i="9"/>
  <c r="T179" i="9" s="1"/>
  <c r="O179" i="9"/>
  <c r="N179" i="9"/>
  <c r="M179" i="9"/>
  <c r="L179" i="9"/>
  <c r="B179" i="9"/>
  <c r="AE178" i="9"/>
  <c r="Q178" i="9"/>
  <c r="P178" i="9"/>
  <c r="T178" i="9" s="1"/>
  <c r="O178" i="9"/>
  <c r="N178" i="9"/>
  <c r="M178" i="9"/>
  <c r="L178" i="9"/>
  <c r="B178" i="9"/>
  <c r="AE177" i="9"/>
  <c r="Q177" i="9"/>
  <c r="P177" i="9"/>
  <c r="T177" i="9" s="1"/>
  <c r="O177" i="9"/>
  <c r="N177" i="9"/>
  <c r="M177" i="9"/>
  <c r="L177" i="9"/>
  <c r="B177" i="9"/>
  <c r="AE176" i="9"/>
  <c r="Q176" i="9"/>
  <c r="P176" i="9"/>
  <c r="T176" i="9" s="1"/>
  <c r="O176" i="9"/>
  <c r="N176" i="9"/>
  <c r="M176" i="9"/>
  <c r="L176" i="9"/>
  <c r="B176" i="9"/>
  <c r="AE175" i="9"/>
  <c r="Q175" i="9"/>
  <c r="P175" i="9"/>
  <c r="T175" i="9" s="1"/>
  <c r="O175" i="9"/>
  <c r="N175" i="9"/>
  <c r="M175" i="9"/>
  <c r="L175" i="9"/>
  <c r="B175" i="9"/>
  <c r="AE174" i="9"/>
  <c r="Q174" i="9"/>
  <c r="P174" i="9"/>
  <c r="T174" i="9" s="1"/>
  <c r="O174" i="9"/>
  <c r="N174" i="9"/>
  <c r="M174" i="9"/>
  <c r="L174" i="9"/>
  <c r="B174" i="9"/>
  <c r="AE173" i="9"/>
  <c r="Q173" i="9"/>
  <c r="P173" i="9"/>
  <c r="T173" i="9" s="1"/>
  <c r="O173" i="9"/>
  <c r="N173" i="9"/>
  <c r="M173" i="9"/>
  <c r="L173" i="9"/>
  <c r="B173" i="9"/>
  <c r="AE172" i="9"/>
  <c r="Q172" i="9"/>
  <c r="P172" i="9"/>
  <c r="T172" i="9" s="1"/>
  <c r="O172" i="9"/>
  <c r="N172" i="9"/>
  <c r="M172" i="9"/>
  <c r="L172" i="9"/>
  <c r="B172" i="9"/>
  <c r="AE171" i="9"/>
  <c r="Q171" i="9"/>
  <c r="P171" i="9"/>
  <c r="T171" i="9" s="1"/>
  <c r="O171" i="9"/>
  <c r="N171" i="9"/>
  <c r="M171" i="9"/>
  <c r="L171" i="9"/>
  <c r="B171" i="9"/>
  <c r="AE170" i="9"/>
  <c r="Q170" i="9"/>
  <c r="P170" i="9"/>
  <c r="T170" i="9" s="1"/>
  <c r="O170" i="9"/>
  <c r="N170" i="9"/>
  <c r="M170" i="9"/>
  <c r="L170" i="9"/>
  <c r="B170" i="9"/>
  <c r="AE169" i="9"/>
  <c r="Q169" i="9"/>
  <c r="P169" i="9"/>
  <c r="T169" i="9" s="1"/>
  <c r="O169" i="9"/>
  <c r="N169" i="9"/>
  <c r="M169" i="9"/>
  <c r="L169" i="9"/>
  <c r="B169" i="9"/>
  <c r="AE168" i="9"/>
  <c r="Q168" i="9"/>
  <c r="P168" i="9"/>
  <c r="T168" i="9" s="1"/>
  <c r="O168" i="9"/>
  <c r="N168" i="9"/>
  <c r="M168" i="9"/>
  <c r="L168" i="9"/>
  <c r="B168" i="9"/>
  <c r="AE167" i="9"/>
  <c r="Q167" i="9"/>
  <c r="P167" i="9"/>
  <c r="T167" i="9" s="1"/>
  <c r="O167" i="9"/>
  <c r="N167" i="9"/>
  <c r="M167" i="9"/>
  <c r="L167" i="9"/>
  <c r="B167" i="9"/>
  <c r="AE166" i="9"/>
  <c r="Q166" i="9"/>
  <c r="P166" i="9"/>
  <c r="T166" i="9" s="1"/>
  <c r="O166" i="9"/>
  <c r="N166" i="9"/>
  <c r="M166" i="9"/>
  <c r="L166" i="9"/>
  <c r="B166" i="9"/>
  <c r="AE165" i="9"/>
  <c r="Q165" i="9"/>
  <c r="P165" i="9"/>
  <c r="T165" i="9" s="1"/>
  <c r="O165" i="9"/>
  <c r="N165" i="9"/>
  <c r="M165" i="9"/>
  <c r="L165" i="9"/>
  <c r="B165" i="9"/>
  <c r="AE164" i="9"/>
  <c r="Q164" i="9"/>
  <c r="P164" i="9"/>
  <c r="T164" i="9" s="1"/>
  <c r="O164" i="9"/>
  <c r="N164" i="9"/>
  <c r="M164" i="9"/>
  <c r="L164" i="9"/>
  <c r="B164" i="9"/>
  <c r="AE163" i="9"/>
  <c r="Q163" i="9"/>
  <c r="P163" i="9"/>
  <c r="T163" i="9" s="1"/>
  <c r="O163" i="9"/>
  <c r="N163" i="9"/>
  <c r="M163" i="9"/>
  <c r="L163" i="9"/>
  <c r="B163" i="9"/>
  <c r="AE162" i="9"/>
  <c r="Q162" i="9"/>
  <c r="P162" i="9"/>
  <c r="T162" i="9" s="1"/>
  <c r="O162" i="9"/>
  <c r="N162" i="9"/>
  <c r="M162" i="9"/>
  <c r="L162" i="9"/>
  <c r="B162" i="9"/>
  <c r="AE161" i="9"/>
  <c r="Q161" i="9"/>
  <c r="P161" i="9"/>
  <c r="T161" i="9" s="1"/>
  <c r="O161" i="9"/>
  <c r="N161" i="9"/>
  <c r="M161" i="9"/>
  <c r="L161" i="9"/>
  <c r="B161" i="9"/>
  <c r="AE160" i="9"/>
  <c r="Q160" i="9"/>
  <c r="P160" i="9"/>
  <c r="T160" i="9" s="1"/>
  <c r="O160" i="9"/>
  <c r="N160" i="9"/>
  <c r="M160" i="9"/>
  <c r="L160" i="9"/>
  <c r="B160" i="9"/>
  <c r="AE159" i="9"/>
  <c r="Q159" i="9"/>
  <c r="P159" i="9"/>
  <c r="T159" i="9" s="1"/>
  <c r="O159" i="9"/>
  <c r="N159" i="9"/>
  <c r="M159" i="9"/>
  <c r="L159" i="9"/>
  <c r="B159" i="9"/>
  <c r="AE158" i="9"/>
  <c r="Q158" i="9"/>
  <c r="P158" i="9"/>
  <c r="T158" i="9" s="1"/>
  <c r="O158" i="9"/>
  <c r="N158" i="9"/>
  <c r="M158" i="9"/>
  <c r="L158" i="9"/>
  <c r="B158" i="9"/>
  <c r="AE157" i="9"/>
  <c r="Q157" i="9"/>
  <c r="P157" i="9"/>
  <c r="T157" i="9" s="1"/>
  <c r="O157" i="9"/>
  <c r="N157" i="9"/>
  <c r="M157" i="9"/>
  <c r="L157" i="9"/>
  <c r="B157" i="9"/>
  <c r="AE156" i="9"/>
  <c r="Q156" i="9"/>
  <c r="P156" i="9"/>
  <c r="T156" i="9" s="1"/>
  <c r="O156" i="9"/>
  <c r="N156" i="9"/>
  <c r="M156" i="9"/>
  <c r="L156" i="9"/>
  <c r="B156" i="9"/>
  <c r="AE155" i="9"/>
  <c r="Q155" i="9"/>
  <c r="P155" i="9"/>
  <c r="T155" i="9" s="1"/>
  <c r="O155" i="9"/>
  <c r="N155" i="9"/>
  <c r="M155" i="9"/>
  <c r="L155" i="9"/>
  <c r="B155" i="9"/>
  <c r="AE154" i="9"/>
  <c r="Q154" i="9"/>
  <c r="P154" i="9"/>
  <c r="T154" i="9" s="1"/>
  <c r="O154" i="9"/>
  <c r="N154" i="9"/>
  <c r="M154" i="9"/>
  <c r="L154" i="9"/>
  <c r="B154" i="9"/>
  <c r="AE153" i="9"/>
  <c r="Q153" i="9"/>
  <c r="P153" i="9"/>
  <c r="T153" i="9" s="1"/>
  <c r="O153" i="9"/>
  <c r="N153" i="9"/>
  <c r="M153" i="9"/>
  <c r="L153" i="9"/>
  <c r="B153" i="9"/>
  <c r="AE152" i="9"/>
  <c r="Q152" i="9"/>
  <c r="P152" i="9"/>
  <c r="T152" i="9" s="1"/>
  <c r="O152" i="9"/>
  <c r="N152" i="9"/>
  <c r="M152" i="9"/>
  <c r="L152" i="9"/>
  <c r="B152" i="9"/>
  <c r="AE151" i="9"/>
  <c r="Q151" i="9"/>
  <c r="P151" i="9"/>
  <c r="T151" i="9" s="1"/>
  <c r="O151" i="9"/>
  <c r="N151" i="9"/>
  <c r="M151" i="9"/>
  <c r="L151" i="9"/>
  <c r="B151" i="9"/>
  <c r="AE150" i="9"/>
  <c r="Q150" i="9"/>
  <c r="P150" i="9"/>
  <c r="T150" i="9" s="1"/>
  <c r="O150" i="9"/>
  <c r="N150" i="9"/>
  <c r="M150" i="9"/>
  <c r="L150" i="9"/>
  <c r="B150" i="9"/>
  <c r="AE149" i="9"/>
  <c r="Q149" i="9"/>
  <c r="P149" i="9"/>
  <c r="T149" i="9" s="1"/>
  <c r="O149" i="9"/>
  <c r="N149" i="9"/>
  <c r="M149" i="9"/>
  <c r="L149" i="9"/>
  <c r="B149" i="9"/>
  <c r="AE148" i="9"/>
  <c r="Q148" i="9"/>
  <c r="P148" i="9"/>
  <c r="T148" i="9" s="1"/>
  <c r="O148" i="9"/>
  <c r="N148" i="9"/>
  <c r="M148" i="9"/>
  <c r="L148" i="9"/>
  <c r="B148" i="9"/>
  <c r="AE147" i="9"/>
  <c r="Q147" i="9"/>
  <c r="P147" i="9"/>
  <c r="T147" i="9" s="1"/>
  <c r="O147" i="9"/>
  <c r="N147" i="9"/>
  <c r="M147" i="9"/>
  <c r="L147" i="9"/>
  <c r="B147" i="9"/>
  <c r="AE146" i="9"/>
  <c r="Q146" i="9"/>
  <c r="P146" i="9"/>
  <c r="T146" i="9" s="1"/>
  <c r="O146" i="9"/>
  <c r="N146" i="9"/>
  <c r="M146" i="9"/>
  <c r="L146" i="9"/>
  <c r="B146" i="9"/>
  <c r="AE145" i="9"/>
  <c r="Q145" i="9"/>
  <c r="P145" i="9"/>
  <c r="T145" i="9" s="1"/>
  <c r="O145" i="9"/>
  <c r="N145" i="9"/>
  <c r="M145" i="9"/>
  <c r="L145" i="9"/>
  <c r="B145" i="9"/>
  <c r="AE144" i="9"/>
  <c r="Q144" i="9"/>
  <c r="P144" i="9"/>
  <c r="T144" i="9" s="1"/>
  <c r="O144" i="9"/>
  <c r="N144" i="9"/>
  <c r="M144" i="9"/>
  <c r="L144" i="9"/>
  <c r="B144" i="9"/>
  <c r="AE143" i="9"/>
  <c r="Q143" i="9"/>
  <c r="P143" i="9"/>
  <c r="T143" i="9" s="1"/>
  <c r="O143" i="9"/>
  <c r="N143" i="9"/>
  <c r="M143" i="9"/>
  <c r="L143" i="9"/>
  <c r="B143" i="9"/>
  <c r="AE142" i="9"/>
  <c r="Q142" i="9"/>
  <c r="P142" i="9"/>
  <c r="T142" i="9" s="1"/>
  <c r="O142" i="9"/>
  <c r="N142" i="9"/>
  <c r="M142" i="9"/>
  <c r="L142" i="9"/>
  <c r="B142" i="9"/>
  <c r="AE141" i="9"/>
  <c r="Q141" i="9"/>
  <c r="P141" i="9"/>
  <c r="T141" i="9" s="1"/>
  <c r="O141" i="9"/>
  <c r="N141" i="9"/>
  <c r="M141" i="9"/>
  <c r="L141" i="9"/>
  <c r="B141" i="9"/>
  <c r="AE140" i="9"/>
  <c r="Q140" i="9"/>
  <c r="P140" i="9"/>
  <c r="T140" i="9" s="1"/>
  <c r="O140" i="9"/>
  <c r="N140" i="9"/>
  <c r="M140" i="9"/>
  <c r="L140" i="9"/>
  <c r="B140" i="9"/>
  <c r="AE139" i="9"/>
  <c r="Q139" i="9"/>
  <c r="P139" i="9"/>
  <c r="T139" i="9" s="1"/>
  <c r="O139" i="9"/>
  <c r="N139" i="9"/>
  <c r="M139" i="9"/>
  <c r="L139" i="9"/>
  <c r="B139" i="9"/>
  <c r="AE138" i="9"/>
  <c r="Q138" i="9"/>
  <c r="P138" i="9"/>
  <c r="T138" i="9" s="1"/>
  <c r="O138" i="9"/>
  <c r="N138" i="9"/>
  <c r="M138" i="9"/>
  <c r="L138" i="9"/>
  <c r="B138" i="9"/>
  <c r="AE137" i="9"/>
  <c r="Q137" i="9"/>
  <c r="P137" i="9"/>
  <c r="T137" i="9" s="1"/>
  <c r="O137" i="9"/>
  <c r="N137" i="9"/>
  <c r="M137" i="9"/>
  <c r="L137" i="9"/>
  <c r="B137" i="9"/>
  <c r="AE136" i="9"/>
  <c r="Q136" i="9"/>
  <c r="P136" i="9"/>
  <c r="T136" i="9" s="1"/>
  <c r="O136" i="9"/>
  <c r="N136" i="9"/>
  <c r="M136" i="9"/>
  <c r="L136" i="9"/>
  <c r="B136" i="9"/>
  <c r="AE135" i="9"/>
  <c r="Q135" i="9"/>
  <c r="P135" i="9"/>
  <c r="T135" i="9" s="1"/>
  <c r="O135" i="9"/>
  <c r="N135" i="9"/>
  <c r="M135" i="9"/>
  <c r="L135" i="9"/>
  <c r="B135" i="9"/>
  <c r="AE134" i="9"/>
  <c r="Q134" i="9"/>
  <c r="P134" i="9"/>
  <c r="T134" i="9" s="1"/>
  <c r="O134" i="9"/>
  <c r="N134" i="9"/>
  <c r="M134" i="9"/>
  <c r="L134" i="9"/>
  <c r="B134" i="9"/>
  <c r="AE133" i="9"/>
  <c r="Q133" i="9"/>
  <c r="P133" i="9"/>
  <c r="T133" i="9" s="1"/>
  <c r="O133" i="9"/>
  <c r="N133" i="9"/>
  <c r="M133" i="9"/>
  <c r="L133" i="9"/>
  <c r="B133" i="9"/>
  <c r="AE132" i="9"/>
  <c r="Q132" i="9"/>
  <c r="P132" i="9"/>
  <c r="T132" i="9" s="1"/>
  <c r="O132" i="9"/>
  <c r="N132" i="9"/>
  <c r="M132" i="9"/>
  <c r="L132" i="9"/>
  <c r="B132" i="9"/>
  <c r="AE131" i="9"/>
  <c r="Q131" i="9"/>
  <c r="P131" i="9"/>
  <c r="T131" i="9" s="1"/>
  <c r="O131" i="9"/>
  <c r="N131" i="9"/>
  <c r="M131" i="9"/>
  <c r="L131" i="9"/>
  <c r="B131" i="9"/>
  <c r="AE130" i="9"/>
  <c r="Q130" i="9"/>
  <c r="P130" i="9"/>
  <c r="T130" i="9" s="1"/>
  <c r="O130" i="9"/>
  <c r="N130" i="9"/>
  <c r="M130" i="9"/>
  <c r="L130" i="9"/>
  <c r="B130" i="9"/>
  <c r="AE129" i="9"/>
  <c r="Q129" i="9"/>
  <c r="P129" i="9"/>
  <c r="T129" i="9" s="1"/>
  <c r="O129" i="9"/>
  <c r="N129" i="9"/>
  <c r="M129" i="9"/>
  <c r="L129" i="9"/>
  <c r="B129" i="9"/>
  <c r="AE128" i="9"/>
  <c r="Q128" i="9"/>
  <c r="P128" i="9"/>
  <c r="T128" i="9" s="1"/>
  <c r="O128" i="9"/>
  <c r="N128" i="9"/>
  <c r="M128" i="9"/>
  <c r="L128" i="9"/>
  <c r="B128" i="9"/>
  <c r="AE127" i="9"/>
  <c r="Q127" i="9"/>
  <c r="P127" i="9"/>
  <c r="T127" i="9" s="1"/>
  <c r="O127" i="9"/>
  <c r="N127" i="9"/>
  <c r="M127" i="9"/>
  <c r="L127" i="9"/>
  <c r="B127" i="9"/>
  <c r="AE126" i="9"/>
  <c r="Q126" i="9"/>
  <c r="P126" i="9"/>
  <c r="T126" i="9" s="1"/>
  <c r="O126" i="9"/>
  <c r="N126" i="9"/>
  <c r="M126" i="9"/>
  <c r="L126" i="9"/>
  <c r="B126" i="9"/>
  <c r="AE125" i="9"/>
  <c r="Q125" i="9"/>
  <c r="P125" i="9"/>
  <c r="T125" i="9" s="1"/>
  <c r="O125" i="9"/>
  <c r="N125" i="9"/>
  <c r="M125" i="9"/>
  <c r="L125" i="9"/>
  <c r="B125" i="9"/>
  <c r="AE124" i="9"/>
  <c r="Q124" i="9"/>
  <c r="P124" i="9"/>
  <c r="T124" i="9" s="1"/>
  <c r="O124" i="9"/>
  <c r="N124" i="9"/>
  <c r="M124" i="9"/>
  <c r="L124" i="9"/>
  <c r="B124" i="9"/>
  <c r="AE123" i="9"/>
  <c r="Q123" i="9"/>
  <c r="P123" i="9"/>
  <c r="T123" i="9" s="1"/>
  <c r="O123" i="9"/>
  <c r="N123" i="9"/>
  <c r="M123" i="9"/>
  <c r="L123" i="9"/>
  <c r="B123" i="9"/>
  <c r="AE122" i="9"/>
  <c r="Q122" i="9"/>
  <c r="P122" i="9"/>
  <c r="T122" i="9" s="1"/>
  <c r="O122" i="9"/>
  <c r="N122" i="9"/>
  <c r="M122" i="9"/>
  <c r="L122" i="9"/>
  <c r="B122" i="9"/>
  <c r="AE121" i="9"/>
  <c r="Q121" i="9"/>
  <c r="P121" i="9"/>
  <c r="T121" i="9" s="1"/>
  <c r="O121" i="9"/>
  <c r="N121" i="9"/>
  <c r="M121" i="9"/>
  <c r="L121" i="9"/>
  <c r="B121" i="9"/>
  <c r="AE120" i="9"/>
  <c r="Q120" i="9"/>
  <c r="P120" i="9"/>
  <c r="T120" i="9" s="1"/>
  <c r="O120" i="9"/>
  <c r="N120" i="9"/>
  <c r="M120" i="9"/>
  <c r="L120" i="9"/>
  <c r="B120" i="9"/>
  <c r="AE119" i="9"/>
  <c r="Q119" i="9"/>
  <c r="P119" i="9"/>
  <c r="T119" i="9" s="1"/>
  <c r="O119" i="9"/>
  <c r="N119" i="9"/>
  <c r="M119" i="9"/>
  <c r="L119" i="9"/>
  <c r="B119" i="9"/>
  <c r="AE118" i="9"/>
  <c r="Q118" i="9"/>
  <c r="P118" i="9"/>
  <c r="T118" i="9" s="1"/>
  <c r="O118" i="9"/>
  <c r="N118" i="9"/>
  <c r="M118" i="9"/>
  <c r="L118" i="9"/>
  <c r="B118" i="9"/>
  <c r="AE117" i="9"/>
  <c r="Q117" i="9"/>
  <c r="P117" i="9"/>
  <c r="T117" i="9" s="1"/>
  <c r="O117" i="9"/>
  <c r="N117" i="9"/>
  <c r="M117" i="9"/>
  <c r="L117" i="9"/>
  <c r="B117" i="9"/>
  <c r="AE116" i="9"/>
  <c r="Q116" i="9"/>
  <c r="P116" i="9"/>
  <c r="T116" i="9" s="1"/>
  <c r="O116" i="9"/>
  <c r="N116" i="9"/>
  <c r="M116" i="9"/>
  <c r="L116" i="9"/>
  <c r="B116" i="9"/>
  <c r="AE115" i="9"/>
  <c r="Q115" i="9"/>
  <c r="P115" i="9"/>
  <c r="T115" i="9" s="1"/>
  <c r="O115" i="9"/>
  <c r="N115" i="9"/>
  <c r="M115" i="9"/>
  <c r="L115" i="9"/>
  <c r="B115" i="9"/>
  <c r="AE114" i="9"/>
  <c r="Q114" i="9"/>
  <c r="P114" i="9"/>
  <c r="T114" i="9" s="1"/>
  <c r="O114" i="9"/>
  <c r="N114" i="9"/>
  <c r="M114" i="9"/>
  <c r="L114" i="9"/>
  <c r="B114" i="9"/>
  <c r="AE113" i="9"/>
  <c r="Q113" i="9"/>
  <c r="P113" i="9"/>
  <c r="T113" i="9" s="1"/>
  <c r="O113" i="9"/>
  <c r="N113" i="9"/>
  <c r="M113" i="9"/>
  <c r="L113" i="9"/>
  <c r="B113" i="9"/>
  <c r="A113" i="9"/>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A140" i="9" s="1"/>
  <c r="A141" i="9" s="1"/>
  <c r="A142" i="9" s="1"/>
  <c r="A143" i="9" s="1"/>
  <c r="A144" i="9" s="1"/>
  <c r="A145" i="9" s="1"/>
  <c r="A146" i="9" s="1"/>
  <c r="A147" i="9" s="1"/>
  <c r="A148" i="9" s="1"/>
  <c r="A149" i="9" s="1"/>
  <c r="A150" i="9" s="1"/>
  <c r="A151" i="9" s="1"/>
  <c r="A152" i="9" s="1"/>
  <c r="A153" i="9" s="1"/>
  <c r="A154" i="9" s="1"/>
  <c r="A155" i="9" s="1"/>
  <c r="A156" i="9" s="1"/>
  <c r="A157" i="9" s="1"/>
  <c r="A158" i="9" s="1"/>
  <c r="A159" i="9" s="1"/>
  <c r="A160" i="9" s="1"/>
  <c r="A161" i="9" s="1"/>
  <c r="A162" i="9" s="1"/>
  <c r="A163" i="9" s="1"/>
  <c r="A164" i="9" s="1"/>
  <c r="A165" i="9" s="1"/>
  <c r="A166" i="9" s="1"/>
  <c r="A167" i="9" s="1"/>
  <c r="A168" i="9" s="1"/>
  <c r="A169" i="9" s="1"/>
  <c r="A170" i="9" s="1"/>
  <c r="A171" i="9" s="1"/>
  <c r="A172" i="9" s="1"/>
  <c r="A173" i="9" s="1"/>
  <c r="A174" i="9" s="1"/>
  <c r="A175" i="9" s="1"/>
  <c r="A176" i="9" s="1"/>
  <c r="A177" i="9" s="1"/>
  <c r="A178" i="9" s="1"/>
  <c r="A179" i="9" s="1"/>
  <c r="A180" i="9" s="1"/>
  <c r="A181" i="9" s="1"/>
  <c r="A182" i="9" s="1"/>
  <c r="A183" i="9" s="1"/>
  <c r="A184" i="9" s="1"/>
  <c r="A185" i="9" s="1"/>
  <c r="A186" i="9" s="1"/>
  <c r="A187" i="9" s="1"/>
  <c r="A188" i="9" s="1"/>
  <c r="A189" i="9" s="1"/>
  <c r="A190" i="9" s="1"/>
  <c r="A191" i="9" s="1"/>
  <c r="A192" i="9" s="1"/>
  <c r="A193" i="9" s="1"/>
  <c r="A194" i="9" s="1"/>
  <c r="A195" i="9" s="1"/>
  <c r="A196" i="9" s="1"/>
  <c r="A197" i="9" s="1"/>
  <c r="A198" i="9" s="1"/>
  <c r="A199" i="9" s="1"/>
  <c r="A200" i="9" s="1"/>
  <c r="A201" i="9" s="1"/>
  <c r="A202" i="9" s="1"/>
  <c r="A203" i="9" s="1"/>
  <c r="A204" i="9" s="1"/>
  <c r="A205" i="9" s="1"/>
  <c r="A206" i="9" s="1"/>
  <c r="A207" i="9" s="1"/>
  <c r="A208" i="9" s="1"/>
  <c r="A209" i="9" s="1"/>
  <c r="A210" i="9" s="1"/>
  <c r="A211" i="9" s="1"/>
  <c r="AE112" i="9"/>
  <c r="Q112" i="9"/>
  <c r="P112" i="9"/>
  <c r="T112" i="9" s="1"/>
  <c r="O112" i="9"/>
  <c r="N112" i="9"/>
  <c r="M112" i="9"/>
  <c r="L112" i="9"/>
  <c r="B112" i="9"/>
  <c r="B356" i="73"/>
  <c r="B256" i="73"/>
  <c r="B156" i="73"/>
  <c r="AB455" i="73"/>
  <c r="Q411" i="9" s="1"/>
  <c r="AB454" i="73"/>
  <c r="AB453" i="73"/>
  <c r="AB452" i="73"/>
  <c r="AB451" i="73"/>
  <c r="AB450" i="73"/>
  <c r="AB449" i="73"/>
  <c r="AB448" i="73"/>
  <c r="AB447" i="73"/>
  <c r="AB446" i="73"/>
  <c r="AB445" i="73"/>
  <c r="AB444" i="73"/>
  <c r="AB443" i="73"/>
  <c r="AB442" i="73"/>
  <c r="AB441" i="73"/>
  <c r="AB440" i="73"/>
  <c r="AB439" i="73"/>
  <c r="AB438" i="73"/>
  <c r="AB437" i="73"/>
  <c r="AB436" i="73"/>
  <c r="AB435" i="73"/>
  <c r="AB434" i="73"/>
  <c r="AB433" i="73"/>
  <c r="AB432" i="73"/>
  <c r="AB431" i="73"/>
  <c r="AB430" i="73"/>
  <c r="AB429" i="73"/>
  <c r="AB428" i="73"/>
  <c r="AB427" i="73"/>
  <c r="AB426" i="73"/>
  <c r="AB425" i="73"/>
  <c r="AB424" i="73"/>
  <c r="AB423" i="73"/>
  <c r="AB422" i="73"/>
  <c r="AB421" i="73"/>
  <c r="AB420" i="73"/>
  <c r="AB419" i="73"/>
  <c r="AB418" i="73"/>
  <c r="AB417" i="73"/>
  <c r="AB416" i="73"/>
  <c r="AB415" i="73"/>
  <c r="AB414" i="73"/>
  <c r="AB413" i="73"/>
  <c r="AB412" i="73"/>
  <c r="AB411" i="73"/>
  <c r="AB410" i="73"/>
  <c r="AB409" i="73"/>
  <c r="AB408" i="73"/>
  <c r="AB407" i="73"/>
  <c r="AB406" i="73"/>
  <c r="AB405" i="73"/>
  <c r="AB404" i="73"/>
  <c r="AB403" i="73"/>
  <c r="AB402" i="73"/>
  <c r="AB401" i="73"/>
  <c r="AB400" i="73"/>
  <c r="AB399" i="73"/>
  <c r="AB398" i="73"/>
  <c r="AB397" i="73"/>
  <c r="AB396" i="73"/>
  <c r="AB395" i="73"/>
  <c r="AB394" i="73"/>
  <c r="AB393" i="73"/>
  <c r="AB392" i="73"/>
  <c r="AB391" i="73"/>
  <c r="AB390" i="73"/>
  <c r="AB389" i="73"/>
  <c r="AB388" i="73"/>
  <c r="AB387" i="73"/>
  <c r="AB386" i="73"/>
  <c r="AB385" i="73"/>
  <c r="AB384" i="73"/>
  <c r="AB383" i="73"/>
  <c r="AB382" i="73"/>
  <c r="AB381" i="73"/>
  <c r="AB380" i="73"/>
  <c r="AB379" i="73"/>
  <c r="AB378" i="73"/>
  <c r="AB377" i="73"/>
  <c r="AB376" i="73"/>
  <c r="AB375" i="73"/>
  <c r="AB374" i="73"/>
  <c r="AB373" i="73"/>
  <c r="AB372" i="73"/>
  <c r="AB371" i="73"/>
  <c r="AB370" i="73"/>
  <c r="AB369" i="73"/>
  <c r="AB368" i="73"/>
  <c r="AB367" i="73"/>
  <c r="AB366" i="73"/>
  <c r="AB365" i="73"/>
  <c r="AB364" i="73"/>
  <c r="AB363" i="73"/>
  <c r="AB362" i="73"/>
  <c r="AB361" i="73"/>
  <c r="AB360" i="73"/>
  <c r="AB359" i="73"/>
  <c r="AB358" i="73"/>
  <c r="AB357" i="73"/>
  <c r="B357" i="73"/>
  <c r="B358" i="73" s="1"/>
  <c r="B359" i="73" s="1"/>
  <c r="B360" i="73" s="1"/>
  <c r="B361" i="73" s="1"/>
  <c r="B362" i="73" s="1"/>
  <c r="B363" i="73" s="1"/>
  <c r="B364" i="73" s="1"/>
  <c r="B365" i="73" s="1"/>
  <c r="B366" i="73" s="1"/>
  <c r="B367" i="73" s="1"/>
  <c r="B368" i="73" s="1"/>
  <c r="B369" i="73" s="1"/>
  <c r="B370" i="73" s="1"/>
  <c r="B371" i="73" s="1"/>
  <c r="B372" i="73" s="1"/>
  <c r="B373" i="73" s="1"/>
  <c r="B374" i="73" s="1"/>
  <c r="B375" i="73" s="1"/>
  <c r="B376" i="73" s="1"/>
  <c r="B377" i="73" s="1"/>
  <c r="B378" i="73" s="1"/>
  <c r="B379" i="73" s="1"/>
  <c r="B380" i="73" s="1"/>
  <c r="B381" i="73" s="1"/>
  <c r="B382" i="73" s="1"/>
  <c r="B383" i="73" s="1"/>
  <c r="B384" i="73" s="1"/>
  <c r="B385" i="73" s="1"/>
  <c r="B386" i="73" s="1"/>
  <c r="B387" i="73" s="1"/>
  <c r="B388" i="73" s="1"/>
  <c r="B389" i="73" s="1"/>
  <c r="B390" i="73" s="1"/>
  <c r="B391" i="73" s="1"/>
  <c r="B392" i="73" s="1"/>
  <c r="B393" i="73" s="1"/>
  <c r="B394" i="73" s="1"/>
  <c r="B395" i="73" s="1"/>
  <c r="B396" i="73" s="1"/>
  <c r="B397" i="73" s="1"/>
  <c r="B398" i="73" s="1"/>
  <c r="B399" i="73" s="1"/>
  <c r="B400" i="73" s="1"/>
  <c r="B401" i="73" s="1"/>
  <c r="B402" i="73" s="1"/>
  <c r="B403" i="73" s="1"/>
  <c r="B404" i="73" s="1"/>
  <c r="B405" i="73" s="1"/>
  <c r="B406" i="73" s="1"/>
  <c r="B407" i="73" s="1"/>
  <c r="B408" i="73" s="1"/>
  <c r="B409" i="73" s="1"/>
  <c r="B410" i="73" s="1"/>
  <c r="B411" i="73" s="1"/>
  <c r="B412" i="73" s="1"/>
  <c r="B413" i="73" s="1"/>
  <c r="B414" i="73" s="1"/>
  <c r="B415" i="73" s="1"/>
  <c r="B416" i="73" s="1"/>
  <c r="B417" i="73" s="1"/>
  <c r="B418" i="73" s="1"/>
  <c r="B419" i="73" s="1"/>
  <c r="B420" i="73" s="1"/>
  <c r="B421" i="73" s="1"/>
  <c r="B422" i="73" s="1"/>
  <c r="B423" i="73" s="1"/>
  <c r="B424" i="73" s="1"/>
  <c r="B425" i="73" s="1"/>
  <c r="B426" i="73" s="1"/>
  <c r="B427" i="73" s="1"/>
  <c r="B428" i="73" s="1"/>
  <c r="B429" i="73" s="1"/>
  <c r="B430" i="73" s="1"/>
  <c r="B431" i="73" s="1"/>
  <c r="B432" i="73" s="1"/>
  <c r="B433" i="73" s="1"/>
  <c r="B434" i="73" s="1"/>
  <c r="B435" i="73" s="1"/>
  <c r="B436" i="73" s="1"/>
  <c r="B437" i="73" s="1"/>
  <c r="B438" i="73" s="1"/>
  <c r="B439" i="73" s="1"/>
  <c r="B440" i="73" s="1"/>
  <c r="B441" i="73" s="1"/>
  <c r="B442" i="73" s="1"/>
  <c r="B443" i="73" s="1"/>
  <c r="B444" i="73" s="1"/>
  <c r="B445" i="73" s="1"/>
  <c r="B446" i="73" s="1"/>
  <c r="B447" i="73" s="1"/>
  <c r="B448" i="73" s="1"/>
  <c r="B449" i="73" s="1"/>
  <c r="B450" i="73" s="1"/>
  <c r="B451" i="73" s="1"/>
  <c r="B452" i="73" s="1"/>
  <c r="B453" i="73" s="1"/>
  <c r="B454" i="73" s="1"/>
  <c r="B455" i="73" s="1"/>
  <c r="AB356" i="73"/>
  <c r="AB355" i="73"/>
  <c r="AB354" i="73"/>
  <c r="AB353" i="73"/>
  <c r="AB352" i="73"/>
  <c r="AB351" i="73"/>
  <c r="AB350" i="73"/>
  <c r="AB349" i="73"/>
  <c r="AB348" i="73"/>
  <c r="AB347" i="73"/>
  <c r="AB346" i="73"/>
  <c r="AB345" i="73"/>
  <c r="AB344" i="73"/>
  <c r="AB343" i="73"/>
  <c r="AB342" i="73"/>
  <c r="AB341" i="73"/>
  <c r="AB340" i="73"/>
  <c r="AB339" i="73"/>
  <c r="AB338" i="73"/>
  <c r="AB337" i="73"/>
  <c r="AB336" i="73"/>
  <c r="AB335" i="73"/>
  <c r="AB334" i="73"/>
  <c r="AB333" i="73"/>
  <c r="AB332" i="73"/>
  <c r="AB331" i="73"/>
  <c r="AB330" i="73"/>
  <c r="AB329" i="73"/>
  <c r="AB328" i="73"/>
  <c r="AB327" i="73"/>
  <c r="AB326" i="73"/>
  <c r="AB325" i="73"/>
  <c r="AB324" i="73"/>
  <c r="AB323" i="73"/>
  <c r="AB322" i="73"/>
  <c r="AB321" i="73"/>
  <c r="AB320" i="73"/>
  <c r="AB319" i="73"/>
  <c r="AB318" i="73"/>
  <c r="AB317" i="73"/>
  <c r="AB316" i="73"/>
  <c r="AB315" i="73"/>
  <c r="AB314" i="73"/>
  <c r="AB313" i="73"/>
  <c r="AB312" i="73"/>
  <c r="AB311" i="73"/>
  <c r="AB310" i="73"/>
  <c r="AB309" i="73"/>
  <c r="AB308" i="73"/>
  <c r="AB307" i="73"/>
  <c r="AB306" i="73"/>
  <c r="AB305" i="73"/>
  <c r="AB304" i="73"/>
  <c r="AB303" i="73"/>
  <c r="AB302" i="73"/>
  <c r="AB301" i="73"/>
  <c r="AB300" i="73"/>
  <c r="AB299" i="73"/>
  <c r="AB298" i="73"/>
  <c r="AB297" i="73"/>
  <c r="AB296" i="73"/>
  <c r="AB295" i="73"/>
  <c r="AB294" i="73"/>
  <c r="AB293" i="73"/>
  <c r="AB292" i="73"/>
  <c r="AB291" i="73"/>
  <c r="AB290" i="73"/>
  <c r="AB289" i="73"/>
  <c r="AB288" i="73"/>
  <c r="AB287" i="73"/>
  <c r="AB286" i="73"/>
  <c r="AB285" i="73"/>
  <c r="AB284" i="73"/>
  <c r="AB283" i="73"/>
  <c r="AB282" i="73"/>
  <c r="AB281" i="73"/>
  <c r="AB280" i="73"/>
  <c r="AB279" i="73"/>
  <c r="AB278" i="73"/>
  <c r="AB277" i="73"/>
  <c r="AB276" i="73"/>
  <c r="AB275" i="73"/>
  <c r="AB274" i="73"/>
  <c r="AB273" i="73"/>
  <c r="AB272" i="73"/>
  <c r="AB271" i="73"/>
  <c r="AB270" i="73"/>
  <c r="AB269" i="73"/>
  <c r="AB268" i="73"/>
  <c r="AB267" i="73"/>
  <c r="AB266" i="73"/>
  <c r="AB265" i="73"/>
  <c r="AB264" i="73"/>
  <c r="AB263" i="73"/>
  <c r="AB262" i="73"/>
  <c r="AB261" i="73"/>
  <c r="AB260" i="73"/>
  <c r="AB259" i="73"/>
  <c r="AB258" i="73"/>
  <c r="AB257" i="73"/>
  <c r="B257" i="73"/>
  <c r="B258" i="73" s="1"/>
  <c r="B259" i="73" s="1"/>
  <c r="B260" i="73" s="1"/>
  <c r="B261" i="73" s="1"/>
  <c r="B262" i="73" s="1"/>
  <c r="B263" i="73" s="1"/>
  <c r="B264" i="73" s="1"/>
  <c r="B265" i="73" s="1"/>
  <c r="B266" i="73" s="1"/>
  <c r="B267" i="73" s="1"/>
  <c r="B268" i="73" s="1"/>
  <c r="B269" i="73" s="1"/>
  <c r="B270" i="73" s="1"/>
  <c r="B271" i="73" s="1"/>
  <c r="B272" i="73" s="1"/>
  <c r="B273" i="73" s="1"/>
  <c r="B274" i="73" s="1"/>
  <c r="B275" i="73" s="1"/>
  <c r="B276" i="73" s="1"/>
  <c r="B277" i="73" s="1"/>
  <c r="B278" i="73" s="1"/>
  <c r="B279" i="73" s="1"/>
  <c r="B280" i="73" s="1"/>
  <c r="B281" i="73" s="1"/>
  <c r="B282" i="73" s="1"/>
  <c r="B283" i="73" s="1"/>
  <c r="B284" i="73" s="1"/>
  <c r="B285" i="73" s="1"/>
  <c r="B286" i="73" s="1"/>
  <c r="B287" i="73" s="1"/>
  <c r="B288" i="73" s="1"/>
  <c r="B289" i="73" s="1"/>
  <c r="B290" i="73" s="1"/>
  <c r="B291" i="73" s="1"/>
  <c r="B292" i="73" s="1"/>
  <c r="B293" i="73" s="1"/>
  <c r="B294" i="73" s="1"/>
  <c r="B295" i="73" s="1"/>
  <c r="B296" i="73" s="1"/>
  <c r="B297" i="73" s="1"/>
  <c r="B298" i="73" s="1"/>
  <c r="B299" i="73" s="1"/>
  <c r="B300" i="73" s="1"/>
  <c r="B301" i="73" s="1"/>
  <c r="B302" i="73" s="1"/>
  <c r="B303" i="73" s="1"/>
  <c r="B304" i="73" s="1"/>
  <c r="B305" i="73" s="1"/>
  <c r="B306" i="73" s="1"/>
  <c r="B307" i="73" s="1"/>
  <c r="B308" i="73" s="1"/>
  <c r="B309" i="73" s="1"/>
  <c r="B310" i="73" s="1"/>
  <c r="B311" i="73" s="1"/>
  <c r="B312" i="73" s="1"/>
  <c r="B313" i="73" s="1"/>
  <c r="B314" i="73" s="1"/>
  <c r="B315" i="73" s="1"/>
  <c r="B316" i="73" s="1"/>
  <c r="B317" i="73" s="1"/>
  <c r="B318" i="73" s="1"/>
  <c r="B319" i="73" s="1"/>
  <c r="B320" i="73" s="1"/>
  <c r="B321" i="73" s="1"/>
  <c r="B322" i="73" s="1"/>
  <c r="B323" i="73" s="1"/>
  <c r="B324" i="73" s="1"/>
  <c r="B325" i="73" s="1"/>
  <c r="B326" i="73" s="1"/>
  <c r="B327" i="73" s="1"/>
  <c r="B328" i="73" s="1"/>
  <c r="B329" i="73" s="1"/>
  <c r="B330" i="73" s="1"/>
  <c r="B331" i="73" s="1"/>
  <c r="B332" i="73" s="1"/>
  <c r="B333" i="73" s="1"/>
  <c r="B334" i="73" s="1"/>
  <c r="B335" i="73" s="1"/>
  <c r="B336" i="73" s="1"/>
  <c r="B337" i="73" s="1"/>
  <c r="B338" i="73" s="1"/>
  <c r="B339" i="73" s="1"/>
  <c r="B340" i="73" s="1"/>
  <c r="B341" i="73" s="1"/>
  <c r="B342" i="73" s="1"/>
  <c r="B343" i="73" s="1"/>
  <c r="B344" i="73" s="1"/>
  <c r="B345" i="73" s="1"/>
  <c r="B346" i="73" s="1"/>
  <c r="B347" i="73" s="1"/>
  <c r="B348" i="73" s="1"/>
  <c r="B349" i="73" s="1"/>
  <c r="B350" i="73" s="1"/>
  <c r="B351" i="73" s="1"/>
  <c r="B352" i="73" s="1"/>
  <c r="B353" i="73" s="1"/>
  <c r="B354" i="73" s="1"/>
  <c r="B355" i="73" s="1"/>
  <c r="AB256" i="73"/>
  <c r="AB255" i="73"/>
  <c r="AB254" i="73"/>
  <c r="AB253" i="73"/>
  <c r="AB252" i="73"/>
  <c r="AB251" i="73"/>
  <c r="AB250" i="73"/>
  <c r="AB249" i="73"/>
  <c r="AB248" i="73"/>
  <c r="AB247" i="73"/>
  <c r="AB246" i="73"/>
  <c r="AB245" i="73"/>
  <c r="AB244" i="73"/>
  <c r="AB243" i="73"/>
  <c r="AB242" i="73"/>
  <c r="AB241" i="73"/>
  <c r="AB240" i="73"/>
  <c r="AB239" i="73"/>
  <c r="AB238" i="73"/>
  <c r="AB237" i="73"/>
  <c r="AB236" i="73"/>
  <c r="AB235" i="73"/>
  <c r="AB234" i="73"/>
  <c r="AB233" i="73"/>
  <c r="AB232" i="73"/>
  <c r="AB231" i="73"/>
  <c r="AB230" i="73"/>
  <c r="AB229" i="73"/>
  <c r="AB228" i="73"/>
  <c r="AB227" i="73"/>
  <c r="AB226" i="73"/>
  <c r="AB225" i="73"/>
  <c r="AB224" i="73"/>
  <c r="AB223" i="73"/>
  <c r="AB222" i="73"/>
  <c r="AB221" i="73"/>
  <c r="AB220" i="73"/>
  <c r="AB219" i="73"/>
  <c r="AB218" i="73"/>
  <c r="AB217" i="73"/>
  <c r="AB216" i="73"/>
  <c r="AB215" i="73"/>
  <c r="AB214" i="73"/>
  <c r="AB213" i="73"/>
  <c r="AB212" i="73"/>
  <c r="AB211" i="73"/>
  <c r="AB210" i="73"/>
  <c r="AB209" i="73"/>
  <c r="AB208" i="73"/>
  <c r="AB207" i="73"/>
  <c r="AB206" i="73"/>
  <c r="AB205" i="73"/>
  <c r="AB204" i="73"/>
  <c r="AB203" i="73"/>
  <c r="AB202" i="73"/>
  <c r="AB201" i="73"/>
  <c r="AB200" i="73"/>
  <c r="AB199" i="73"/>
  <c r="AB198" i="73"/>
  <c r="AB197" i="73"/>
  <c r="AB196" i="73"/>
  <c r="AB195" i="73"/>
  <c r="AB194" i="73"/>
  <c r="AB193" i="73"/>
  <c r="AB192" i="73"/>
  <c r="AB191" i="73"/>
  <c r="AB190" i="73"/>
  <c r="AB189" i="73"/>
  <c r="AB188" i="73"/>
  <c r="AB187" i="73"/>
  <c r="AB186" i="73"/>
  <c r="AB185" i="73"/>
  <c r="AB184" i="73"/>
  <c r="AB183" i="73"/>
  <c r="AB182" i="73"/>
  <c r="AB181" i="73"/>
  <c r="AB180" i="73"/>
  <c r="AB179" i="73"/>
  <c r="AB178" i="73"/>
  <c r="AB177" i="73"/>
  <c r="AB176" i="73"/>
  <c r="AB175" i="73"/>
  <c r="AB174" i="73"/>
  <c r="AB173" i="73"/>
  <c r="AB172" i="73"/>
  <c r="AB171" i="73"/>
  <c r="AB170" i="73"/>
  <c r="AB169" i="73"/>
  <c r="AB168" i="73"/>
  <c r="AB167" i="73"/>
  <c r="AB166" i="73"/>
  <c r="AB165" i="73"/>
  <c r="AB164" i="73"/>
  <c r="AB163" i="73"/>
  <c r="AB162" i="73"/>
  <c r="AB161" i="73"/>
  <c r="AB160" i="73"/>
  <c r="AB159" i="73"/>
  <c r="AB158" i="73"/>
  <c r="AB157" i="73"/>
  <c r="B157" i="73"/>
  <c r="B158" i="73" s="1"/>
  <c r="B159" i="73" s="1"/>
  <c r="B160" i="73" s="1"/>
  <c r="B161" i="73" s="1"/>
  <c r="B162" i="73" s="1"/>
  <c r="B163" i="73" s="1"/>
  <c r="B164" i="73" s="1"/>
  <c r="B165" i="73" s="1"/>
  <c r="B166" i="73" s="1"/>
  <c r="B167" i="73" s="1"/>
  <c r="B168" i="73" s="1"/>
  <c r="B169" i="73" s="1"/>
  <c r="B170" i="73" s="1"/>
  <c r="B171" i="73" s="1"/>
  <c r="B172" i="73" s="1"/>
  <c r="B173" i="73" s="1"/>
  <c r="B174" i="73" s="1"/>
  <c r="B175" i="73" s="1"/>
  <c r="B176" i="73" s="1"/>
  <c r="B177" i="73" s="1"/>
  <c r="B178" i="73" s="1"/>
  <c r="B179" i="73" s="1"/>
  <c r="B180" i="73" s="1"/>
  <c r="B181" i="73" s="1"/>
  <c r="B182" i="73" s="1"/>
  <c r="B183" i="73" s="1"/>
  <c r="B184" i="73" s="1"/>
  <c r="B185" i="73" s="1"/>
  <c r="B186" i="73" s="1"/>
  <c r="B187" i="73" s="1"/>
  <c r="B188" i="73" s="1"/>
  <c r="B189" i="73" s="1"/>
  <c r="B190" i="73" s="1"/>
  <c r="B191" i="73" s="1"/>
  <c r="B192" i="73" s="1"/>
  <c r="B193" i="73" s="1"/>
  <c r="B194" i="73" s="1"/>
  <c r="B195" i="73" s="1"/>
  <c r="B196" i="73" s="1"/>
  <c r="B197" i="73" s="1"/>
  <c r="B198" i="73" s="1"/>
  <c r="B199" i="73" s="1"/>
  <c r="B200" i="73" s="1"/>
  <c r="B201" i="73" s="1"/>
  <c r="B202" i="73" s="1"/>
  <c r="B203" i="73" s="1"/>
  <c r="B204" i="73" s="1"/>
  <c r="B205" i="73" s="1"/>
  <c r="B206" i="73" s="1"/>
  <c r="B207" i="73" s="1"/>
  <c r="B208" i="73" s="1"/>
  <c r="B209" i="73" s="1"/>
  <c r="B210" i="73" s="1"/>
  <c r="B211" i="73" s="1"/>
  <c r="B212" i="73" s="1"/>
  <c r="B213" i="73" s="1"/>
  <c r="B214" i="73" s="1"/>
  <c r="B215" i="73" s="1"/>
  <c r="B216" i="73" s="1"/>
  <c r="B217" i="73" s="1"/>
  <c r="B218" i="73" s="1"/>
  <c r="B219" i="73" s="1"/>
  <c r="B220" i="73" s="1"/>
  <c r="B221" i="73" s="1"/>
  <c r="B222" i="73" s="1"/>
  <c r="B223" i="73" s="1"/>
  <c r="B224" i="73" s="1"/>
  <c r="B225" i="73" s="1"/>
  <c r="B226" i="73" s="1"/>
  <c r="B227" i="73" s="1"/>
  <c r="B228" i="73" s="1"/>
  <c r="B229" i="73" s="1"/>
  <c r="B230" i="73" s="1"/>
  <c r="B231" i="73" s="1"/>
  <c r="B232" i="73" s="1"/>
  <c r="B233" i="73" s="1"/>
  <c r="B234" i="73" s="1"/>
  <c r="B235" i="73" s="1"/>
  <c r="B236" i="73" s="1"/>
  <c r="B237" i="73" s="1"/>
  <c r="B238" i="73" s="1"/>
  <c r="B239" i="73" s="1"/>
  <c r="B240" i="73" s="1"/>
  <c r="B241" i="73" s="1"/>
  <c r="B242" i="73" s="1"/>
  <c r="B243" i="73" s="1"/>
  <c r="B244" i="73" s="1"/>
  <c r="B245" i="73" s="1"/>
  <c r="B246" i="73" s="1"/>
  <c r="B247" i="73" s="1"/>
  <c r="B248" i="73" s="1"/>
  <c r="B249" i="73" s="1"/>
  <c r="B250" i="73" s="1"/>
  <c r="B251" i="73" s="1"/>
  <c r="B252" i="73" s="1"/>
  <c r="B253" i="73" s="1"/>
  <c r="B254" i="73" s="1"/>
  <c r="B255" i="73" s="1"/>
  <c r="AB156" i="73"/>
  <c r="AH316" i="72" l="1"/>
  <c r="AH315" i="72"/>
  <c r="AH314" i="72"/>
  <c r="AH313" i="72"/>
  <c r="AH312" i="72"/>
  <c r="AH216" i="72"/>
  <c r="AJ247" i="72"/>
  <c r="AK247" i="72"/>
  <c r="AJ251" i="72"/>
  <c r="AK251" i="72"/>
  <c r="AJ255" i="72"/>
  <c r="AK255" i="72"/>
  <c r="AJ259" i="72"/>
  <c r="AK259" i="72"/>
  <c r="AJ263" i="72"/>
  <c r="AK263" i="72"/>
  <c r="AJ267" i="72"/>
  <c r="AK267" i="72"/>
  <c r="AJ317" i="72"/>
  <c r="AK317" i="72"/>
  <c r="AH120" i="72"/>
  <c r="AK120" i="72"/>
  <c r="AH124" i="72"/>
  <c r="AK124" i="72"/>
  <c r="AH128" i="72"/>
  <c r="AK128" i="72"/>
  <c r="AH132" i="72"/>
  <c r="AK132" i="72"/>
  <c r="AH136" i="72"/>
  <c r="AK136" i="72"/>
  <c r="AH140" i="72"/>
  <c r="AK140" i="72"/>
  <c r="AH144" i="72"/>
  <c r="AK144" i="72"/>
  <c r="AH148" i="72"/>
  <c r="AK148" i="72"/>
  <c r="AH152" i="72"/>
  <c r="AK152" i="72"/>
  <c r="AH156" i="72"/>
  <c r="AK156" i="72"/>
  <c r="AH160" i="72"/>
  <c r="AK160" i="72"/>
  <c r="AH164" i="72"/>
  <c r="AK164" i="72"/>
  <c r="AH168" i="72"/>
  <c r="AK168" i="72"/>
  <c r="AH228" i="72"/>
  <c r="AK228" i="72"/>
  <c r="AH230" i="72"/>
  <c r="AK230" i="72"/>
  <c r="AH232" i="72"/>
  <c r="AK232" i="72"/>
  <c r="AH234" i="72"/>
  <c r="AK234" i="72"/>
  <c r="AH236" i="72"/>
  <c r="AK236" i="72"/>
  <c r="AH238" i="72"/>
  <c r="AK238" i="72"/>
  <c r="AH240" i="72"/>
  <c r="AK240" i="72"/>
  <c r="AH242" i="72"/>
  <c r="AK242" i="72"/>
  <c r="AH244" i="72"/>
  <c r="AK244" i="72"/>
  <c r="AJ245" i="72"/>
  <c r="AK245" i="72"/>
  <c r="AJ249" i="72"/>
  <c r="AK249" i="72"/>
  <c r="AJ253" i="72"/>
  <c r="AK253" i="72"/>
  <c r="AJ257" i="72"/>
  <c r="AK257" i="72"/>
  <c r="AJ261" i="72"/>
  <c r="AK261" i="72"/>
  <c r="AJ265" i="72"/>
  <c r="AK265" i="72"/>
  <c r="AJ312" i="72"/>
  <c r="AK312" i="72"/>
  <c r="AJ313" i="72"/>
  <c r="AK313" i="72"/>
  <c r="AJ314" i="72"/>
  <c r="AK314" i="72"/>
  <c r="AJ315" i="72"/>
  <c r="AK315" i="72"/>
  <c r="AJ316" i="72"/>
  <c r="AK316" i="72"/>
  <c r="AH317" i="72"/>
  <c r="AH247" i="72"/>
  <c r="AH249" i="72"/>
  <c r="AH251" i="72"/>
  <c r="AH253" i="72"/>
  <c r="AH255" i="72"/>
  <c r="AH257" i="72"/>
  <c r="AH259" i="72"/>
  <c r="AH261" i="72"/>
  <c r="AH263" i="72"/>
  <c r="AH265" i="72"/>
  <c r="AH267" i="72"/>
  <c r="AH269" i="72"/>
  <c r="U313" i="72"/>
  <c r="U314" i="72"/>
  <c r="U315" i="72"/>
  <c r="AK318" i="72"/>
  <c r="AK319" i="72"/>
  <c r="AK320" i="72"/>
  <c r="AK321" i="72"/>
  <c r="AK322" i="72"/>
  <c r="AK323" i="72"/>
  <c r="AK324" i="72"/>
  <c r="AK325" i="72"/>
  <c r="AK326" i="72"/>
  <c r="AK370" i="72"/>
  <c r="AJ370" i="72"/>
  <c r="AK372" i="72"/>
  <c r="AJ372" i="72"/>
  <c r="AK374" i="72"/>
  <c r="AJ374" i="72"/>
  <c r="AK376" i="72"/>
  <c r="AJ376" i="72"/>
  <c r="AK378" i="72"/>
  <c r="AJ378" i="72"/>
  <c r="AK380" i="72"/>
  <c r="AJ380" i="72"/>
  <c r="AK382" i="72"/>
  <c r="AJ382" i="72"/>
  <c r="AK384" i="72"/>
  <c r="AJ384" i="72"/>
  <c r="AK386" i="72"/>
  <c r="AJ386" i="72"/>
  <c r="AK388" i="72"/>
  <c r="AJ388" i="72"/>
  <c r="AK390" i="72"/>
  <c r="AJ390" i="72"/>
  <c r="AK392" i="72"/>
  <c r="AJ392" i="72"/>
  <c r="AK394" i="72"/>
  <c r="AJ394" i="72"/>
  <c r="AK396" i="72"/>
  <c r="AJ396" i="72"/>
  <c r="AK398" i="72"/>
  <c r="AJ398" i="72"/>
  <c r="AK400" i="72"/>
  <c r="AJ400" i="72"/>
  <c r="AK402" i="72"/>
  <c r="AJ402" i="72"/>
  <c r="AK404" i="72"/>
  <c r="AJ404" i="72"/>
  <c r="AK406" i="72"/>
  <c r="AJ406" i="72"/>
  <c r="AK408" i="72"/>
  <c r="AJ408" i="72"/>
  <c r="AK410" i="72"/>
  <c r="AJ410" i="72"/>
  <c r="AK371" i="72"/>
  <c r="AJ371" i="72"/>
  <c r="AK373" i="72"/>
  <c r="AJ373" i="72"/>
  <c r="AK375" i="72"/>
  <c r="AJ375" i="72"/>
  <c r="AK377" i="72"/>
  <c r="AJ377" i="72"/>
  <c r="AK379" i="72"/>
  <c r="AJ379" i="72"/>
  <c r="AK381" i="72"/>
  <c r="AJ381" i="72"/>
  <c r="AK383" i="72"/>
  <c r="AJ383" i="72"/>
  <c r="AK385" i="72"/>
  <c r="AJ385" i="72"/>
  <c r="AK387" i="72"/>
  <c r="AJ387" i="72"/>
  <c r="AK389" i="72"/>
  <c r="AJ389" i="72"/>
  <c r="AK391" i="72"/>
  <c r="AJ391" i="72"/>
  <c r="AK393" i="72"/>
  <c r="AJ393" i="72"/>
  <c r="AK395" i="72"/>
  <c r="AJ395" i="72"/>
  <c r="AK397" i="72"/>
  <c r="AJ397" i="72"/>
  <c r="AK399" i="72"/>
  <c r="AJ399" i="72"/>
  <c r="AK401" i="72"/>
  <c r="AJ401" i="72"/>
  <c r="AK403" i="72"/>
  <c r="AJ403" i="72"/>
  <c r="AK405" i="72"/>
  <c r="AJ405" i="72"/>
  <c r="AK407" i="72"/>
  <c r="AJ407" i="72"/>
  <c r="AK409" i="72"/>
  <c r="AJ409" i="72"/>
  <c r="AK411" i="72"/>
  <c r="AJ411" i="72"/>
  <c r="AJ369" i="72"/>
  <c r="AH370" i="72"/>
  <c r="AH371" i="72"/>
  <c r="AH372" i="72"/>
  <c r="AH373" i="72"/>
  <c r="AH374" i="72"/>
  <c r="AH375" i="72"/>
  <c r="AH376" i="72"/>
  <c r="AH377" i="72"/>
  <c r="AH378" i="72"/>
  <c r="AH379" i="72"/>
  <c r="AH380" i="72"/>
  <c r="AH381" i="72"/>
  <c r="AH382" i="72"/>
  <c r="AH383" i="72"/>
  <c r="AH384" i="72"/>
  <c r="AH385" i="72"/>
  <c r="AH386" i="72"/>
  <c r="AH387" i="72"/>
  <c r="AH388" i="72"/>
  <c r="AH389" i="72"/>
  <c r="AH390" i="72"/>
  <c r="AH391" i="72"/>
  <c r="AH392" i="72"/>
  <c r="AH393" i="72"/>
  <c r="AH394" i="72"/>
  <c r="AH395" i="72"/>
  <c r="AH396" i="72"/>
  <c r="AH397" i="72"/>
  <c r="AH398" i="72"/>
  <c r="AH399" i="72"/>
  <c r="AH400" i="72"/>
  <c r="AH401" i="72"/>
  <c r="AH402" i="72"/>
  <c r="AH403" i="72"/>
  <c r="AH404" i="72"/>
  <c r="AH405" i="72"/>
  <c r="AH406" i="72"/>
  <c r="AH407" i="72"/>
  <c r="AH408" i="72"/>
  <c r="AH409" i="72"/>
  <c r="AH410" i="72"/>
  <c r="AH212" i="72"/>
  <c r="AK217" i="72"/>
  <c r="AJ217" i="72"/>
  <c r="AK212" i="72"/>
  <c r="AJ212" i="72"/>
  <c r="AK216" i="72"/>
  <c r="AJ216" i="72"/>
  <c r="AH217" i="72"/>
  <c r="U113" i="72"/>
  <c r="U115" i="72"/>
  <c r="T213" i="72"/>
  <c r="T214" i="72"/>
  <c r="T215" i="72"/>
  <c r="AJ218" i="72"/>
  <c r="AJ219" i="72"/>
  <c r="AJ220" i="72"/>
  <c r="AJ221" i="72"/>
  <c r="AJ222" i="72"/>
  <c r="AJ223" i="72"/>
  <c r="AJ224" i="72"/>
  <c r="AJ225" i="72"/>
  <c r="AJ226" i="72"/>
  <c r="AH112" i="72"/>
  <c r="AH113" i="72"/>
  <c r="U114" i="72"/>
  <c r="AH115" i="72"/>
  <c r="AH117" i="72"/>
  <c r="AH119" i="72"/>
  <c r="AK119" i="72"/>
  <c r="AH121" i="72"/>
  <c r="AK121" i="72"/>
  <c r="AH123" i="72"/>
  <c r="AK123" i="72"/>
  <c r="AH125" i="72"/>
  <c r="AK125" i="72"/>
  <c r="AH127" i="72"/>
  <c r="AK127" i="72"/>
  <c r="AH129" i="72"/>
  <c r="AK129" i="72"/>
  <c r="AH131" i="72"/>
  <c r="AK131" i="72"/>
  <c r="AH133" i="72"/>
  <c r="AK133" i="72"/>
  <c r="AH135" i="72"/>
  <c r="AK135" i="72"/>
  <c r="AH137" i="72"/>
  <c r="AK137" i="72"/>
  <c r="AH139" i="72"/>
  <c r="AK139" i="72"/>
  <c r="AH141" i="72"/>
  <c r="AK141" i="72"/>
  <c r="AH143" i="72"/>
  <c r="AK143" i="72"/>
  <c r="AH145" i="72"/>
  <c r="AK145" i="72"/>
  <c r="AH147" i="72"/>
  <c r="AK147" i="72"/>
  <c r="AH149" i="72"/>
  <c r="AK149" i="72"/>
  <c r="AH151" i="72"/>
  <c r="AK151" i="72"/>
  <c r="AH153" i="72"/>
  <c r="AK153" i="72"/>
  <c r="AH155" i="72"/>
  <c r="AK155" i="72"/>
  <c r="AH157" i="72"/>
  <c r="AK157" i="72"/>
  <c r="AH159" i="72"/>
  <c r="AK159" i="72"/>
  <c r="AH161" i="72"/>
  <c r="AK161" i="72"/>
  <c r="AH163" i="72"/>
  <c r="AK163" i="72"/>
  <c r="AH165" i="72"/>
  <c r="AK165" i="72"/>
  <c r="AH167" i="72"/>
  <c r="AK167" i="72"/>
  <c r="AH169" i="72"/>
  <c r="AJ269" i="72"/>
  <c r="AH270" i="72"/>
  <c r="AJ270" i="72"/>
  <c r="AH271" i="72"/>
  <c r="AJ271" i="72"/>
  <c r="AH272" i="72"/>
  <c r="AJ272" i="72"/>
  <c r="AH273" i="72"/>
  <c r="AJ273" i="72"/>
  <c r="AH274" i="72"/>
  <c r="AJ274" i="72"/>
  <c r="AH275" i="72"/>
  <c r="AJ275" i="72"/>
  <c r="AH276" i="72"/>
  <c r="AJ276" i="72"/>
  <c r="AH277" i="72"/>
  <c r="AJ277" i="72"/>
  <c r="AH278" i="72"/>
  <c r="AJ278" i="72"/>
  <c r="AH279" i="72"/>
  <c r="AJ279" i="72"/>
  <c r="AH280" i="72"/>
  <c r="AJ280" i="72"/>
  <c r="AH281" i="72"/>
  <c r="AJ281" i="72"/>
  <c r="AH282" i="72"/>
  <c r="AJ282" i="72"/>
  <c r="AH283" i="72"/>
  <c r="AJ283" i="72"/>
  <c r="AH284" i="72"/>
  <c r="AJ284" i="72"/>
  <c r="AH285" i="72"/>
  <c r="AJ285" i="72"/>
  <c r="AH286" i="72"/>
  <c r="AJ286" i="72"/>
  <c r="AH287" i="72"/>
  <c r="AJ287" i="72"/>
  <c r="AH288" i="72"/>
  <c r="AJ288" i="72"/>
  <c r="AH289" i="72"/>
  <c r="AJ289" i="72"/>
  <c r="AH290" i="72"/>
  <c r="AJ290" i="72"/>
  <c r="AH291" i="72"/>
  <c r="AJ291" i="72"/>
  <c r="AH292" i="72"/>
  <c r="AJ292" i="72"/>
  <c r="AH293" i="72"/>
  <c r="AJ293" i="72"/>
  <c r="AH294" i="72"/>
  <c r="AJ294" i="72"/>
  <c r="AH295" i="72"/>
  <c r="AJ295" i="72"/>
  <c r="AH296" i="72"/>
  <c r="AJ296" i="72"/>
  <c r="AH297" i="72"/>
  <c r="AJ297" i="72"/>
  <c r="AH298" i="72"/>
  <c r="AJ298" i="72"/>
  <c r="AH299" i="72"/>
  <c r="AJ299" i="72"/>
  <c r="AH300" i="72"/>
  <c r="AJ300" i="72"/>
  <c r="AH301" i="72"/>
  <c r="AJ301" i="72"/>
  <c r="AH302" i="72"/>
  <c r="AJ302" i="72"/>
  <c r="AH303" i="72"/>
  <c r="AJ303" i="72"/>
  <c r="AH304" i="72"/>
  <c r="AJ304" i="72"/>
  <c r="AH305" i="72"/>
  <c r="AJ305" i="72"/>
  <c r="AH306" i="72"/>
  <c r="AJ306" i="72"/>
  <c r="AH307" i="72"/>
  <c r="AJ307" i="72"/>
  <c r="AH308" i="72"/>
  <c r="AJ308" i="72"/>
  <c r="AH309" i="72"/>
  <c r="AJ309" i="72"/>
  <c r="AH310" i="72"/>
  <c r="AJ310" i="72"/>
  <c r="AH311" i="72"/>
  <c r="AJ311" i="72"/>
  <c r="AJ114" i="72"/>
  <c r="AK114" i="72"/>
  <c r="AJ116" i="72"/>
  <c r="AK116" i="72"/>
  <c r="AJ112" i="72"/>
  <c r="AK112" i="72"/>
  <c r="AJ113" i="72"/>
  <c r="AK113" i="72"/>
  <c r="AH114" i="72"/>
  <c r="AJ115" i="72"/>
  <c r="AK115" i="72"/>
  <c r="AH116" i="72"/>
  <c r="AJ117" i="72"/>
  <c r="AK117" i="72"/>
  <c r="AK170" i="72"/>
  <c r="AJ170" i="72"/>
  <c r="AK172" i="72"/>
  <c r="AJ172" i="72"/>
  <c r="AK174" i="72"/>
  <c r="AJ174" i="72"/>
  <c r="AK188" i="72"/>
  <c r="AJ188" i="72"/>
  <c r="AK190" i="72"/>
  <c r="AJ190" i="72"/>
  <c r="AK196" i="72"/>
  <c r="AJ196" i="72"/>
  <c r="AK198" i="72"/>
  <c r="AJ198" i="72"/>
  <c r="AK200" i="72"/>
  <c r="AJ200" i="72"/>
  <c r="AK202" i="72"/>
  <c r="AJ202" i="72"/>
  <c r="AK204" i="72"/>
  <c r="AJ204" i="72"/>
  <c r="AK206" i="72"/>
  <c r="AJ206" i="72"/>
  <c r="AK208" i="72"/>
  <c r="AJ208" i="72"/>
  <c r="AK210" i="72"/>
  <c r="AJ210" i="72"/>
  <c r="AK176" i="72"/>
  <c r="AJ176" i="72"/>
  <c r="AK178" i="72"/>
  <c r="AJ178" i="72"/>
  <c r="AK180" i="72"/>
  <c r="AJ180" i="72"/>
  <c r="AK182" i="72"/>
  <c r="AJ182" i="72"/>
  <c r="AK184" i="72"/>
  <c r="AJ184" i="72"/>
  <c r="AK186" i="72"/>
  <c r="AJ186" i="72"/>
  <c r="AK192" i="72"/>
  <c r="AJ192" i="72"/>
  <c r="AK194" i="72"/>
  <c r="AJ194" i="72"/>
  <c r="AK171" i="72"/>
  <c r="AJ171" i="72"/>
  <c r="AK173" i="72"/>
  <c r="AJ173" i="72"/>
  <c r="AK175" i="72"/>
  <c r="AJ175" i="72"/>
  <c r="AK177" i="72"/>
  <c r="AJ177" i="72"/>
  <c r="AK179" i="72"/>
  <c r="AJ179" i="72"/>
  <c r="AK181" i="72"/>
  <c r="AJ181" i="72"/>
  <c r="AK183" i="72"/>
  <c r="AJ183" i="72"/>
  <c r="AK185" i="72"/>
  <c r="AJ185" i="72"/>
  <c r="AK187" i="72"/>
  <c r="AJ187" i="72"/>
  <c r="AK189" i="72"/>
  <c r="AJ189" i="72"/>
  <c r="AK191" i="72"/>
  <c r="AJ191" i="72"/>
  <c r="AK193" i="72"/>
  <c r="AJ193" i="72"/>
  <c r="AK195" i="72"/>
  <c r="AJ195" i="72"/>
  <c r="AK197" i="72"/>
  <c r="AJ197" i="72"/>
  <c r="AK199" i="72"/>
  <c r="AJ199" i="72"/>
  <c r="AK201" i="72"/>
  <c r="AJ201" i="72"/>
  <c r="AK203" i="72"/>
  <c r="AJ203" i="72"/>
  <c r="AK205" i="72"/>
  <c r="AJ205" i="72"/>
  <c r="AK207" i="72"/>
  <c r="AJ207" i="72"/>
  <c r="AK209" i="72"/>
  <c r="AJ209" i="72"/>
  <c r="AK211" i="72"/>
  <c r="AJ211" i="72"/>
  <c r="AJ169" i="72"/>
  <c r="AH170" i="72"/>
  <c r="AH171" i="72"/>
  <c r="AH172" i="72"/>
  <c r="AH173" i="72"/>
  <c r="AH174" i="72"/>
  <c r="AH175" i="72"/>
  <c r="AH176" i="72"/>
  <c r="AH177" i="72"/>
  <c r="AH178" i="72"/>
  <c r="AH179" i="72"/>
  <c r="AH180" i="72"/>
  <c r="AH181" i="72"/>
  <c r="AH182" i="72"/>
  <c r="AH183" i="72"/>
  <c r="AH184" i="72"/>
  <c r="AH185" i="72"/>
  <c r="AH186" i="72"/>
  <c r="AH187" i="72"/>
  <c r="AH188" i="72"/>
  <c r="AH189" i="72"/>
  <c r="AH190" i="72"/>
  <c r="AH191" i="72"/>
  <c r="AH192" i="72"/>
  <c r="AH193" i="72"/>
  <c r="AH194" i="72"/>
  <c r="AH195" i="72"/>
  <c r="AH196" i="72"/>
  <c r="AH197" i="72"/>
  <c r="AH198" i="72"/>
  <c r="AH199" i="72"/>
  <c r="AH200" i="72"/>
  <c r="AH201" i="72"/>
  <c r="AH202" i="72"/>
  <c r="AH203" i="72"/>
  <c r="AH204" i="72"/>
  <c r="AH205" i="72"/>
  <c r="AH206" i="72"/>
  <c r="AH207" i="72"/>
  <c r="AH208" i="72"/>
  <c r="AH209" i="72"/>
  <c r="AH210" i="72"/>
  <c r="AH211" i="72"/>
  <c r="AG411" i="9"/>
  <c r="AG120" i="9"/>
  <c r="AG124" i="9"/>
  <c r="AG128" i="9"/>
  <c r="AG132" i="9"/>
  <c r="AG136" i="9"/>
  <c r="AG140" i="9"/>
  <c r="AG144" i="9"/>
  <c r="AG148" i="9"/>
  <c r="AG159" i="9"/>
  <c r="AG163" i="9"/>
  <c r="AG167" i="9"/>
  <c r="AG171" i="9"/>
  <c r="AG175" i="9"/>
  <c r="AG179" i="9"/>
  <c r="AG183" i="9"/>
  <c r="AG187" i="9"/>
  <c r="AG191" i="9"/>
  <c r="AG195" i="9"/>
  <c r="AG199" i="9"/>
  <c r="AG203" i="9"/>
  <c r="AG207" i="9"/>
  <c r="AG211" i="9"/>
  <c r="AG213" i="9"/>
  <c r="AG218" i="9"/>
  <c r="AG222" i="9"/>
  <c r="AG226" i="9"/>
  <c r="AG230" i="9"/>
  <c r="AG234" i="9"/>
  <c r="AG238" i="9"/>
  <c r="AG242" i="9"/>
  <c r="AG312" i="9"/>
  <c r="AG316" i="9"/>
  <c r="AG320" i="9"/>
  <c r="AG324" i="9"/>
  <c r="AG328" i="9"/>
  <c r="AG330" i="9"/>
  <c r="AG332" i="9"/>
  <c r="AG334" i="9"/>
  <c r="AG336" i="9"/>
  <c r="AG338" i="9"/>
  <c r="AG340" i="9"/>
  <c r="AG342" i="9"/>
  <c r="AG344" i="9"/>
  <c r="AG346" i="9"/>
  <c r="AG348" i="9"/>
  <c r="AG350" i="9"/>
  <c r="AG352" i="9"/>
  <c r="AG354" i="9"/>
  <c r="AG243" i="9"/>
  <c r="AG245" i="9"/>
  <c r="AG247" i="9"/>
  <c r="AG249" i="9"/>
  <c r="AG251" i="9"/>
  <c r="AG253" i="9"/>
  <c r="AG256" i="9"/>
  <c r="AG258" i="9"/>
  <c r="AG260" i="9"/>
  <c r="AG262" i="9"/>
  <c r="AG264" i="9"/>
  <c r="AG266" i="9"/>
  <c r="AG268" i="9"/>
  <c r="AG270" i="9"/>
  <c r="AG272" i="9"/>
  <c r="AG274" i="9"/>
  <c r="AG276" i="9"/>
  <c r="AG278" i="9"/>
  <c r="AG280" i="9"/>
  <c r="AG282" i="9"/>
  <c r="AG284" i="9"/>
  <c r="AG286" i="9"/>
  <c r="AG288" i="9"/>
  <c r="AG290" i="9"/>
  <c r="AG292" i="9"/>
  <c r="AG294" i="9"/>
  <c r="AG296" i="9"/>
  <c r="AG298" i="9"/>
  <c r="AG300" i="9"/>
  <c r="AG302" i="9"/>
  <c r="AG304" i="9"/>
  <c r="AG306" i="9"/>
  <c r="AG308" i="9"/>
  <c r="AG310" i="9"/>
  <c r="AG355" i="9"/>
  <c r="AG357" i="9"/>
  <c r="AG361" i="9"/>
  <c r="AG365" i="9"/>
  <c r="AG369" i="9"/>
  <c r="AG373" i="9"/>
  <c r="AG377" i="9"/>
  <c r="AG381" i="9"/>
  <c r="AG385" i="9"/>
  <c r="AG389" i="9"/>
  <c r="AG393" i="9"/>
  <c r="AG397" i="9"/>
  <c r="AG401" i="9"/>
  <c r="AG405" i="9"/>
  <c r="AG409" i="9"/>
  <c r="AG112" i="9"/>
  <c r="AG113" i="9"/>
  <c r="AG212" i="9"/>
  <c r="AG216" i="9"/>
  <c r="AG220" i="9"/>
  <c r="AG224" i="9"/>
  <c r="AG228" i="9"/>
  <c r="AG232" i="9"/>
  <c r="AG236" i="9"/>
  <c r="AG240" i="9"/>
  <c r="AG244" i="9"/>
  <c r="AG248" i="9"/>
  <c r="AG252" i="9"/>
  <c r="AG115" i="9"/>
  <c r="AG117" i="9"/>
  <c r="AG119" i="9"/>
  <c r="AG121" i="9"/>
  <c r="AG123" i="9"/>
  <c r="AG125" i="9"/>
  <c r="AG127" i="9"/>
  <c r="AG129" i="9"/>
  <c r="AG131" i="9"/>
  <c r="AG133" i="9"/>
  <c r="AG135" i="9"/>
  <c r="AG137" i="9"/>
  <c r="AG139" i="9"/>
  <c r="AG141" i="9"/>
  <c r="AG143" i="9"/>
  <c r="AG145" i="9"/>
  <c r="AG147" i="9"/>
  <c r="AG149" i="9"/>
  <c r="AG151" i="9"/>
  <c r="AG153" i="9"/>
  <c r="AG156" i="9"/>
  <c r="AG158" i="9"/>
  <c r="AG160" i="9"/>
  <c r="AG162" i="9"/>
  <c r="AG164" i="9"/>
  <c r="AG166" i="9"/>
  <c r="AG168" i="9"/>
  <c r="AG170" i="9"/>
  <c r="AG172" i="9"/>
  <c r="AG174" i="9"/>
  <c r="AG176" i="9"/>
  <c r="AG178" i="9"/>
  <c r="AG180" i="9"/>
  <c r="AG182" i="9"/>
  <c r="AG184" i="9"/>
  <c r="AG186" i="9"/>
  <c r="AG188" i="9"/>
  <c r="AG190" i="9"/>
  <c r="AG192" i="9"/>
  <c r="AG194" i="9"/>
  <c r="AG196" i="9"/>
  <c r="AG198" i="9"/>
  <c r="AG200" i="9"/>
  <c r="AG202" i="9"/>
  <c r="AG204" i="9"/>
  <c r="AG206" i="9"/>
  <c r="AG208" i="9"/>
  <c r="AG210" i="9"/>
  <c r="AG255" i="9"/>
  <c r="AG257" i="9"/>
  <c r="AG261" i="9"/>
  <c r="AG265" i="9"/>
  <c r="AG269" i="9"/>
  <c r="AG273" i="9"/>
  <c r="AG277" i="9"/>
  <c r="AG281" i="9"/>
  <c r="AG285" i="9"/>
  <c r="AG289" i="9"/>
  <c r="AG293" i="9"/>
  <c r="AG297" i="9"/>
  <c r="AG301" i="9"/>
  <c r="AG305" i="9"/>
  <c r="AG309" i="9"/>
  <c r="AG116" i="9"/>
  <c r="AG114" i="9"/>
  <c r="AG118" i="9"/>
  <c r="AG122" i="9"/>
  <c r="AG126" i="9"/>
  <c r="AG130" i="9"/>
  <c r="AG134" i="9"/>
  <c r="AG138" i="9"/>
  <c r="AG142" i="9"/>
  <c r="AG146" i="9"/>
  <c r="AG150" i="9"/>
  <c r="AG152" i="9"/>
  <c r="AG154" i="9"/>
  <c r="AG155" i="9"/>
  <c r="AG157" i="9"/>
  <c r="AG161" i="9"/>
  <c r="AG165" i="9"/>
  <c r="AG169" i="9"/>
  <c r="AG173" i="9"/>
  <c r="AG177" i="9"/>
  <c r="AG181" i="9"/>
  <c r="AG185" i="9"/>
  <c r="AG189" i="9"/>
  <c r="AG193" i="9"/>
  <c r="AG197" i="9"/>
  <c r="AG201" i="9"/>
  <c r="AG205" i="9"/>
  <c r="AG209" i="9"/>
  <c r="V14" i="80"/>
  <c r="H14" i="80"/>
  <c r="E13" i="80"/>
  <c r="E12" i="80"/>
  <c r="E11" i="80"/>
  <c r="E10" i="80"/>
  <c r="F9" i="80"/>
  <c r="E8" i="80"/>
  <c r="E7" i="80"/>
  <c r="AK215" i="72" l="1"/>
  <c r="AJ215" i="72"/>
  <c r="AK213" i="72"/>
  <c r="AJ213" i="72"/>
  <c r="AH215" i="72"/>
  <c r="AH213" i="72"/>
  <c r="AK214" i="72"/>
  <c r="AJ214" i="72"/>
  <c r="AH214" i="72"/>
  <c r="W33" i="82"/>
  <c r="W32" i="82"/>
  <c r="Y14" i="82"/>
  <c r="K14" i="82"/>
  <c r="G13" i="82"/>
  <c r="G12" i="82"/>
  <c r="G11" i="82"/>
  <c r="G10" i="82"/>
  <c r="H9" i="82"/>
  <c r="G8" i="82"/>
  <c r="G7" i="82"/>
  <c r="D7" i="81"/>
  <c r="D6" i="81"/>
  <c r="U36" i="81"/>
  <c r="U23" i="81"/>
  <c r="T52" i="80" l="1"/>
  <c r="T51" i="80"/>
  <c r="Z211" i="70" l="1"/>
  <c r="S211" i="70"/>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5" i="70" l="1" a="1"/>
  <c r="AJ165" i="70" s="1"/>
  <c r="AJ246" i="70" s="1"/>
  <c r="AJ149" i="70" l="1"/>
  <c r="AJ243" i="70" s="1"/>
  <c r="AJ127" i="70" a="1"/>
  <c r="AJ127" i="70" s="1"/>
  <c r="AJ238" i="70" s="1"/>
  <c r="AJ116" i="70"/>
  <c r="AJ236" i="70" s="1"/>
  <c r="AJ118" i="70"/>
  <c r="AJ237" i="70" s="1"/>
  <c r="Y116" i="70"/>
  <c r="AF106" i="70"/>
  <c r="AJ235" i="70" s="1"/>
  <c r="AF105" i="70"/>
  <c r="AJ234" i="70" s="1"/>
  <c r="AJ101" i="70"/>
  <c r="AJ232" i="70" s="1"/>
  <c r="AJ100" i="70"/>
  <c r="AJ231" i="70" s="1"/>
  <c r="AJ98" i="70"/>
  <c r="AJ233" i="70" s="1"/>
  <c r="S96" i="70"/>
  <c r="AJ80" i="70"/>
  <c r="AJ228" i="70" s="1"/>
  <c r="AJ71" i="70"/>
  <c r="AJ227" i="70" s="1"/>
  <c r="AJ66" i="70"/>
  <c r="AJ226" i="70" s="1"/>
  <c r="AE102" i="70" l="1"/>
  <c r="AF103" i="70" s="1"/>
  <c r="S102" i="70"/>
  <c r="T103" i="70" s="1"/>
  <c r="Y102" i="70"/>
  <c r="Z103" i="70" s="1"/>
  <c r="AJ54" i="70"/>
  <c r="AJ225" i="70" s="1"/>
  <c r="P33" i="70" l="1"/>
  <c r="Y149" i="70" l="1"/>
  <c r="T145" i="70" s="1"/>
  <c r="S138" i="70"/>
  <c r="Z144" i="70"/>
  <c r="AF144" i="70" s="1"/>
  <c r="AJ242" i="70" s="1"/>
  <c r="Z141" i="70"/>
  <c r="AF141" i="70" s="1"/>
  <c r="AJ241" i="70" s="1"/>
  <c r="T142" i="70" l="1"/>
  <c r="S54" i="70" l="1"/>
  <c r="X48" i="70"/>
  <c r="AJ222" i="70" s="1"/>
  <c r="D32" i="70" l="1"/>
  <c r="D37" i="70" l="1"/>
  <c r="AB61" i="73" l="1"/>
  <c r="AB60" i="73"/>
  <c r="AB59" i="73"/>
  <c r="AB58" i="73"/>
  <c r="AB57" i="73"/>
  <c r="AB56"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5"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5"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5" i="73"/>
  <c r="AB154" i="73"/>
  <c r="AB153" i="73"/>
  <c r="AB152" i="73"/>
  <c r="AB151" i="73"/>
  <c r="AB150" i="73"/>
  <c r="AB149" i="73"/>
  <c r="AB148" i="73"/>
  <c r="AB147" i="73"/>
  <c r="AB146" i="73"/>
  <c r="AB145" i="73"/>
  <c r="AB144" i="73"/>
  <c r="AB143" i="73"/>
  <c r="AB142" i="73"/>
  <c r="Q98" i="72" s="1"/>
  <c r="AH98" i="72" s="1"/>
  <c r="AB141" i="73"/>
  <c r="AB140" i="73"/>
  <c r="AB139" i="73"/>
  <c r="AB138" i="73"/>
  <c r="AB137" i="73"/>
  <c r="AB136" i="73"/>
  <c r="AB135" i="73"/>
  <c r="AB134" i="73"/>
  <c r="AB133" i="73"/>
  <c r="AB132" i="73"/>
  <c r="AB131" i="73"/>
  <c r="AB130" i="73"/>
  <c r="AB129" i="73"/>
  <c r="AB128" i="73"/>
  <c r="AB127" i="73"/>
  <c r="AB126" i="73"/>
  <c r="Q82" i="72" s="1"/>
  <c r="AH82" i="72" s="1"/>
  <c r="AB125" i="73"/>
  <c r="AB124" i="73"/>
  <c r="AB123" i="73"/>
  <c r="AB122" i="73"/>
  <c r="AB121" i="73"/>
  <c r="AB120" i="73"/>
  <c r="AB119" i="73"/>
  <c r="AB118" i="73"/>
  <c r="AB117" i="73"/>
  <c r="AB116" i="73"/>
  <c r="AB115" i="73"/>
  <c r="AB114" i="73"/>
  <c r="AB113" i="73"/>
  <c r="AB112" i="73"/>
  <c r="AB111" i="73"/>
  <c r="AB110" i="73"/>
  <c r="Q66" i="72" s="1"/>
  <c r="AH66" i="72" s="1"/>
  <c r="AB109" i="73"/>
  <c r="AB108" i="73"/>
  <c r="AB107" i="73"/>
  <c r="AB106" i="73"/>
  <c r="AB105" i="73"/>
  <c r="AB104" i="73"/>
  <c r="AB103" i="73"/>
  <c r="AB102" i="73"/>
  <c r="AB101" i="73"/>
  <c r="AB100" i="73"/>
  <c r="AB99" i="73"/>
  <c r="AB98" i="73"/>
  <c r="AB97" i="73"/>
  <c r="AB96" i="73"/>
  <c r="AB95" i="73"/>
  <c r="AB94" i="73"/>
  <c r="Q50" i="72" s="1"/>
  <c r="AH50" i="72" s="1"/>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AD37" i="70" l="1"/>
  <c r="AJ36" i="70" s="1"/>
  <c r="AJ221"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7" i="73"/>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B154" i="73" s="1"/>
  <c r="B155"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T15" i="72" l="1"/>
  <c r="AH15" i="72" s="1"/>
  <c r="U15" i="72"/>
  <c r="AH16" i="72"/>
  <c r="AK16" i="72"/>
  <c r="AJ16" i="72"/>
  <c r="T12" i="72"/>
  <c r="AH12" i="72" s="1"/>
  <c r="U12" i="72"/>
  <c r="H10" i="70"/>
  <c r="T14" i="72"/>
  <c r="AH14" i="72" s="1"/>
  <c r="O5" i="72" s="1"/>
  <c r="T13" i="9"/>
  <c r="AG13" i="9" s="1"/>
  <c r="T16" i="9"/>
  <c r="AG16" i="9" s="1"/>
  <c r="T15" i="9"/>
  <c r="AG15" i="9" s="1"/>
  <c r="T14" i="9"/>
  <c r="AG14" i="9" s="1"/>
  <c r="O5"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J195" i="70" l="1" a="1"/>
  <c r="AJ195" i="70" s="1"/>
  <c r="AJ249" i="70" s="1"/>
  <c r="AK14" i="72"/>
  <c r="AJ14" i="72"/>
  <c r="AJ12" i="72"/>
  <c r="AK12" i="72"/>
  <c r="W37" i="70"/>
  <c r="AC36" i="70" s="1"/>
  <c r="AJ220" i="70" s="1"/>
  <c r="P37" i="70"/>
  <c r="AJ13" i="72"/>
  <c r="AK13" i="72"/>
  <c r="Q210" i="70"/>
  <c r="V36" i="70" l="1"/>
  <c r="AJ219" i="70" s="1"/>
  <c r="P32" i="70"/>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comments3.xml><?xml version="1.0" encoding="utf-8"?>
<comments xmlns="http://schemas.openxmlformats.org/spreadsheetml/2006/main">
  <authors>
    <author>作成者</author>
  </authors>
  <commentList>
    <comment ref="AL100" authorId="0" shapeId="0">
      <text>
        <r>
          <rPr>
            <sz val="9"/>
            <color indexed="81"/>
            <rFont val="MS P ゴシック"/>
            <family val="3"/>
            <charset val="128"/>
          </rPr>
          <t>本シートの４(２)に理由が記入されていれば、「〇」が表示されます。</t>
        </r>
      </text>
    </comment>
    <comment ref="AL101"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L105" authorId="0" shapeId="0">
      <text>
        <r>
          <rPr>
            <sz val="9"/>
            <color indexed="81"/>
            <rFont val="MS P ゴシック"/>
            <family val="3"/>
            <charset val="128"/>
          </rPr>
          <t>（C）「その他の職種」の職員でも、特定加算を配分しなかった職員の賃金額は記入する必要がありません。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<sst xmlns="http://schemas.openxmlformats.org/spreadsheetml/2006/main" count="9355" uniqueCount="602">
  <si>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</si>
  <si>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</si>
  <si>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</si>
  <si>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</si>
  <si>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</si>
  <si>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</si>
  <si>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</si>
  <si>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</si>
  <si>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</si>
  <si>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</si>
  <si>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</si>
  <si>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</si>
  <si>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</si>
  <si>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</si>
  <si>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</si>
  <si>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</si>
  <si>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</si>
  <si>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</si>
  <si>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</si>
  <si>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</si>
  <si>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</si>
  <si>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</si>
  <si>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</si>
  <si>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</si>
  <si>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</si>
  <si>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</si>
  <si>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</si>
  <si>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</si>
  <si>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</si>
  <si>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</si>
  <si>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</si>
  <si>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</si>
  <si>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</si>
  <si>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</si>
  <si>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</si>
  <si>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</si>
  <si>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</si>
  <si>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</si>
  <si>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</si>
  <si>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</si>
  <si>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</si>
  <si>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その他(</t>
    <phoneticPr fontId="8"/>
  </si>
  <si>
    <t>)</t>
    <phoneticPr fontId="8"/>
  </si>
  <si>
    <t>該当</t>
    <rPh sb="0" eb="2">
      <t>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</si>
  <si>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</si>
  <si>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</si>
  <si>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</si>
  <si>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</si>
  <si>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</si>
  <si>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</si>
  <si>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</si>
  <si>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加算Ⅰ</t>
    <rPh sb="0" eb="2">
      <t>カサン</t>
    </rPh>
    <phoneticPr fontId="8"/>
  </si>
  <si>
    <t>加算Ⅱ</t>
    <rPh sb="0" eb="2">
      <t>カサン</t>
    </rPh>
    <phoneticPr fontId="8"/>
  </si>
  <si>
    <t>加算Ⅲ</t>
    <rPh sb="0" eb="2">
      <t>カサン</t>
    </rPh>
    <phoneticPr fontId="8"/>
  </si>
  <si>
    <t>表１　加算算定対象サービス</t>
    <rPh sb="0" eb="1">
      <t>ヒョウ</t>
    </rPh>
    <rPh sb="3" eb="5">
      <t>カサン</t>
    </rPh>
    <rPh sb="5" eb="7">
      <t>サンテイ</t>
    </rPh>
    <rPh sb="7" eb="9">
      <t>タイショウ</t>
    </rPh>
    <phoneticPr fontId="8"/>
  </si>
  <si>
    <t>新規・継続の別</t>
    <rPh sb="0" eb="2">
      <t>シンキ</t>
    </rPh>
    <rPh sb="3" eb="5">
      <t>ケイゾク</t>
    </rPh>
    <rPh sb="6" eb="7">
      <t>ベツ</t>
    </rPh>
    <phoneticPr fontId="8"/>
  </si>
  <si>
    <t>加算Ⅰの場合は必ず「該当」</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</si>
  <si>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</si>
  <si>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</si>
  <si>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</si>
  <si>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</si>
  <si>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</si>
  <si>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</si>
  <si>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</si>
  <si>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</si>
  <si>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</si>
  <si>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</si>
  <si>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</si>
  <si>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</si>
  <si>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</si>
  <si>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</si>
  <si>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通し番号</t>
    <rPh sb="0" eb="1">
      <t>トオ</t>
    </rPh>
    <rPh sb="2" eb="4">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</si>
  <si>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</si>
  <si>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</si>
  <si>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</si>
  <si>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</si>
  <si>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</si>
  <si>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</si>
  <si>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〒結合</t>
    <rPh sb="1" eb="3">
      <t>ケツゴウ</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</si>
  <si>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</si>
  <si>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</si>
  <si>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</si>
  <si>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</si>
  <si>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</si>
  <si>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</si>
  <si>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</si>
  <si>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</si>
  <si>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</si>
  <si>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</si>
  <si>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</si>
  <si>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</si>
  <si>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</si>
  <si>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</si>
  <si>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</si>
  <si>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</si>
  <si>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</si>
  <si>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</si>
  <si>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</si>
  <si>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</si>
  <si>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</si>
  <si>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</si>
  <si>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</si>
  <si>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</si>
  <si>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</si>
  <si>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</si>
  <si>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</si>
  <si>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</si>
  <si>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</si>
  <si>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</si>
  <si>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</si>
  <si>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</si>
  <si>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</si>
  <si>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</si>
  <si>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</si>
  <si>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</si>
  <si>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</si>
  <si>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</si>
  <si>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</si>
  <si>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</si>
  <si>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</si>
  <si>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</si>
  <si>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</si>
  <si>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</si>
  <si>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</si>
  <si>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</si>
  <si>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</si>
  <si>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</si>
  <si>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</si>
  <si>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</si>
  <si>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</si>
  <si>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</si>
  <si>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</si>
  <si>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</si>
  <si>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イに掲げる職位、職責又は職務内容等に応じた賃金体系を定めている。</t>
    <rPh sb="2" eb="3">
      <t>カカ</t>
    </rPh>
    <phoneticPr fontId="8"/>
  </si>
  <si>
    <t>ロ</t>
    <phoneticPr fontId="8"/>
  </si>
  <si>
    <t>具体的な仕組みの内容（該当するもの全てにチェック（✔）すること。）</t>
    <phoneticPr fontId="8"/>
  </si>
  <si>
    <t>資質向上のための計画</t>
    <rPh sb="0" eb="2">
      <t>シシツ</t>
    </rPh>
    <rPh sb="2" eb="4">
      <t>コウジョウ</t>
    </rPh>
    <rPh sb="8" eb="10">
      <t>ケイカク</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</si>
  <si>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</si>
  <si>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</si>
  <si>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</si>
  <si>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</si>
  <si>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</si>
  <si>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サービス区分</t>
    <phoneticPr fontId="8"/>
  </si>
  <si>
    <t>福祉・介護職員処遇改善加算</t>
    <rPh sb="0" eb="2">
      <t>フクシ</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</si>
  <si>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</si>
  <si>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配置等要件に応じた加算率</t>
    <rPh sb="0" eb="2">
      <t>ハイチ</t>
    </rPh>
    <rPh sb="2" eb="3">
      <t>トウ</t>
    </rPh>
    <rPh sb="3" eb="5">
      <t>ヨウケン</t>
    </rPh>
    <phoneticPr fontId="8"/>
  </si>
  <si>
    <t>配置等要件</t>
    <rPh sb="0" eb="2">
      <t>ハイチ</t>
    </rPh>
    <rPh sb="2" eb="3">
      <t>トウ</t>
    </rPh>
    <rPh sb="3" eb="5">
      <t>ヨウケン</t>
    </rPh>
    <phoneticPr fontId="8"/>
  </si>
  <si>
    <t>居宅介護</t>
  </si>
  <si>
    <t>特定事業所加算</t>
    <rPh sb="0" eb="2">
      <t>トクテイ</t>
    </rPh>
    <rPh sb="2" eb="5">
      <t>ジギョウショ</t>
    </rPh>
    <rPh sb="5" eb="7">
      <t>カサン</t>
    </rPh>
    <phoneticPr fontId="8"/>
  </si>
  <si>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</si>
  <si>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</si>
  <si>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</si>
  <si>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8"/>
  </si>
  <si>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</si>
  <si>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</si>
  <si>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</si>
  <si>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</si>
  <si>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</si>
  <si>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</si>
  <si>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</si>
  <si>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</si>
  <si>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</si>
  <si>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</si>
  <si>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</si>
  <si>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</si>
  <si>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</si>
  <si>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</si>
  <si>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8"/>
  </si>
  <si>
    <t>障害福祉サービス等
事業所番号</t>
    <rPh sb="0" eb="2">
      <t>ショウガイ</t>
    </rPh>
    <rPh sb="2" eb="4">
      <t>フクシ</t>
    </rPh>
    <rPh sb="8" eb="9">
      <t>トウ</t>
    </rPh>
    <rPh sb="10" eb="12">
      <t>ジギョウ</t>
    </rPh>
    <rPh sb="12" eb="13">
      <t>ショ</t>
    </rPh>
    <rPh sb="13" eb="15">
      <t>バンゴウ</t>
    </rPh>
    <phoneticPr fontId="8"/>
  </si>
  <si>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8"/>
  </si>
  <si>
    <t>（１）福祉・介護職員処遇改善加算</t>
    <rPh sb="3" eb="5">
      <t>フクシ</t>
    </rPh>
    <rPh sb="6" eb="8">
      <t>カイゴ</t>
    </rPh>
    <rPh sb="8" eb="10">
      <t>ショクイン</t>
    </rPh>
    <rPh sb="10" eb="12">
      <t>ショグウ</t>
    </rPh>
    <rPh sb="12" eb="16">
      <t>カイゼンカサン</t>
    </rPh>
    <phoneticPr fontId="8"/>
  </si>
  <si>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8"/>
  </si>
  <si>
    <t>他の障害福祉人材(B)</t>
    <rPh sb="0" eb="1">
      <t>タ</t>
    </rPh>
    <rPh sb="2" eb="4">
      <t>ショウガイ</t>
    </rPh>
    <rPh sb="4" eb="6">
      <t>フクシ</t>
    </rPh>
    <rPh sb="6" eb="8">
      <t>ジンザイ</t>
    </rPh>
    <phoneticPr fontId="8"/>
  </si>
  <si>
    <t>福祉・介護職員の任用における職位、職責又は職務内容等の要件を定めている。</t>
    <rPh sb="0" eb="2">
      <t>フクシ</t>
    </rPh>
    <rPh sb="3" eb="5">
      <t>カイゴ</t>
    </rPh>
    <rPh sb="5" eb="7">
      <t>ショクイン</t>
    </rPh>
    <rPh sb="8" eb="10">
      <t>ニンヨウ</t>
    </rPh>
    <phoneticPr fontId="8"/>
  </si>
  <si>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8"/>
  </si>
  <si>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8"/>
  </si>
  <si>
    <t>福祉・介護職員について、経験若しくは資格等に応じて昇給する仕組み又は一定の基準に基づき定期に昇給を判定する仕組みを設けている。</t>
    <rPh sb="0" eb="2">
      <t>フクシ</t>
    </rPh>
    <phoneticPr fontId="8"/>
  </si>
  <si>
    <t>イについて、全ての福祉・介護職員に周知している。</t>
    <rPh sb="6" eb="7">
      <t>スベ</t>
    </rPh>
    <rPh sb="9" eb="11">
      <t>フクシ</t>
    </rPh>
    <phoneticPr fontId="8"/>
  </si>
  <si>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8"/>
  </si>
  <si>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8"/>
  </si>
  <si>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8"/>
  </si>
  <si>
    <t>障害福祉サービス等
事業所番号</t>
    <rPh sb="0" eb="2">
      <t>ショウガイ</t>
    </rPh>
    <rPh sb="2" eb="4">
      <t>フクシ</t>
    </rPh>
    <rPh sb="8" eb="9">
      <t>トウ</t>
    </rPh>
    <rPh sb="10" eb="13">
      <t>ジギョウショ</t>
    </rPh>
    <rPh sb="13" eb="15">
      <t>バンゴウ</t>
    </rPh>
    <phoneticPr fontId="8"/>
  </si>
  <si>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8"/>
  </si>
  <si>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8"/>
  </si>
  <si>
    <t>区分なし</t>
    <rPh sb="0" eb="2">
      <t>クブン</t>
    </rPh>
    <phoneticPr fontId="8"/>
  </si>
  <si>
    <t>エラー</t>
    <phoneticPr fontId="8"/>
  </si>
  <si>
    <t>-</t>
    <phoneticPr fontId="8"/>
  </si>
  <si>
    <t>-</t>
    <phoneticPr fontId="8"/>
  </si>
  <si>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8"/>
  </si>
  <si>
    <t>同行援護</t>
  </si>
  <si>
    <t>短期入所</t>
    <rPh sb="0" eb="2">
      <t>タンキ</t>
    </rPh>
    <rPh sb="2" eb="4">
      <t>ニュウショ</t>
    </rPh>
    <phoneticPr fontId="10"/>
  </si>
  <si>
    <t>エラー</t>
  </si>
  <si>
    <t>加算率(d)</t>
    <rPh sb="0" eb="2">
      <t>カサン</t>
    </rPh>
    <rPh sb="2" eb="3">
      <t>リツ</t>
    </rPh>
    <phoneticPr fontId="8"/>
  </si>
  <si>
    <t>算定対象月(e)</t>
    <rPh sb="0" eb="2">
      <t>サンテイ</t>
    </rPh>
    <rPh sb="2" eb="4">
      <t>タイショウ</t>
    </rPh>
    <rPh sb="4" eb="5">
      <t>ツキ</t>
    </rPh>
    <phoneticPr fontId="8"/>
  </si>
  <si>
    <t>理由：</t>
    <rPh sb="0" eb="2">
      <t>リユウ</t>
    </rPh>
    <phoneticPr fontId="8"/>
  </si>
  <si>
    <t>共同生活援助（日中サービス支援型）</t>
    <rPh sb="0" eb="2">
      <t>キョウドウ</t>
    </rPh>
    <rPh sb="2" eb="4">
      <t>セイカツ</t>
    </rPh>
    <rPh sb="4" eb="6">
      <t>エンジョ</t>
    </rPh>
    <rPh sb="7" eb="9">
      <t>ニッチュウ</t>
    </rPh>
    <rPh sb="13" eb="15">
      <t>シエン</t>
    </rPh>
    <phoneticPr fontId="9"/>
  </si>
  <si>
    <t>共同生活援助（外部サービス利用型）</t>
    <rPh sb="0" eb="2">
      <t>キョウドウ</t>
    </rPh>
    <rPh sb="2" eb="4">
      <t>セイカツ</t>
    </rPh>
    <rPh sb="4" eb="6">
      <t>エンジョ</t>
    </rPh>
    <phoneticPr fontId="9"/>
  </si>
  <si>
    <t>自立訓練（機能訓練）</t>
    <phoneticPr fontId="8"/>
  </si>
  <si>
    <t>-</t>
  </si>
  <si>
    <t>障害者支援施設：生活介護</t>
    <rPh sb="0" eb="3">
      <t>ショウガイシャ</t>
    </rPh>
    <rPh sb="3" eb="5">
      <t>シエン</t>
    </rPh>
    <rPh sb="5" eb="7">
      <t>シセツ</t>
    </rPh>
    <rPh sb="8" eb="10">
      <t>セイカツ</t>
    </rPh>
    <phoneticPr fontId="4"/>
  </si>
  <si>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</si>
  <si>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</si>
  <si>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</si>
  <si>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</si>
  <si>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</si>
  <si>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入職促進に向けた取組</t>
    <rPh sb="0" eb="2">
      <t>ニュウショク</t>
    </rPh>
    <rPh sb="2" eb="4">
      <t>ソクシン</t>
    </rPh>
    <rPh sb="5" eb="6">
      <t>ム</t>
    </rPh>
    <rPh sb="8" eb="10">
      <t>トリクミ</t>
    </rPh>
    <phoneticPr fontId="8"/>
  </si>
  <si>
    <t>資質の向上やキャリアアップに向けた支援</t>
    <rPh sb="0" eb="2">
      <t>シシツ</t>
    </rPh>
    <rPh sb="3" eb="5">
      <t>コウジョウ</t>
    </rPh>
    <rPh sb="14" eb="15">
      <t>ム</t>
    </rPh>
    <rPh sb="17" eb="19">
      <t>シエン</t>
    </rPh>
    <phoneticPr fontId="8"/>
  </si>
  <si>
    <t>両立支援・多様な働き方の推進</t>
    <rPh sb="0" eb="2">
      <t>リョウリツ</t>
    </rPh>
    <rPh sb="2" eb="4">
      <t>シエン</t>
    </rPh>
    <rPh sb="5" eb="7">
      <t>タヨウ</t>
    </rPh>
    <rPh sb="8" eb="9">
      <t>ハタラ</t>
    </rPh>
    <rPh sb="10" eb="11">
      <t>カタ</t>
    </rPh>
    <rPh sb="12" eb="14">
      <t>スイシン</t>
    </rPh>
    <phoneticPr fontId="8"/>
  </si>
  <si>
    <t>腰痛を含む心身の健康管理</t>
    <rPh sb="0" eb="2">
      <t>ヨウツウ</t>
    </rPh>
    <rPh sb="3" eb="4">
      <t>フク</t>
    </rPh>
    <rPh sb="5" eb="7">
      <t>シンシン</t>
    </rPh>
    <rPh sb="8" eb="10">
      <t>ケンコウ</t>
    </rPh>
    <rPh sb="10" eb="12">
      <t>カンリ</t>
    </rPh>
    <phoneticPr fontId="8"/>
  </si>
  <si>
    <t>やりがい・働きがいの構成</t>
    <rPh sb="5" eb="6">
      <t>ハタラ</t>
    </rPh>
    <rPh sb="10" eb="12">
      <t>コウセイ</t>
    </rPh>
    <phoneticPr fontId="8"/>
  </si>
  <si>
    <t>生産性向上のための業務改善の取組</t>
    <rPh sb="0" eb="3">
      <t>セイサンセイ</t>
    </rPh>
    <rPh sb="3" eb="5">
      <t>コウジョウ</t>
    </rPh>
    <rPh sb="9" eb="11">
      <t>ギョウム</t>
    </rPh>
    <rPh sb="11" eb="13">
      <t>カイゼン</t>
    </rPh>
    <rPh sb="14" eb="16">
      <t>トリクミ</t>
    </rPh>
    <phoneticPr fontId="8"/>
  </si>
  <si>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4"/>
  </si>
  <si>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4"/>
  </si>
  <si>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4"/>
  </si>
  <si>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4"/>
  </si>
  <si>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4"/>
  </si>
  <si>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4"/>
  </si>
  <si>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4"/>
  </si>
  <si>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4"/>
  </si>
  <si>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4"/>
  </si>
  <si>
    <t>有給休暇が取得しやすい環境の整備</t>
    <rPh sb="0" eb="2">
      <t>ユウキュウ</t>
    </rPh>
    <rPh sb="2" eb="4">
      <t>キュウカ</t>
    </rPh>
    <rPh sb="5" eb="7">
      <t>シュトク</t>
    </rPh>
    <rPh sb="11" eb="13">
      <t>カンキョウ</t>
    </rPh>
    <rPh sb="14" eb="16">
      <t>セイビ</t>
    </rPh>
    <phoneticPr fontId="4"/>
  </si>
  <si>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4"/>
  </si>
  <si>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4"/>
  </si>
  <si>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4"/>
  </si>
  <si>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4"/>
  </si>
  <si>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4"/>
  </si>
  <si>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4"/>
  </si>
  <si>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4"/>
  </si>
  <si>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4"/>
  </si>
  <si>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4"/>
  </si>
  <si>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</si>
  <si>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</si>
  <si>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4"/>
  </si>
  <si>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4"/>
  </si>
  <si>
    <t>障害を有する者でも働きやすい職場環境の構築や勤務シフトの配慮</t>
    <phoneticPr fontId="4"/>
  </si>
  <si>
    <t>別紙様式２－２</t>
    <rPh sb="0" eb="2">
      <t>ベッシ</t>
    </rPh>
    <rPh sb="2" eb="4">
      <t>ヨウシキ</t>
    </rPh>
    <phoneticPr fontId="8"/>
  </si>
  <si>
    <t>別紙様式２－３</t>
    <rPh sb="0" eb="2">
      <t>ベッシ</t>
    </rPh>
    <rPh sb="2" eb="4">
      <t>ヨウシキ</t>
    </rPh>
    <phoneticPr fontId="8"/>
  </si>
  <si>
    <t>別紙様式２－１</t>
    <rPh sb="0" eb="2">
      <t>ベッシ</t>
    </rPh>
    <rPh sb="2" eb="4">
      <t>ヨウシキ</t>
    </rPh>
    <phoneticPr fontId="8"/>
  </si>
  <si>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</si>
  <si>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8"/>
  </si>
  <si>
    <t>加算提出先</t>
    <rPh sb="0" eb="2">
      <t>カサン</t>
    </rPh>
    <rPh sb="2" eb="4">
      <t>テイシュツ</t>
    </rPh>
    <rPh sb="4" eb="5">
      <t>サキ</t>
    </rPh>
    <phoneticPr fontId="8"/>
  </si>
  <si>
    <t>要件Ⅱ</t>
    <rPh sb="0" eb="2">
      <t>ヨウケン</t>
    </rPh>
    <phoneticPr fontId="8"/>
  </si>
  <si>
    <t>％</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</si>
  <si>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</si>
  <si>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</si>
  <si>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手当（既存の増額）</t>
    <phoneticPr fontId="8"/>
  </si>
  <si>
    <t>自立訓練（機能訓練）</t>
  </si>
  <si>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</si>
  <si>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</si>
  <si>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</si>
  <si>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</si>
  <si>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</si>
  <si>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</si>
  <si>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8"/>
  </si>
  <si>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8"/>
  </si>
  <si>
    <t>別紙様式２－４</t>
    <rPh sb="0" eb="2">
      <t>ベッシ</t>
    </rPh>
    <rPh sb="2" eb="4">
      <t>ヨウシキ</t>
    </rPh>
    <phoneticPr fontId="8"/>
  </si>
  <si>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8"/>
  </si>
  <si>
    <t>（３）ベースアップ等支援加算</t>
    <rPh sb="9" eb="10">
      <t>トウ</t>
    </rPh>
    <rPh sb="10" eb="12">
      <t>シエン</t>
    </rPh>
    <rPh sb="12" eb="14">
      <t>カサン</t>
    </rPh>
    <phoneticPr fontId="8"/>
  </si>
  <si>
    <t>事業所の所在地</t>
    <phoneticPr fontId="8"/>
  </si>
  <si>
    <t>新規・継続
の別</t>
    <rPh sb="0" eb="2">
      <t>シンキ</t>
    </rPh>
    <rPh sb="3" eb="5">
      <t>ケイゾク</t>
    </rPh>
    <rPh sb="7" eb="8">
      <t>ベツ</t>
    </rPh>
    <phoneticPr fontId="8"/>
  </si>
  <si>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8"/>
  </si>
  <si>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8"/>
  </si>
  <si>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8"/>
  </si>
  <si>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8"/>
  </si>
  <si>
    <t>処遇改善加算</t>
    <phoneticPr fontId="8"/>
  </si>
  <si>
    <t>特定加算</t>
    <phoneticPr fontId="8"/>
  </si>
  <si>
    <t>ベースアップ等加算</t>
    <rPh sb="6" eb="7">
      <t>トウ</t>
    </rPh>
    <rPh sb="7" eb="9">
      <t>カサン</t>
    </rPh>
    <phoneticPr fontId="8"/>
  </si>
  <si>
    <t>令和</t>
    <phoneticPr fontId="8"/>
  </si>
  <si>
    <t>年度の加算の見込額</t>
    <rPh sb="0" eb="2">
      <t>ネンド</t>
    </rPh>
    <rPh sb="3" eb="5">
      <t>カサン</t>
    </rPh>
    <rPh sb="6" eb="9">
      <t>ミコミガク</t>
    </rPh>
    <phoneticPr fontId="8"/>
  </si>
  <si>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8"/>
  </si>
  <si>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8"/>
  </si>
  <si>
    <t>－</t>
    <phoneticPr fontId="8"/>
  </si>
  <si>
    <t>共同生活援助（介護サービス包括型）</t>
    <rPh sb="0" eb="2">
      <t>キョウドウ</t>
    </rPh>
    <rPh sb="2" eb="4">
      <t>セイカツ</t>
    </rPh>
    <rPh sb="4" eb="6">
      <t>エンジョ</t>
    </rPh>
    <rPh sb="7" eb="9">
      <t>カイゴ</t>
    </rPh>
    <rPh sb="13" eb="15">
      <t>ホウカツ</t>
    </rPh>
    <rPh sb="15" eb="16">
      <t>ガタ</t>
    </rPh>
    <phoneticPr fontId="9"/>
  </si>
  <si>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8"/>
  </si>
  <si>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8"/>
  </si>
  <si>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8"/>
  </si>
  <si>
    <t>加算率(f)</t>
    <rPh sb="0" eb="2">
      <t>カサン</t>
    </rPh>
    <rPh sb="2" eb="3">
      <t>リツ</t>
    </rPh>
    <phoneticPr fontId="8"/>
  </si>
  <si>
    <t>算定対象月(g)</t>
    <rPh sb="0" eb="2">
      <t>サンテイ</t>
    </rPh>
    <rPh sb="2" eb="4">
      <t>タイショウ</t>
    </rPh>
    <rPh sb="4" eb="5">
      <t>ツキ</t>
    </rPh>
    <phoneticPr fontId="8"/>
  </si>
  <si>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8"/>
  </si>
  <si>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8"/>
  </si>
  <si>
    <t>加算率(m)</t>
    <phoneticPr fontId="8"/>
  </si>
  <si>
    <t>算定対象月(n)</t>
    <rPh sb="0" eb="2">
      <t>サンテイ</t>
    </rPh>
    <rPh sb="2" eb="4">
      <t>タイショウ</t>
    </rPh>
    <rPh sb="4" eb="5">
      <t>ツキ</t>
    </rPh>
    <phoneticPr fontId="8"/>
  </si>
  <si>
    <t>①福祉・介護職員等ベースアップ等支援加算の見込額
(c×m×n)
[円]</t>
    <phoneticPr fontId="8"/>
  </si>
  <si>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</si>
  <si>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t>（１）加算額を上回る賃金改善について（全体）</t>
    <rPh sb="3" eb="6">
      <t>カサンガク</t>
    </rPh>
    <rPh sb="7" eb="9">
      <t>ウワマワ</t>
    </rPh>
    <rPh sb="10" eb="12">
      <t>チンギン</t>
    </rPh>
    <rPh sb="12" eb="14">
      <t>カイゼン</t>
    </rPh>
    <rPh sb="19" eb="21">
      <t>ゼンタイ</t>
    </rPh>
    <phoneticPr fontId="8"/>
  </si>
  <si>
    <t xml:space="preserve"> 取得予定の加算の合計</t>
    <rPh sb="1" eb="3">
      <t>シュトク</t>
    </rPh>
    <rPh sb="3" eb="5">
      <t>ヨテイ</t>
    </rPh>
    <rPh sb="6" eb="8">
      <t>カサン</t>
    </rPh>
    <rPh sb="9" eb="11">
      <t>ゴウケイ</t>
    </rPh>
    <phoneticPr fontId="8"/>
  </si>
  <si>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8"/>
  </si>
  <si>
    <t>（２）加算額を上回る賃金改善について（内訳）</t>
    <rPh sb="3" eb="6">
      <t>カサンガク</t>
    </rPh>
    <rPh sb="7" eb="9">
      <t>ウワマワ</t>
    </rPh>
    <rPh sb="10" eb="12">
      <t>チンギン</t>
    </rPh>
    <rPh sb="12" eb="14">
      <t>カイゼン</t>
    </rPh>
    <rPh sb="19" eb="21">
      <t>ウチワケ</t>
    </rPh>
    <phoneticPr fontId="8"/>
  </si>
  <si>
    <t>要件Ⅰ</t>
    <rPh sb="0" eb="2">
      <t>ヨウケン</t>
    </rPh>
    <phoneticPr fontId="8"/>
  </si>
  <si>
    <t>要件Ⅲ</t>
    <rPh sb="0" eb="2">
      <t>ヨウケン</t>
    </rPh>
    <phoneticPr fontId="8"/>
  </si>
  <si>
    <t>（３）加算以外の部分で賃金水準を下げないことについて</t>
    <rPh sb="3" eb="5">
      <t>カサン</t>
    </rPh>
    <rPh sb="5" eb="7">
      <t>イガイ</t>
    </rPh>
    <rPh sb="8" eb="10">
      <t>ブブン</t>
    </rPh>
    <rPh sb="11" eb="13">
      <t>チンギン</t>
    </rPh>
    <rPh sb="13" eb="15">
      <t>スイジュン</t>
    </rPh>
    <rPh sb="16" eb="17">
      <t>サ</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</si>
  <si>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</si>
  <si>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t>
    <phoneticPr fontId="8"/>
  </si>
  <si>
    <t xml:space="preserve"> 要件Ⅳ</t>
    <rPh sb="1" eb="3">
      <t>ヨウケン</t>
    </rPh>
    <phoneticPr fontId="8"/>
  </si>
  <si>
    <t>①処遇改善加算による賃金改善の見込額（再掲）</t>
    <rPh sb="19" eb="21">
      <t>サイケイ</t>
    </rPh>
    <phoneticPr fontId="8"/>
  </si>
  <si>
    <t>②賃金改善実施期間</t>
    <phoneticPr fontId="8"/>
  </si>
  <si>
    <t>要件Ⅶ</t>
    <rPh sb="0" eb="2">
      <t>ヨウケン</t>
    </rPh>
    <phoneticPr fontId="8"/>
  </si>
  <si>
    <t>人</t>
  </si>
  <si>
    <t>：</t>
    <phoneticPr fontId="8"/>
  </si>
  <si>
    <t>（エ）要件を満たす特定加算による平均賃金改善額（月額）</t>
    <rPh sb="3" eb="5">
      <t>ヨウケン</t>
    </rPh>
    <rPh sb="6" eb="7">
      <t>ミ</t>
    </rPh>
    <rPh sb="9" eb="11">
      <t>トクテイ</t>
    </rPh>
    <rPh sb="11" eb="13">
      <t>カサン</t>
    </rPh>
    <rPh sb="16" eb="18">
      <t>ヘイキン</t>
    </rPh>
    <phoneticPr fontId="8"/>
  </si>
  <si>
    <t>要件Ⅷ</t>
    <rPh sb="0" eb="2">
      <t>ヨウケン</t>
    </rPh>
    <phoneticPr fontId="8"/>
  </si>
  <si>
    <t>人</t>
    <phoneticPr fontId="8"/>
  </si>
  <si>
    <t>要件Ⅸ</t>
    <rPh sb="0" eb="2">
      <t>ヨウケン</t>
    </rPh>
    <phoneticPr fontId="8"/>
  </si>
  <si>
    <t>か所</t>
    <rPh sb="1" eb="2">
      <t>ショ</t>
    </rPh>
    <phoneticPr fontId="8"/>
  </si>
  <si>
    <t>（オ）配分比率の要件を満たす賃金改善額の総額（年額）</t>
    <rPh sb="3" eb="5">
      <t>ハイブン</t>
    </rPh>
    <rPh sb="5" eb="7">
      <t>ヒリツ</t>
    </rPh>
    <rPh sb="8" eb="10">
      <t>ヨウケン</t>
    </rPh>
    <rPh sb="11" eb="12">
      <t>ミ</t>
    </rPh>
    <rPh sb="23" eb="25">
      <t>ネンガク</t>
    </rPh>
    <phoneticPr fontId="8"/>
  </si>
  <si>
    <t>要件Ⅵ</t>
    <rPh sb="0" eb="2">
      <t>ヨウケン</t>
    </rPh>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</si>
  <si>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</si>
  <si>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経験・技能のある障害福祉人材(A)</t>
    <rPh sb="0" eb="2">
      <t>ケイケン</t>
    </rPh>
    <rPh sb="3" eb="5">
      <t>ギノウ</t>
    </rPh>
    <rPh sb="8" eb="10">
      <t>ショウガイ</t>
    </rPh>
    <rPh sb="10" eb="12">
      <t>フクシ</t>
    </rPh>
    <rPh sb="12" eb="14">
      <t>ジンザイ</t>
    </rPh>
    <phoneticPr fontId="8"/>
  </si>
  <si>
    <t>①ベースアップ等加算による賃金改善の見込額（再掲）</t>
    <rPh sb="22" eb="24">
      <t>サイケイ</t>
    </rPh>
    <phoneticPr fontId="8"/>
  </si>
  <si>
    <t>ⅰ）ベースアップ等加算による賃金改善の見込額</t>
    <rPh sb="8" eb="9">
      <t>トウ</t>
    </rPh>
    <rPh sb="9" eb="11">
      <t>カサン</t>
    </rPh>
    <phoneticPr fontId="8"/>
  </si>
  <si>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8"/>
  </si>
  <si>
    <t>その他の
職種</t>
    <rPh sb="2" eb="3">
      <t>タ</t>
    </rPh>
    <rPh sb="5" eb="7">
      <t>ショクシュ</t>
    </rPh>
    <phoneticPr fontId="8"/>
  </si>
  <si>
    <t xml:space="preserve"> ii ）ベースアップ等加算による賃金改善の見込額</t>
    <phoneticPr fontId="8"/>
  </si>
  <si>
    <t>福祉・介護職員</t>
    <rPh sb="0" eb="2">
      <t>フクシ</t>
    </rPh>
    <rPh sb="3" eb="5">
      <t>カイゴ</t>
    </rPh>
    <rPh sb="5" eb="7">
      <t>ショクイン</t>
    </rPh>
    <phoneticPr fontId="8"/>
  </si>
  <si>
    <t>②ベースアップ等による賃金改善の見込額</t>
    <rPh sb="7" eb="8">
      <t>トウ</t>
    </rPh>
    <rPh sb="16" eb="18">
      <t>ミコ</t>
    </rPh>
    <rPh sb="18" eb="19">
      <t>ガク</t>
    </rPh>
    <phoneticPr fontId="8"/>
  </si>
  <si>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8"/>
  </si>
  <si>
    <t>　　福祉・介護職員処遇改善加算額（見込額）の合計［円］
（別紙様式2-1 ２（２）①に転記）</t>
    <rPh sb="17" eb="19">
      <t>ミコ</t>
    </rPh>
    <rPh sb="19" eb="20">
      <t>ガク</t>
    </rPh>
    <rPh sb="22" eb="24">
      <t>ゴウケイ</t>
    </rPh>
    <rPh sb="25" eb="26">
      <t>エン</t>
    </rPh>
    <phoneticPr fontId="8"/>
  </si>
  <si>
    <t>　　福祉・介護職員等特定処遇改善加算額（見込額）の合計[円]
（別紙様式2-1 ２ （２）①に転記）</t>
    <rPh sb="2" eb="4">
      <t>フクシ</t>
    </rPh>
    <rPh sb="9" eb="10">
      <t>トウ</t>
    </rPh>
    <rPh sb="10" eb="12">
      <t>トクテイ</t>
    </rPh>
    <rPh sb="18" eb="19">
      <t>ガク</t>
    </rPh>
    <rPh sb="25" eb="27">
      <t>ゴウケイ</t>
    </rPh>
    <phoneticPr fontId="8"/>
  </si>
  <si>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8"/>
  </si>
  <si>
    <t>法人代表者</t>
    <rPh sb="0" eb="2">
      <t>ホウジン</t>
    </rPh>
    <rPh sb="2" eb="5">
      <t>ダイヒョウシャ</t>
    </rPh>
    <phoneticPr fontId="8"/>
  </si>
  <si>
    <t>Ⅰ</t>
  </si>
  <si>
    <t>Ⅱ</t>
  </si>
  <si>
    <t>Ⅲ</t>
  </si>
  <si>
    <t>Ⅳ</t>
  </si>
  <si>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</si>
  <si>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</si>
  <si>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8"/>
  </si>
  <si>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8"/>
  </si>
  <si>
    <t>！要件Ⅳが☓の場合、チェックボックスにチェック（✔）が入っていません。</t>
    <rPh sb="1" eb="3">
      <t>ヨウケン</t>
    </rPh>
    <rPh sb="7" eb="9">
      <t>バアイ</t>
    </rPh>
    <rPh sb="27" eb="28">
      <t>ハイ</t>
    </rPh>
    <phoneticPr fontId="8"/>
  </si>
  <si>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</si>
  <si>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</si>
  <si>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</si>
  <si>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</si>
  <si>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</si>
  <si>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（２）キャリアパス要件</t>
    <rPh sb="9" eb="11">
      <t>ヨウケン</t>
    </rPh>
    <phoneticPr fontId="8"/>
  </si>
  <si>
    <t xml:space="preserve">・ </t>
    <phoneticPr fontId="8"/>
  </si>
  <si>
    <t>加算Ⅰ・Ⅱの場合は必ず「該当」、加算Ⅲの場合もいずれか「該当」</t>
    <rPh sb="16" eb="18">
      <t>カサン</t>
    </rPh>
    <rPh sb="20" eb="22">
      <t>バアイ</t>
    </rPh>
    <rPh sb="28" eb="30">
      <t>ガイトウ</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</si>
  <si>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</si>
  <si>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</si>
  <si>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</si>
  <si>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</si>
  <si>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8"/>
  </si>
  <si>
    <t>（１）特定加算のグループごとの配分要件</t>
    <rPh sb="3" eb="5">
      <t>トクテイ</t>
    </rPh>
    <rPh sb="5" eb="7">
      <t>カサン</t>
    </rPh>
    <rPh sb="15" eb="17">
      <t>ハイブン</t>
    </rPh>
    <rPh sb="17" eb="19">
      <t>ヨウケン</t>
    </rPh>
    <phoneticPr fontId="8"/>
  </si>
  <si>
    <t>Ⅴ</t>
  </si>
  <si>
    <t>Ⅵ</t>
  </si>
  <si>
    <t>Ⅶ</t>
  </si>
  <si>
    <t>Ⅷ</t>
  </si>
  <si>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</si>
  <si>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</si>
  <si>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</si>
  <si>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</si>
  <si>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要件Ⅴ</t>
    <rPh sb="0" eb="2">
      <t>ヨウケン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</si>
  <si>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</si>
  <si>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</si>
  <si>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</si>
  <si>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</si>
  <si>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</si>
  <si>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8"/>
  </si>
  <si>
    <t>（コ）「月額平均８万円の処遇改善又は改善後の賃金が年額440万円以上となる者」を設定できない場合その理由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</si>
  <si>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</si>
  <si>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</si>
  <si>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</si>
  <si>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賃金改善
実施期間</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</si>
  <si>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</si>
  <si>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 xml:space="preserve"> （４(１)②で(A)にチェック（✔）がない場合その理由）</t>
    <rPh sb="22" eb="24">
      <t>バアイ</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</si>
  <si>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</si>
  <si>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</si>
  <si>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</si>
  <si>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（３）見える化要件について</t>
    <rPh sb="3" eb="4">
      <t>ミ</t>
    </rPh>
    <rPh sb="6" eb="7">
      <t>カ</t>
    </rPh>
    <rPh sb="7" eb="9">
      <t>ヨウケン</t>
    </rPh>
    <phoneticPr fontId="8"/>
  </si>
  <si>
    <t>・実施する周知方法について、チェック（✔）すること。</t>
    <rPh sb="1" eb="3">
      <t>ジッシ</t>
    </rPh>
    <rPh sb="5" eb="7">
      <t>シュウチ</t>
    </rPh>
    <rPh sb="7" eb="9">
      <t>ホウホウ</t>
    </rPh>
    <phoneticPr fontId="8"/>
  </si>
  <si>
    <t>！この欄が☓の場合、実施する周知方法が選択されていません。</t>
    <rPh sb="3" eb="4">
      <t>ラン</t>
    </rPh>
    <rPh sb="7" eb="9">
      <t>バアイ</t>
    </rPh>
    <rPh sb="19" eb="21">
      <t>センタク</t>
    </rPh>
    <phoneticPr fontId="8"/>
  </si>
  <si>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8"/>
  </si>
  <si>
    <t>（１）ベースアップ等加算の配分要件</t>
    <rPh sb="9" eb="10">
      <t>トウ</t>
    </rPh>
    <rPh sb="10" eb="12">
      <t>カサン</t>
    </rPh>
    <rPh sb="13" eb="15">
      <t>ハイブン</t>
    </rPh>
    <rPh sb="15" eb="17">
      <t>ヨウケン</t>
    </rPh>
    <phoneticPr fontId="8"/>
  </si>
  <si>
    <t>Ⅸ</t>
    <phoneticPr fontId="8"/>
  </si>
  <si>
    <t>（２）賃金改善を行う賃金項目及び方法　</t>
    <rPh sb="10" eb="12">
      <t>チンギン</t>
    </rPh>
    <rPh sb="14" eb="15">
      <t>オヨ</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</si>
  <si>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</si>
  <si>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</si>
  <si>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</si>
  <si>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</si>
  <si>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</si>
  <si>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</si>
  <si>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t>【処遇改善加算】</t>
    <phoneticPr fontId="8"/>
  </si>
  <si>
    <t>【特定加算】</t>
  </si>
  <si>
    <t>区分</t>
    <rPh sb="0" eb="2">
      <t>クブン</t>
    </rPh>
    <phoneticPr fontId="8"/>
  </si>
  <si>
    <t>７　要件を満たすことの確認・証明＜共通＞</t>
    <rPh sb="2" eb="4">
      <t>ヨウケン</t>
    </rPh>
    <rPh sb="5" eb="6">
      <t>ミ</t>
    </rPh>
    <rPh sb="11" eb="13">
      <t>カクニン</t>
    </rPh>
    <rPh sb="14" eb="16">
      <t>ショウメイ</t>
    </rPh>
    <rPh sb="17" eb="19">
      <t>キョウツウ</t>
    </rPh>
    <phoneticPr fontId="8"/>
  </si>
  <si>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</si>
  <si>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</si>
  <si>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</si>
  <si>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勤務体制表、介護福祉士登録証</t>
    <rPh sb="0" eb="2">
      <t>キンム</t>
    </rPh>
    <rPh sb="2" eb="5">
      <t>タイセイヒョウ</t>
    </rPh>
    <rPh sb="6" eb="8">
      <t>カイゴ</t>
    </rPh>
    <rPh sb="8" eb="11">
      <t>フクシシ</t>
    </rPh>
    <rPh sb="11" eb="13">
      <t>トウロク</t>
    </rPh>
    <rPh sb="13" eb="14">
      <t>ショウ</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</si>
  <si>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</si>
  <si>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（確認用）</t>
    <rPh sb="1" eb="4">
      <t>カクニンヨウ</t>
    </rPh>
    <phoneticPr fontId="8"/>
  </si>
  <si>
    <t>提出前のチェックリスト</t>
    <rPh sb="0" eb="2">
      <t>テイシュツ</t>
    </rPh>
    <rPh sb="2" eb="3">
      <t>マエ</t>
    </rPh>
    <phoneticPr fontId="8"/>
  </si>
  <si>
    <t>以下の項目に「×」がないか、提出前に確認すること。「×」がある場合、当該項目の記載を修正すること。</t>
    <phoneticPr fontId="8"/>
  </si>
  <si>
    <t>※空欄が表示される項目は、記入が不要であるため対応する必要はない。</t>
    <phoneticPr fontId="8"/>
  </si>
  <si>
    <t>２　賃金改善計画について＜共通＞</t>
    <rPh sb="2" eb="4">
      <t>チンギン</t>
    </rPh>
    <rPh sb="4" eb="6">
      <t>カイゼン</t>
    </rPh>
    <rPh sb="6" eb="8">
      <t>ケイカク</t>
    </rPh>
    <rPh sb="13" eb="15">
      <t>キョウツウ</t>
    </rPh>
    <phoneticPr fontId="8"/>
  </si>
  <si>
    <t>（２）</t>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</si>
  <si>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</si>
  <si>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</si>
  <si>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</si>
  <si>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（３）</t>
    <phoneticPr fontId="8"/>
  </si>
  <si>
    <t>処遇改善加算等による賃金改善以外の部分で賃金水準を引き下げないことを誓約すること</t>
    <phoneticPr fontId="8"/>
  </si>
  <si>
    <t>３　処遇改善加算の要件について</t>
    <rPh sb="2" eb="4">
      <t>ショグウ</t>
    </rPh>
    <rPh sb="4" eb="6">
      <t>カイゼン</t>
    </rPh>
    <rPh sb="6" eb="8">
      <t>カサン</t>
    </rPh>
    <rPh sb="9" eb="11">
      <t>ヨウケン</t>
    </rPh>
    <phoneticPr fontId="8"/>
  </si>
  <si>
    <t>（１）</t>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</si>
  <si>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</si>
  <si>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</si>
  <si>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</si>
  <si>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</si>
  <si>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４　特定加算の要件について</t>
    <rPh sb="2" eb="4">
      <t>トクテイ</t>
    </rPh>
    <rPh sb="4" eb="6">
      <t>カサン</t>
    </rPh>
    <rPh sb="7" eb="9">
      <t>ヨウケン</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</si>
  <si>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</si>
  <si>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</si>
  <si>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</si>
  <si>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</si>
  <si>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</si>
  <si>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</si>
  <si>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５　ベースアップ等加算の要件について</t>
    <rPh sb="8" eb="9">
      <t>トウ</t>
    </rPh>
    <rPh sb="9" eb="11">
      <t>カサン</t>
    </rPh>
    <rPh sb="12" eb="14">
      <t>ヨウケン</t>
    </rPh>
    <phoneticPr fontId="8"/>
  </si>
  <si>
    <t>介護職員について、賃金改善の見込額の３分の２以上が、ベースアップ等（基本給又は決まって毎月支払われる手当の引上げ）に充てられる計画になっていること</t>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</si>
  <si>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</si>
  <si>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</si>
  <si>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</si>
  <si>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 xml:space="preserve"> 必要な項目が全て選択されていること</t>
    <rPh sb="1" eb="3">
      <t>ヒツヨウ</t>
    </rPh>
    <rPh sb="4" eb="6">
      <t>コウモク</t>
    </rPh>
    <rPh sb="7" eb="8">
      <t>スベ</t>
    </rPh>
    <rPh sb="9" eb="11">
      <t>センタク</t>
    </rPh>
    <phoneticPr fontId="8"/>
  </si>
  <si>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8"/>
  </si>
  <si>
    <t>(a)には、処遇改善加算の算定により実施される福祉・介護職員の賃金改善の見込額を法人で計算し、直接記入すること。</t>
    <rPh sb="49" eb="51">
      <t>キニュウ</t>
    </rPh>
    <phoneticPr fontId="8"/>
  </si>
  <si>
    <t>６　職場環境等要件について＜処遇改善加算・特定加算＞　</t>
    <rPh sb="14" eb="16">
      <t>ショグウ</t>
    </rPh>
    <rPh sb="16" eb="18">
      <t>カイゼン</t>
    </rPh>
    <rPh sb="18" eb="20">
      <t>カサン</t>
    </rPh>
    <rPh sb="21" eb="23">
      <t>トクテイ</t>
    </rPh>
    <rPh sb="23" eb="25">
      <t>カサン</t>
    </rPh>
    <phoneticPr fontId="8"/>
  </si>
  <si>
    <t>○</t>
  </si>
  <si>
    <r>
      <rPr>
        <sz val="18"/>
        <color theme="1"/>
        <rFont val="ＭＳ Ｐゴシック"/>
        <family val="3"/>
        <charset val="128"/>
      </rPr>
      <t xml:space="preserve">●はじめに </t>
    </r>
    <r>
      <rPr>
        <sz val="16"/>
        <color theme="1"/>
        <rFont val="ＭＳ Ｐゴシック"/>
        <family val="3"/>
        <charset val="128"/>
      </rPr>
      <t>本シート（基本情報入力シート）の黄色セルに入力することで、加算の対象事業所等に関する基本的な情報が、各様式に自動的に転記</t>
    </r>
    <r>
      <rPr>
        <sz val="12"/>
        <color theme="1"/>
        <rFont val="ＭＳ Ｐゴシック"/>
        <family val="3"/>
        <charset val="128"/>
      </rPr>
      <t>されます。</t>
    </r>
    <rPh sb="6" eb="7">
      <t>ホン</t>
    </rPh>
    <rPh sb="11" eb="13">
      <t>キホン</t>
    </rPh>
    <rPh sb="13" eb="15">
      <t>ジョウホウ</t>
    </rPh>
    <rPh sb="15" eb="17">
      <t>ニュウリョク</t>
    </rPh>
    <rPh sb="22" eb="24">
      <t>キイロ</t>
    </rPh>
    <rPh sb="27" eb="29">
      <t>ニュウリョク</t>
    </rPh>
    <rPh sb="35" eb="37">
      <t>カサン</t>
    </rPh>
    <rPh sb="38" eb="40">
      <t>タイショウ</t>
    </rPh>
    <rPh sb="40" eb="43">
      <t>ジギョウショ</t>
    </rPh>
    <rPh sb="43" eb="44">
      <t>トウ</t>
    </rPh>
    <rPh sb="45" eb="46">
      <t>カン</t>
    </rPh>
    <rPh sb="48" eb="51">
      <t>キホンテキ</t>
    </rPh>
    <rPh sb="52" eb="54">
      <t>ジョウホウ</t>
    </rPh>
    <rPh sb="56" eb="59">
      <t>カクヨウシキ</t>
    </rPh>
    <rPh sb="60" eb="63">
      <t>ジドウテキ</t>
    </rPh>
    <rPh sb="64" eb="66">
      <t>テンキ</t>
    </rPh>
    <phoneticPr fontId="8"/>
  </si>
  <si>
    <r>
      <rPr>
        <sz val="18"/>
        <color theme="1"/>
        <rFont val="ＭＳ Ｐゴシック"/>
        <family val="3"/>
        <charset val="128"/>
      </rPr>
      <t>●作成（入力）の順番</t>
    </r>
    <r>
      <rPr>
        <sz val="12"/>
        <color theme="1"/>
        <rFont val="ＭＳ Ｐゴシック"/>
        <family val="3"/>
        <charset val="128"/>
      </rPr>
      <t>　</t>
    </r>
    <phoneticPr fontId="8"/>
  </si>
  <si>
    <t>「様式2-1」を完成させるには、「基本情報入力シート」「様式2-2」「様式2-3」「様式2-4」から転記される情報が必要です。まずはこれらのシートを完成させてください。</t>
    <phoneticPr fontId="8"/>
  </si>
  <si>
    <t>東京都</t>
  </si>
  <si>
    <t>シャカイフクシホウジンマルマルカイ</t>
    <phoneticPr fontId="8"/>
  </si>
  <si>
    <t>社会福祉法人○○会</t>
    <phoneticPr fontId="8"/>
  </si>
  <si>
    <t>千代田区霞が関１－２－２</t>
    <phoneticPr fontId="8"/>
  </si>
  <si>
    <t>○○ビル18Ｆ</t>
    <phoneticPr fontId="8"/>
  </si>
  <si>
    <t>代表取締役</t>
    <phoneticPr fontId="8"/>
  </si>
  <si>
    <t>厚労　花子</t>
    <phoneticPr fontId="8"/>
  </si>
  <si>
    <t>コウロウ　タロウ</t>
    <phoneticPr fontId="8"/>
  </si>
  <si>
    <t>厚労　太郎</t>
    <phoneticPr fontId="8"/>
  </si>
  <si>
    <t>03-3571-0000</t>
    <phoneticPr fontId="8"/>
  </si>
  <si>
    <t>aaa@aaa.aa.jp</t>
    <phoneticPr fontId="8"/>
  </si>
  <si>
    <r>
      <rPr>
        <sz val="16"/>
        <rFont val="ＭＳ Ｐゴシック"/>
        <family val="3"/>
        <charset val="128"/>
      </rPr>
      <t>下表色付きセルに必要事項を入力してください</t>
    </r>
    <r>
      <rPr>
        <sz val="11"/>
        <rFont val="ＭＳ Ｐゴシック"/>
        <family val="3"/>
        <charset val="128"/>
      </rPr>
      <t>。</t>
    </r>
    <r>
      <rPr>
        <sz val="16"/>
        <rFont val="ＭＳ Ｐゴシック"/>
        <family val="3"/>
        <charset val="128"/>
      </rPr>
      <t>記入内容が別紙様式2-2、2-3、2-4に反映されます</t>
    </r>
    <r>
      <rPr>
        <sz val="11"/>
        <rFont val="ＭＳ Ｐゴシック"/>
        <family val="3"/>
        <charset val="128"/>
      </rPr>
      <t>。</t>
    </r>
    <rPh sb="0" eb="2">
      <t>カヒョウ</t>
    </rPh>
    <rPh sb="2" eb="4">
      <t>イロツ</t>
    </rPh>
    <rPh sb="8" eb="10">
      <t>ヒツヨウ</t>
    </rPh>
    <rPh sb="10" eb="12">
      <t>ジコウ</t>
    </rPh>
    <rPh sb="13" eb="15">
      <t>ニュウリョク</t>
    </rPh>
    <rPh sb="22" eb="24">
      <t>キニュウ</t>
    </rPh>
    <rPh sb="24" eb="26">
      <t>ナイヨウ</t>
    </rPh>
    <rPh sb="27" eb="29">
      <t>ベッシ</t>
    </rPh>
    <rPh sb="29" eb="31">
      <t>ヨウシキ</t>
    </rPh>
    <rPh sb="43" eb="45">
      <t>ハンエイ</t>
    </rPh>
    <phoneticPr fontId="8"/>
  </si>
  <si>
    <r>
      <t xml:space="preserve">一月当たりの障害福祉サービス等報酬総額[円](a)
</t>
    </r>
    <r>
      <rPr>
        <sz val="11"/>
        <color rgb="FFFF0000"/>
        <rFont val="ＭＳ Ｐゴシック"/>
        <family val="3"/>
        <charset val="128"/>
      </rPr>
      <t>（処遇改善加算等を含む）</t>
    </r>
    <rPh sb="0" eb="1">
      <t>ヒト</t>
    </rPh>
    <rPh sb="1" eb="2">
      <t>ツキ</t>
    </rPh>
    <rPh sb="2" eb="3">
      <t>ア</t>
    </rPh>
    <rPh sb="6" eb="8">
      <t>ショウガイ</t>
    </rPh>
    <rPh sb="8" eb="10">
      <t>フクシ</t>
    </rPh>
    <rPh sb="14" eb="15">
      <t>トウ</t>
    </rPh>
    <rPh sb="15" eb="17">
      <t>ホウシュウ</t>
    </rPh>
    <rPh sb="17" eb="19">
      <t>ソウガク</t>
    </rPh>
    <rPh sb="20" eb="21">
      <t>エン</t>
    </rPh>
    <rPh sb="35" eb="36">
      <t>フク</t>
    </rPh>
    <phoneticPr fontId="8"/>
  </si>
  <si>
    <r>
      <rPr>
        <b/>
        <sz val="14"/>
        <color rgb="FF008000"/>
        <rFont val="ＭＳ Ｐゴシック"/>
        <family val="3"/>
        <charset val="128"/>
      </rPr>
      <t>「一月当たりの処遇改善加算等の総額［円］」</t>
    </r>
    <r>
      <rPr>
        <sz val="11"/>
        <rFont val="ＭＳ Ｐゴシック"/>
        <family val="3"/>
        <charset val="128"/>
      </rPr>
      <t xml:space="preserve">には、 </t>
    </r>
    <r>
      <rPr>
        <b/>
        <sz val="14"/>
        <rFont val="ＭＳ Ｐゴシック"/>
        <family val="3"/>
        <charset val="128"/>
      </rPr>
      <t>前年（令和４年）１月から12月までの１年間の「福祉・介護職員処遇改善加算等総額のお知らせ」に基づき、サービス別の処遇改善加算等の総額を12で除するなどの方法によって推計</t>
    </r>
    <r>
      <rPr>
        <sz val="11"/>
        <rFont val="ＭＳ Ｐゴシック"/>
        <family val="3"/>
        <charset val="128"/>
      </rPr>
      <t>し、事業所ごとに記載すること。</t>
    </r>
    <rPh sb="28" eb="30">
      <t>レイワ</t>
    </rPh>
    <rPh sb="31" eb="32">
      <t>ネン</t>
    </rPh>
    <phoneticPr fontId="8"/>
  </si>
  <si>
    <r>
      <rPr>
        <b/>
        <sz val="14"/>
        <color rgb="FF0000FF"/>
        <rFont val="ＭＳ Ｐゴシック"/>
        <family val="3"/>
        <charset val="128"/>
      </rPr>
      <t>「一月当たりの障害福祉サービス等報酬総額［円］</t>
    </r>
    <r>
      <rPr>
        <sz val="11"/>
        <rFont val="ＭＳ Ｐゴシック"/>
        <family val="3"/>
        <charset val="128"/>
      </rPr>
      <t xml:space="preserve">」には、「障害福祉サービス費等支払決定額内訳書」に基づき、 </t>
    </r>
    <r>
      <rPr>
        <b/>
        <sz val="14"/>
        <rFont val="ＭＳ Ｐゴシック"/>
        <family val="3"/>
        <charset val="128"/>
      </rPr>
      <t>前年（令和４年）１月から12月までの１年間のサービス別の報酬総額</t>
    </r>
    <r>
      <rPr>
        <b/>
        <sz val="14"/>
        <color rgb="FFFF0000"/>
        <rFont val="ＭＳ Ｐゴシック"/>
        <family val="3"/>
        <charset val="128"/>
      </rPr>
      <t>（処遇改善加算等を含む、各種加算減算を含む。</t>
    </r>
    <r>
      <rPr>
        <b/>
        <sz val="14"/>
        <rFont val="ＭＳ Ｐゴシック"/>
        <family val="3"/>
        <charset val="128"/>
      </rPr>
      <t>）を12で除するなどの方法によって推計※</t>
    </r>
    <r>
      <rPr>
        <sz val="11"/>
        <rFont val="ＭＳ Ｐゴシック"/>
        <family val="3"/>
        <charset val="128"/>
      </rPr>
      <t>し、事業所ごとに記載すること。</t>
    </r>
    <rPh sb="3" eb="4">
      <t>ア</t>
    </rPh>
    <rPh sb="19" eb="20">
      <t>ガク</t>
    </rPh>
    <rPh sb="21" eb="22">
      <t>エン</t>
    </rPh>
    <rPh sb="56" eb="58">
      <t>レイワ</t>
    </rPh>
    <rPh sb="59" eb="60">
      <t>ネン</t>
    </rPh>
    <rPh sb="79" eb="80">
      <t>ベツ</t>
    </rPh>
    <rPh sb="84" eb="85">
      <t>ガク</t>
    </rPh>
    <rPh sb="92" eb="93">
      <t>トウ</t>
    </rPh>
    <phoneticPr fontId="8"/>
  </si>
  <si>
    <t>様式２－１の　　　　　　　　を「○」にすると入力できます。</t>
    <phoneticPr fontId="8"/>
  </si>
  <si>
    <t>色付きセル</t>
    <rPh sb="0" eb="1">
      <t>イロ</t>
    </rPh>
    <rPh sb="1" eb="2">
      <t>ツ</t>
    </rPh>
    <phoneticPr fontId="8"/>
  </si>
  <si>
    <t>のみに入力してください。</t>
    <rPh sb="3" eb="5">
      <t>ニュウリョク</t>
    </rPh>
    <phoneticPr fontId="8"/>
  </si>
  <si>
    <t>継続</t>
  </si>
  <si>
    <t>区分変更</t>
  </si>
  <si>
    <t>加算Ⅰ</t>
    <rPh sb="0" eb="2">
      <t>カサン</t>
    </rPh>
    <phoneticPr fontId="9"/>
  </si>
  <si>
    <t>1314567891</t>
    <phoneticPr fontId="8"/>
  </si>
  <si>
    <t>1314567892</t>
    <phoneticPr fontId="8"/>
  </si>
  <si>
    <t>1314567893</t>
    <phoneticPr fontId="8"/>
  </si>
  <si>
    <t>1114567894</t>
    <phoneticPr fontId="8"/>
  </si>
  <si>
    <t>1214567895</t>
    <phoneticPr fontId="8"/>
  </si>
  <si>
    <t>さいたま市</t>
  </si>
  <si>
    <t>千葉市</t>
  </si>
  <si>
    <t>埼玉県</t>
  </si>
  <si>
    <t>千葉県</t>
  </si>
  <si>
    <t>千代田区</t>
  </si>
  <si>
    <t>豊島区</t>
  </si>
  <si>
    <t>世田谷区</t>
  </si>
  <si>
    <t>障害福祉事業所名称０１</t>
  </si>
  <si>
    <t>障害福祉事業所名称０２</t>
  </si>
  <si>
    <t>障害福祉事業所名称０３</t>
  </si>
  <si>
    <t>障害福祉事業所名称０４</t>
  </si>
  <si>
    <t>障害福祉事業所名称０５</t>
  </si>
  <si>
    <t>障害福祉事業所名称０６</t>
  </si>
  <si>
    <t>障害者支援施設：生活介護</t>
    <rPh sb="0" eb="3">
      <t>ショウガイシャ</t>
    </rPh>
    <rPh sb="3" eb="5">
      <t>シエン</t>
    </rPh>
    <rPh sb="5" eb="7">
      <t>シセツ</t>
    </rPh>
    <rPh sb="8" eb="10">
      <t>セイカツ</t>
    </rPh>
    <phoneticPr fontId="5"/>
  </si>
  <si>
    <t>新規</t>
  </si>
  <si>
    <t>特定加算Ⅱ</t>
    <rPh sb="0" eb="2">
      <t>トクテイ</t>
    </rPh>
    <rPh sb="2" eb="4">
      <t>カサン</t>
    </rPh>
    <phoneticPr fontId="9"/>
  </si>
  <si>
    <t>特定加算Ⅰ</t>
    <rPh sb="0" eb="2">
      <t>トクテイ</t>
    </rPh>
    <rPh sb="2" eb="4">
      <t>カサン</t>
    </rPh>
    <phoneticPr fontId="9"/>
  </si>
  <si>
    <t>区分なし</t>
    <rPh sb="0" eb="2">
      <t>クブン</t>
    </rPh>
    <phoneticPr fontId="9"/>
  </si>
  <si>
    <t>下記の注意事項ゾーン↓を確認しながら作成してください。</t>
    <phoneticPr fontId="8"/>
  </si>
  <si>
    <r>
      <rPr>
        <b/>
        <sz val="9"/>
        <color theme="1"/>
        <rFont val="ＭＳ Ｐゴシック"/>
        <family val="3"/>
        <charset val="128"/>
      </rPr>
      <t>本計画に記載された金額は見込額</t>
    </r>
    <r>
      <rPr>
        <sz val="8"/>
        <color theme="1"/>
        <rFont val="ＭＳ Ｐゴシック"/>
        <family val="3"/>
        <charset val="128"/>
      </rPr>
      <t>であり、提出後の運営状況(利用者数等)、人員配置状況(職員数等)その他の事由により</t>
    </r>
    <r>
      <rPr>
        <b/>
        <sz val="9"/>
        <color theme="1"/>
        <rFont val="ＭＳ Ｐゴシック"/>
        <family val="3"/>
        <charset val="128"/>
      </rPr>
      <t>変動があり得る</t>
    </r>
    <r>
      <rPr>
        <sz val="8"/>
        <color theme="1"/>
        <rFont val="ＭＳ Ｐゴシック"/>
        <family val="3"/>
        <charset val="128"/>
      </rPr>
      <t>。</t>
    </r>
    <phoneticPr fontId="8"/>
  </si>
  <si>
    <r>
      <t>本計画書2（2）、2（3）では以下の要件を確認しており、</t>
    </r>
    <r>
      <rPr>
        <b/>
        <sz val="9"/>
        <color theme="1"/>
        <rFont val="ＭＳ Ｐゴシック"/>
        <family val="3"/>
        <charset val="128"/>
      </rPr>
      <t>オレンジセルが「○」でない場合、</t>
    </r>
    <r>
      <rPr>
        <b/>
        <sz val="9"/>
        <color rgb="FF0000FF"/>
        <rFont val="ＭＳ Ｐゴシック"/>
        <family val="3"/>
        <charset val="128"/>
      </rPr>
      <t>加算取得の要件</t>
    </r>
    <r>
      <rPr>
        <b/>
        <sz val="9"/>
        <color theme="1"/>
        <rFont val="ＭＳ Ｐゴシック"/>
        <family val="3"/>
        <charset val="128"/>
      </rPr>
      <t>を満たしていない</t>
    </r>
    <r>
      <rPr>
        <sz val="8"/>
        <color theme="1"/>
        <rFont val="ＭＳ Ｐゴシック"/>
        <family val="3"/>
        <charset val="128"/>
      </rPr>
      <t>。</t>
    </r>
    <rPh sb="0" eb="1">
      <t>ホン</t>
    </rPh>
    <rPh sb="1" eb="4">
      <t>ケイカクショ</t>
    </rPh>
    <phoneticPr fontId="8"/>
  </si>
  <si>
    <r>
      <rPr>
        <b/>
        <sz val="9"/>
        <color rgb="FF0000FF"/>
        <rFont val="ＭＳ Ｐゴシック"/>
        <family val="3"/>
        <charset val="128"/>
      </rPr>
      <t>【処遇改善加算】</t>
    </r>
    <r>
      <rPr>
        <sz val="9"/>
        <color theme="1"/>
        <rFont val="ＭＳ Ｐゴシック"/>
        <family val="3"/>
        <charset val="128"/>
      </rPr>
      <t>福祉・介護職員の賃金について、処遇改善加算による</t>
    </r>
    <r>
      <rPr>
        <b/>
        <sz val="9"/>
        <color rgb="FF0000FF"/>
        <rFont val="ＭＳ Ｐゴシック"/>
        <family val="3"/>
        <charset val="128"/>
      </rPr>
      <t>賃金改善の見込額が、同加算の算定見込額を上回る</t>
    </r>
    <r>
      <rPr>
        <sz val="9"/>
        <color theme="1"/>
        <rFont val="ＭＳ Ｐゴシック"/>
        <family val="3"/>
        <charset val="128"/>
      </rPr>
      <t>こと</t>
    </r>
    <rPh sb="8" eb="10">
      <t>フクシ</t>
    </rPh>
    <phoneticPr fontId="8"/>
  </si>
  <si>
    <t>【全加算】処遇改善加算等による賃金改善以外の部分で賃金水準を引き下げないことを誓約すること</t>
    <phoneticPr fontId="8"/>
  </si>
  <si>
    <r>
      <rPr>
        <b/>
        <sz val="9"/>
        <color rgb="FF0000FF"/>
        <rFont val="ＭＳ Ｐゴシック"/>
        <family val="3"/>
        <charset val="128"/>
      </rPr>
      <t>【特定加算】</t>
    </r>
    <r>
      <rPr>
        <sz val="9"/>
        <color theme="1"/>
        <rFont val="ＭＳ Ｐゴシック"/>
        <family val="3"/>
        <charset val="128"/>
      </rPr>
      <t>福祉・介護職員及びその他の職員の賃金について、特定加算による</t>
    </r>
    <r>
      <rPr>
        <b/>
        <sz val="9"/>
        <color rgb="FF0000FF"/>
        <rFont val="ＭＳ Ｐゴシック"/>
        <family val="3"/>
        <charset val="128"/>
      </rPr>
      <t>賃金改善の見込額が、同加算の算定見込額を上回る</t>
    </r>
    <r>
      <rPr>
        <sz val="9"/>
        <color theme="1"/>
        <rFont val="ＭＳ Ｐゴシック"/>
        <family val="3"/>
        <charset val="128"/>
      </rPr>
      <t>こと</t>
    </r>
    <phoneticPr fontId="8"/>
  </si>
  <si>
    <r>
      <rPr>
        <b/>
        <sz val="9"/>
        <color rgb="FF0000FF"/>
        <rFont val="ＭＳ Ｐゴシック"/>
        <family val="3"/>
        <charset val="128"/>
      </rPr>
      <t>【ベースアップ等加算】</t>
    </r>
    <r>
      <rPr>
        <sz val="9"/>
        <color theme="1"/>
        <rFont val="ＭＳ Ｐゴシック"/>
        <family val="3"/>
        <charset val="128"/>
      </rPr>
      <t>福祉・介護職員及びその他の職員の賃金について、ベースアップ等加算による</t>
    </r>
    <r>
      <rPr>
        <b/>
        <sz val="9"/>
        <color rgb="FF0000FF"/>
        <rFont val="ＭＳ Ｐゴシック"/>
        <family val="3"/>
        <charset val="128"/>
      </rPr>
      <t>賃金改善の見込額が、同加算の算定見込額を上回る</t>
    </r>
    <r>
      <rPr>
        <sz val="9"/>
        <color theme="1"/>
        <rFont val="ＭＳ Ｐゴシック"/>
        <family val="3"/>
        <charset val="128"/>
      </rPr>
      <t>こと</t>
    </r>
    <phoneticPr fontId="8"/>
  </si>
  <si>
    <r>
      <rPr>
        <b/>
        <sz val="18"/>
        <color rgb="FFFF0000"/>
        <rFont val="ＭＳ Ｐゴシック"/>
        <family val="3"/>
        <charset val="128"/>
      </rPr>
      <t>●「様式2－1」に記載する各加算による賃金改善の見込額について</t>
    </r>
    <r>
      <rPr>
        <sz val="12"/>
        <color theme="1"/>
        <rFont val="ＭＳ Ｐゴシック"/>
        <family val="3"/>
        <charset val="128"/>
      </rPr>
      <t xml:space="preserve">
</t>
    </r>
    <r>
      <rPr>
        <sz val="14"/>
        <color theme="1"/>
        <rFont val="ＭＳ Ｐゴシック"/>
        <family val="3"/>
        <charset val="128"/>
      </rPr>
      <t>具体的な算出方法は問いませんが、</t>
    </r>
    <r>
      <rPr>
        <sz val="16"/>
        <color theme="1"/>
        <rFont val="ＭＳ Ｐゴシック"/>
        <family val="3"/>
        <charset val="128"/>
      </rPr>
      <t>各職員に対して各加算を原資として行う予定の賃金改善額を積み上げる（足し上げる）などの適切な方法により推計してください。</t>
    </r>
    <r>
      <rPr>
        <sz val="16"/>
        <color rgb="FFFF0000"/>
        <rFont val="ＭＳ Ｐゴシック"/>
        <family val="3"/>
        <charset val="128"/>
      </rPr>
      <t xml:space="preserve">【※下の算出イメージ参照】
</t>
    </r>
    <r>
      <rPr>
        <sz val="16"/>
        <rFont val="ＭＳ Ｐゴシック"/>
        <family val="3"/>
        <charset val="128"/>
      </rPr>
      <t>事業所ごとの内訳ではなく、本計画書で一括して届出を行う事業所全体の金額を記入してください。</t>
    </r>
    <r>
      <rPr>
        <sz val="12"/>
        <color theme="1"/>
        <rFont val="ＭＳ Ｐゴシック"/>
        <family val="3"/>
        <charset val="128"/>
      </rPr>
      <t xml:space="preserve">
</t>
    </r>
    <r>
      <rPr>
        <sz val="14"/>
        <color theme="1"/>
        <rFont val="ＭＳ Ｐゴシック"/>
        <family val="3"/>
        <charset val="128"/>
      </rPr>
      <t>また、実績報告において、</t>
    </r>
    <r>
      <rPr>
        <sz val="16"/>
        <color theme="1"/>
        <rFont val="ＭＳ Ｐゴシック"/>
        <family val="3"/>
        <charset val="128"/>
      </rPr>
      <t>「賃金額」を記入する欄には、基本給、手当、賞与等（退職手当を除く。）を含む金額を記入</t>
    </r>
    <r>
      <rPr>
        <sz val="14"/>
        <color theme="1"/>
        <rFont val="ＭＳ Ｐゴシック"/>
        <family val="3"/>
        <charset val="128"/>
      </rPr>
      <t>してください。</t>
    </r>
    <rPh sb="2" eb="4">
      <t>ヨウシキ</t>
    </rPh>
    <rPh sb="9" eb="11">
      <t>キサイ</t>
    </rPh>
    <rPh sb="13" eb="14">
      <t>カク</t>
    </rPh>
    <rPh sb="14" eb="16">
      <t>カサン</t>
    </rPh>
    <rPh sb="19" eb="21">
      <t>チンギン</t>
    </rPh>
    <rPh sb="21" eb="23">
      <t>カイゼン</t>
    </rPh>
    <rPh sb="33" eb="36">
      <t>グタイテキ</t>
    </rPh>
    <rPh sb="37" eb="39">
      <t>サンシュツ</t>
    </rPh>
    <rPh sb="39" eb="41">
      <t>ホウホウ</t>
    </rPh>
    <rPh sb="42" eb="43">
      <t>ト</t>
    </rPh>
    <rPh sb="67" eb="69">
      <t>ヨテイ</t>
    </rPh>
    <rPh sb="82" eb="83">
      <t>タ</t>
    </rPh>
    <rPh sb="84" eb="85">
      <t>ア</t>
    </rPh>
    <rPh sb="91" eb="93">
      <t>テキセツ</t>
    </rPh>
    <rPh sb="171" eb="173">
      <t>ジッセキ</t>
    </rPh>
    <rPh sb="173" eb="175">
      <t>ホウコク</t>
    </rPh>
    <rPh sb="181" eb="183">
      <t>チンギン</t>
    </rPh>
    <rPh sb="183" eb="184">
      <t>ガク</t>
    </rPh>
    <rPh sb="186" eb="188">
      <t>キニュウ</t>
    </rPh>
    <rPh sb="190" eb="191">
      <t>ラン</t>
    </rPh>
    <rPh sb="194" eb="196">
      <t>キホン</t>
    </rPh>
    <rPh sb="196" eb="197">
      <t>キュウ</t>
    </rPh>
    <rPh sb="198" eb="200">
      <t>テアテ</t>
    </rPh>
    <rPh sb="201" eb="203">
      <t>ショウヨ</t>
    </rPh>
    <rPh sb="203" eb="204">
      <t>トウ</t>
    </rPh>
    <rPh sb="205" eb="207">
      <t>タイショク</t>
    </rPh>
    <rPh sb="207" eb="209">
      <t>テアテ</t>
    </rPh>
    <rPh sb="210" eb="211">
      <t>ノゾ</t>
    </rPh>
    <rPh sb="215" eb="216">
      <t>フク</t>
    </rPh>
    <rPh sb="217" eb="219">
      <t>キンガク</t>
    </rPh>
    <rPh sb="220" eb="222">
      <t>キニュウ</t>
    </rPh>
    <phoneticPr fontId="8"/>
  </si>
  <si>
    <r>
      <rPr>
        <b/>
        <sz val="9"/>
        <color rgb="FFFF0000"/>
        <rFont val="ＭＳ Ｐ明朝"/>
        <family val="1"/>
        <charset val="128"/>
      </rPr>
      <t>賃金改善の見込額</t>
    </r>
    <r>
      <rPr>
        <sz val="9"/>
        <rFont val="ＭＳ Ｐ明朝"/>
        <family val="1"/>
        <charset val="128"/>
      </rPr>
      <t xml:space="preserve">(ⅰ-ⅱ）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8"/>
  </si>
  <si>
    <r>
      <t>・上記に加えて、処遇改善加算等による</t>
    </r>
    <r>
      <rPr>
        <b/>
        <sz val="11"/>
        <color rgb="FFFF0000"/>
        <rFont val="ＭＳ Ｐ明朝"/>
        <family val="1"/>
        <charset val="128"/>
      </rPr>
      <t>賃金改善以外の部分で賃金水準を引き下げないこと</t>
    </r>
    <r>
      <rPr>
        <sz val="9"/>
        <color theme="1"/>
        <rFont val="ＭＳ Ｐ明朝"/>
        <family val="1"/>
        <charset val="128"/>
      </rPr>
      <t>を
右欄へのチェック（✔）により</t>
    </r>
    <r>
      <rPr>
        <b/>
        <sz val="11"/>
        <color rgb="FFFF0000"/>
        <rFont val="ＭＳ Ｐ明朝"/>
        <family val="1"/>
        <charset val="128"/>
      </rPr>
      <t>誓約</t>
    </r>
    <r>
      <rPr>
        <sz val="9"/>
        <color theme="1"/>
        <rFont val="ＭＳ Ｐ明朝"/>
        <family val="1"/>
        <charset val="128"/>
      </rPr>
      <t>すること。</t>
    </r>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3" eb="44">
      <t>ミギ</t>
    </rPh>
    <rPh sb="44" eb="45">
      <t>ラン</t>
    </rPh>
    <rPh sb="57" eb="59">
      <t>セイヤク</t>
    </rPh>
    <phoneticPr fontId="8"/>
  </si>
  <si>
    <r>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t>
    </r>
    <r>
      <rPr>
        <b/>
        <sz val="8"/>
        <color theme="1"/>
        <rFont val="ＭＳ Ｐゴシック"/>
        <family val="3"/>
        <charset val="128"/>
      </rPr>
      <t>サービス利用者数の大幅な減少等の影響により、結果として加算以外の部分で賃金が下がった場合には、その事情を別紙様式５「特別な事情に係る届出書」により届け出ることで算定要件を満たすこととする</t>
    </r>
    <r>
      <rPr>
        <sz val="8"/>
        <color theme="1"/>
        <rFont val="ＭＳ Ｐゴシック"/>
        <family val="3"/>
        <charset val="128"/>
      </rPr>
      <t>。</t>
    </r>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</si>
  <si>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※紙で印刷したい場合は、Ａ列からＡK列までを「印刷範囲の設定」で選択してください。</t>
    <rPh sb="1" eb="2">
      <t>カミ</t>
    </rPh>
    <rPh sb="3" eb="5">
      <t>インサツ</t>
    </rPh>
    <rPh sb="8" eb="10">
      <t>バアイ</t>
    </rPh>
    <rPh sb="13" eb="14">
      <t>レツ</t>
    </rPh>
    <rPh sb="18" eb="19">
      <t>レツ</t>
    </rPh>
    <rPh sb="23" eb="25">
      <t>インサツ</t>
    </rPh>
    <rPh sb="25" eb="27">
      <t>ハンイ</t>
    </rPh>
    <rPh sb="28" eb="30">
      <t>セッテイ</t>
    </rPh>
    <rPh sb="32" eb="34">
      <t>センタク</t>
    </rPh>
    <phoneticPr fontId="8"/>
  </si>
  <si>
    <r>
      <t>←</t>
    </r>
    <r>
      <rPr>
        <b/>
        <sz val="9"/>
        <rFont val="Meiryo UI"/>
        <family val="3"/>
        <charset val="128"/>
      </rPr>
      <t>原則令和５年４月～令和６年３月ま</t>
    </r>
    <r>
      <rPr>
        <sz val="9"/>
        <rFont val="Meiryo UI"/>
        <family val="3"/>
        <charset val="128"/>
      </rPr>
      <t>での連続する期間を記入してください。
　ただし、例えば、サービス提供月の３か月遅れで賃金の支払いを行っている場合は、７月～６月までと記入
　</t>
    </r>
    <r>
      <rPr>
        <b/>
        <sz val="9"/>
        <rFont val="Meiryo UI"/>
        <family val="3"/>
        <charset val="128"/>
      </rPr>
      <t>令和５年４月からの届出では、次のいずれか</t>
    </r>
    <r>
      <rPr>
        <sz val="9"/>
        <rFont val="Meiryo UI"/>
        <family val="3"/>
        <charset val="128"/>
      </rPr>
      <t xml:space="preserve">になります。
</t>
    </r>
    <r>
      <rPr>
        <b/>
        <sz val="9"/>
        <rFont val="Meiryo UI"/>
        <family val="3"/>
        <charset val="128"/>
      </rPr>
      <t>　　　・令和５年４月～令和６年３月　　　・令和５年５月～令和６年４月
　　　・令和５年６月～令和６年５月　　　・令和５年７月～令和６年６月</t>
    </r>
    <rPh sb="3" eb="5">
      <t>レイワ</t>
    </rPh>
    <rPh sb="6" eb="7">
      <t>ネン</t>
    </rPh>
    <rPh sb="10" eb="12">
      <t>レイワ</t>
    </rPh>
    <rPh sb="13" eb="14">
      <t>ネン</t>
    </rPh>
    <phoneticPr fontId="8"/>
  </si>
  <si>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8"/>
  </si>
  <si>
    <r>
      <t>次の要件について</t>
    </r>
    <r>
      <rPr>
        <b/>
        <sz val="9"/>
        <color rgb="FFFF0000"/>
        <rFont val="ＭＳ Ｐゴシック"/>
        <family val="3"/>
        <charset val="128"/>
      </rPr>
      <t>該当する場合チェック（✔）し、必要事項を具体的に記載</t>
    </r>
    <r>
      <rPr>
        <sz val="8"/>
        <color theme="1"/>
        <rFont val="ＭＳ Ｐゴシック"/>
        <family val="3"/>
        <charset val="128"/>
      </rPr>
      <t xml:space="preserve">すること。
</t>
    </r>
    <r>
      <rPr>
        <u/>
        <sz val="8"/>
        <color theme="1"/>
        <rFont val="ＭＳ Ｐゴシック"/>
        <family val="3"/>
        <charset val="128"/>
      </rPr>
      <t>加算Ⅲの事業所のみの場合もキャリアパス要件Ⅰ又はⅡのいずれかを満たすこと。</t>
    </r>
    <phoneticPr fontId="8"/>
  </si>
  <si>
    <r>
      <t>キャリアパス要件Ⅰ　</t>
    </r>
    <r>
      <rPr>
        <b/>
        <sz val="9"/>
        <color theme="1"/>
        <rFont val="ＭＳ Ｐゴシック"/>
        <family val="3"/>
        <charset val="128"/>
      </rPr>
      <t>次のイからハまでのすべての基準を満たす。</t>
    </r>
    <rPh sb="6" eb="8">
      <t>ヨウケン</t>
    </rPh>
    <rPh sb="23" eb="25">
      <t>キジュン</t>
    </rPh>
    <phoneticPr fontId="8"/>
  </si>
  <si>
    <t>○利用者のニーズに応じた良質なサービス提供と働く側の働きやすい環境の整備等の研修を行う。関係機関との情報交換を行い知識と技術の向上に努める。
○人材育成キャリアパス計画を作成し、昇給に必要な経験年数・取得資格、求められる機能・資質向上目標等を可視化し平等な能力評価運営を行う。</t>
    <phoneticPr fontId="8"/>
  </si>
  <si>
    <t>○実務経験が３年以上の福祉・介護職員に対し、実務者研修の受講費用として、○○万円を支給
○介護福祉士国家試験対策として、法人内で資格取得のための研修会を実施</t>
    <phoneticPr fontId="8"/>
  </si>
  <si>
    <r>
      <t xml:space="preserve"> ４（１）では以下の要件を確認しており、</t>
    </r>
    <r>
      <rPr>
        <b/>
        <u/>
        <sz val="10"/>
        <rFont val="ＭＳ Ｐゴシック"/>
        <family val="3"/>
        <charset val="128"/>
      </rPr>
      <t>オレンジセルが「×」となる場合、</t>
    </r>
    <r>
      <rPr>
        <b/>
        <u/>
        <sz val="10"/>
        <color rgb="FF0000FF"/>
        <rFont val="ＭＳ Ｐゴシック"/>
        <family val="3"/>
        <charset val="128"/>
      </rPr>
      <t>加算取得の要件</t>
    </r>
    <r>
      <rPr>
        <b/>
        <u/>
        <sz val="10"/>
        <rFont val="ＭＳ Ｐゴシック"/>
        <family val="3"/>
        <charset val="128"/>
      </rPr>
      <t>を満たしていない</t>
    </r>
    <r>
      <rPr>
        <u/>
        <sz val="10"/>
        <rFont val="ＭＳ Ｐゴシック"/>
        <family val="3"/>
        <charset val="128"/>
      </rPr>
      <t>。</t>
    </r>
    <phoneticPr fontId="8"/>
  </si>
  <si>
    <r>
      <rPr>
        <b/>
        <sz val="9"/>
        <color rgb="FF0000FF"/>
        <rFont val="ＭＳ Ｐゴシック"/>
        <family val="3"/>
        <charset val="128"/>
      </rPr>
      <t>他の障害福祉人材（B）の特定加算による平均賃金改善額が、
その他の職種（C）の平均賃金改善額の</t>
    </r>
    <r>
      <rPr>
        <b/>
        <u/>
        <sz val="9"/>
        <color rgb="FF0000FF"/>
        <rFont val="ＭＳ Ｐゴシック"/>
        <family val="3"/>
        <charset val="128"/>
      </rPr>
      <t>２倍以上であること（Ｂ≧2Ｃ）</t>
    </r>
    <r>
      <rPr>
        <sz val="9"/>
        <rFont val="ＭＳ Ｐゴシック"/>
        <family val="3"/>
        <charset val="128"/>
      </rPr>
      <t xml:space="preserve">
　　（ただし、その他の職種（Ｃ）の平均賃金が他の障害福祉人材（B）の平均賃金を上回らない場合はこの限りではない）</t>
    </r>
    <phoneticPr fontId="8"/>
  </si>
  <si>
    <r>
      <rPr>
        <b/>
        <sz val="9"/>
        <color rgb="FF0000FF"/>
        <rFont val="ＭＳ Ｐゴシック"/>
        <family val="3"/>
        <charset val="128"/>
      </rPr>
      <t>経験・技能のある障害福祉人材（A）の特定加算による平均賃金改善額が、
他の障害福祉人材（B）の平均賃金改善額</t>
    </r>
    <r>
      <rPr>
        <b/>
        <u/>
        <sz val="9"/>
        <color rgb="FF0000FF"/>
        <rFont val="ＭＳ Ｐゴシック"/>
        <family val="3"/>
        <charset val="128"/>
      </rPr>
      <t>より高いこと（A＞B）</t>
    </r>
    <r>
      <rPr>
        <sz val="9"/>
        <rFont val="ＭＳ Ｐゴシック"/>
        <family val="3"/>
        <charset val="128"/>
      </rPr>
      <t xml:space="preserve">
　（ただし、障害福祉人材間で経験・技能に明らかな差がない場合など、（A）を設定できない場合は、この限りではない。
　　⇒４(２)に記入）</t>
    </r>
    <rPh sb="131" eb="133">
      <t>キニュウ</t>
    </rPh>
    <phoneticPr fontId="8"/>
  </si>
  <si>
    <r>
      <t>特定加算による賃金改善の対象とする</t>
    </r>
    <r>
      <rPr>
        <b/>
        <sz val="9"/>
        <color rgb="FF0000FF"/>
        <rFont val="ＭＳ Ｐゴシック"/>
        <family val="3"/>
        <charset val="128"/>
      </rPr>
      <t>その他の職種（C）の改善後の賃金が年額440万円を上回らな</t>
    </r>
    <r>
      <rPr>
        <sz val="9"/>
        <rFont val="ＭＳ Ｐゴシック"/>
        <family val="3"/>
        <charset val="128"/>
      </rPr>
      <t>いこと</t>
    </r>
    <phoneticPr fontId="8"/>
  </si>
  <si>
    <r>
      <rPr>
        <b/>
        <sz val="9"/>
        <color rgb="FF0000FF"/>
        <rFont val="ＭＳ Ｐゴシック"/>
        <family val="3"/>
        <charset val="128"/>
      </rPr>
      <t>（A）の職員のうち、</t>
    </r>
    <r>
      <rPr>
        <b/>
        <u/>
        <sz val="9"/>
        <color rgb="FF0000FF"/>
        <rFont val="ＭＳ Ｐゴシック"/>
        <family val="3"/>
        <charset val="128"/>
      </rPr>
      <t>特定加算を申請する事業所数につき1人以上</t>
    </r>
    <r>
      <rPr>
        <u/>
        <sz val="9"/>
        <rFont val="ＭＳ Ｐゴシック"/>
        <family val="3"/>
        <charset val="128"/>
      </rPr>
      <t>は</t>
    </r>
    <r>
      <rPr>
        <sz val="9"/>
        <rFont val="ＭＳ Ｐゴシック"/>
        <family val="3"/>
        <charset val="128"/>
      </rPr>
      <t xml:space="preserve">、
</t>
    </r>
    <r>
      <rPr>
        <b/>
        <sz val="9"/>
        <color rgb="FF0000FF"/>
        <rFont val="ＭＳ Ｐゴシック"/>
        <family val="3"/>
        <charset val="128"/>
      </rPr>
      <t>賃金改善額が月額平均８万円以上又は改善後の賃金が年額440万円以上</t>
    </r>
    <r>
      <rPr>
        <sz val="9"/>
        <rFont val="ＭＳ Ｐゴシック"/>
        <family val="3"/>
        <charset val="128"/>
      </rPr>
      <t xml:space="preserve">であること
</t>
    </r>
    <rPh sb="4" eb="6">
      <t>ショクイン</t>
    </rPh>
    <phoneticPr fontId="8"/>
  </si>
  <si>
    <r>
      <t>！要件Ⅴが☓の場合、A：Bの配分比率が要件（</t>
    </r>
    <r>
      <rPr>
        <b/>
        <sz val="11"/>
        <color rgb="FF0000FF"/>
        <rFont val="ＭＳ Ｐゴシック"/>
        <family val="3"/>
        <charset val="128"/>
      </rPr>
      <t>A＞B</t>
    </r>
    <r>
      <rPr>
        <b/>
        <sz val="11"/>
        <rFont val="ＭＳ Ｐゴシック"/>
        <family val="3"/>
        <charset val="128"/>
      </rPr>
      <t>）を満たしていません。</t>
    </r>
    <rPh sb="1" eb="3">
      <t>ヨウケン</t>
    </rPh>
    <rPh sb="7" eb="9">
      <t>バアイ</t>
    </rPh>
    <rPh sb="14" eb="16">
      <t>ハイブン</t>
    </rPh>
    <rPh sb="16" eb="18">
      <t>ヒリツ</t>
    </rPh>
    <rPh sb="19" eb="21">
      <t>ヨウケン</t>
    </rPh>
    <rPh sb="27" eb="28">
      <t>ミ</t>
    </rPh>
    <phoneticPr fontId="8"/>
  </si>
  <si>
    <r>
      <t>！要件Ⅵが☓の場合、B：Cの配分比率が要件（</t>
    </r>
    <r>
      <rPr>
        <b/>
        <sz val="11"/>
        <color rgb="FF0000FF"/>
        <rFont val="ＭＳ Ｐゴシック"/>
        <family val="3"/>
        <charset val="128"/>
      </rPr>
      <t>B≧2C</t>
    </r>
    <r>
      <rPr>
        <b/>
        <sz val="11"/>
        <rFont val="ＭＳ Ｐゴシック"/>
        <family val="3"/>
        <charset val="128"/>
      </rPr>
      <t>）を満たしていません</t>
    </r>
    <r>
      <rPr>
        <b/>
        <sz val="9"/>
        <rFont val="ＭＳ Ｐゴシック"/>
        <family val="3"/>
        <charset val="128"/>
      </rPr>
      <t>。</t>
    </r>
    <rPh sb="1" eb="3">
      <t>ヨウケン</t>
    </rPh>
    <rPh sb="7" eb="9">
      <t>バアイ</t>
    </rPh>
    <phoneticPr fontId="8"/>
  </si>
  <si>
    <r>
      <rPr>
        <b/>
        <sz val="9"/>
        <rFont val="Meiryo UI"/>
        <family val="3"/>
        <charset val="128"/>
      </rPr>
      <t>←直近月の人数や、直近年の人数を12で割るなどの適切な方法で推計</t>
    </r>
    <r>
      <rPr>
        <sz val="9"/>
        <rFont val="Meiryo UI"/>
        <family val="3"/>
        <charset val="128"/>
      </rPr>
      <t>してください。
推計に際しては、事業の拡大・縮小等による職員数の増減見込みなどを反映することも可</t>
    </r>
    <phoneticPr fontId="8"/>
  </si>
  <si>
    <t>←空欄の場合、先に本シート２(２)②「加算額を上回る賃金改善について（内訳）」を記入してください。</t>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</si>
  <si>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phoneticPr fontId="8"/>
  </si>
  <si>
    <r>
      <t>←</t>
    </r>
    <r>
      <rPr>
        <b/>
        <sz val="10"/>
        <rFont val="Meiryo UI"/>
        <family val="3"/>
        <charset val="128"/>
      </rPr>
      <t>下の４（２）賃金改善実施期間を入力すると、自動的に入力されます</t>
    </r>
    <r>
      <rPr>
        <sz val="10"/>
        <rFont val="Meiryo UI"/>
        <family val="3"/>
        <charset val="128"/>
      </rPr>
      <t xml:space="preserve">。
</t>
    </r>
    <r>
      <rPr>
        <b/>
        <sz val="10"/>
        <rFont val="Meiryo UI"/>
        <family val="3"/>
        <charset val="128"/>
      </rPr>
      <t>【重要】(エ)の金額は、賃金改善期間における特定加算を原資とする賃金改善額の目安</t>
    </r>
    <r>
      <rPr>
        <sz val="10"/>
        <rFont val="Meiryo UI"/>
        <family val="3"/>
        <charset val="128"/>
      </rPr>
      <t>となります。
　各グループの賃金改善額の平均が(エ)の金額になるように特定加算の配分金額を設定することで、
　特定加算の配分ルールを満たしながら賃金改善を行うことができます。</t>
    </r>
    <rPh sb="1" eb="2">
      <t>シタ</t>
    </rPh>
    <rPh sb="7" eb="9">
      <t>チンギン</t>
    </rPh>
    <rPh sb="9" eb="11">
      <t>カイゼン</t>
    </rPh>
    <rPh sb="11" eb="13">
      <t>ジッシ</t>
    </rPh>
    <rPh sb="13" eb="15">
      <t>キカン</t>
    </rPh>
    <rPh sb="16" eb="18">
      <t>ニュウリョク</t>
    </rPh>
    <rPh sb="22" eb="25">
      <t>ジドウテキ</t>
    </rPh>
    <rPh sb="26" eb="28">
      <t>ニュウリョク</t>
    </rPh>
    <phoneticPr fontId="8"/>
  </si>
  <si>
    <t>←（C）の平均賃金が（B）の平均賃金を上回らない場合のみ、(ウ)でB≧2Cを満たさない配分が可能です。
B≧2Cを満たさない場合は、この欄で両グループの「平均賃金」の見込額を記入してください（「賃金改善額」の平均ではありません）。</t>
    <phoneticPr fontId="8"/>
  </si>
  <si>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phoneticPr fontId="8"/>
  </si>
  <si>
    <t>○特定処遇改善加算手当の新設（引き上げ幅は、年齢、資格、経験、技能、勤務成績等を考慮して各人ごとに決定）
　　特定処遇改善加算手当の額を次のとおりとする。
　　　経験・技能のある障害福祉人材　月額　○○○○～○○○○円
　　　他の障害福祉人材　月額○○○○～○○○○円
　　　その他の職種　　　　月額○○○○～○○○○円</t>
    <phoneticPr fontId="8"/>
  </si>
  <si>
    <r>
      <t>↙</t>
    </r>
    <r>
      <rPr>
        <b/>
        <sz val="9"/>
        <rFont val="Meiryo UI"/>
        <family val="3"/>
        <charset val="128"/>
      </rPr>
      <t>原則４月～３月までの連続する期間を記入</t>
    </r>
    <r>
      <rPr>
        <sz val="9"/>
        <rFont val="Meiryo UI"/>
        <family val="3"/>
        <charset val="128"/>
      </rPr>
      <t>してください。
ただし、例えば、サービス提供月の２か月遅れで賃金の支払いを行っている場合は、６月～５月までと記入してください。</t>
    </r>
    <phoneticPr fontId="8"/>
  </si>
  <si>
    <r>
      <t xml:space="preserve"> ５(１)では以下の要件を確認しており、</t>
    </r>
    <r>
      <rPr>
        <b/>
        <sz val="10"/>
        <rFont val="ＭＳ Ｐゴシック"/>
        <family val="3"/>
        <charset val="128"/>
      </rPr>
      <t>オレンジセルが「○」でない場合、</t>
    </r>
    <r>
      <rPr>
        <b/>
        <sz val="10"/>
        <color rgb="FF0000FF"/>
        <rFont val="ＭＳ Ｐゴシック"/>
        <family val="3"/>
        <charset val="128"/>
      </rPr>
      <t>加算取得の要件</t>
    </r>
    <r>
      <rPr>
        <b/>
        <sz val="10"/>
        <rFont val="ＭＳ Ｐゴシック"/>
        <family val="3"/>
        <charset val="128"/>
      </rPr>
      <t>を満たしていない</t>
    </r>
    <r>
      <rPr>
        <sz val="10"/>
        <rFont val="ＭＳ Ｐゴシック"/>
        <family val="3"/>
        <charset val="128"/>
      </rPr>
      <t>。</t>
    </r>
    <phoneticPr fontId="8"/>
  </si>
  <si>
    <r>
      <t>介護職員とその他の職種のそれぞれについて、</t>
    </r>
    <r>
      <rPr>
        <b/>
        <sz val="10"/>
        <color rgb="FF0000FF"/>
        <rFont val="ＭＳ Ｐゴシック"/>
        <family val="3"/>
        <charset val="128"/>
      </rPr>
      <t>賃金改善の見込額の３分の２以上が、ベースアップ等（</t>
    </r>
    <r>
      <rPr>
        <b/>
        <u/>
        <sz val="10"/>
        <color rgb="FF0000FF"/>
        <rFont val="ＭＳ Ｐゴシック"/>
        <family val="3"/>
        <charset val="128"/>
      </rPr>
      <t>基本給又は決まって毎月支払われる手当の引上げ</t>
    </r>
    <r>
      <rPr>
        <b/>
        <sz val="10"/>
        <color rgb="FF0000FF"/>
        <rFont val="ＭＳ Ｐゴシック"/>
        <family val="3"/>
        <charset val="128"/>
      </rPr>
      <t>）に充てられる</t>
    </r>
    <r>
      <rPr>
        <sz val="10"/>
        <rFont val="ＭＳ Ｐゴシック"/>
        <family val="3"/>
        <charset val="128"/>
      </rPr>
      <t>計画になっていること</t>
    </r>
    <phoneticPr fontId="8"/>
  </si>
  <si>
    <t>○福祉・介護職員の基本給の引き上げ（引き上げ幅は、年齢、資格、経験、技能、勤務成績等を考慮して各人ごとに決定）
　　基本給
　　　月　 給　○○○○～○○○○円の増額
　　　時間給　○○○～○○○円の増額</t>
    <phoneticPr fontId="8"/>
  </si>
  <si>
    <r>
      <rPr>
        <b/>
        <sz val="9"/>
        <rFont val="Meiryo UI"/>
        <family val="3"/>
        <charset val="128"/>
      </rPr>
      <t>←原則４月～３月までの連続する期間を記入</t>
    </r>
    <r>
      <rPr>
        <sz val="9"/>
        <rFont val="Meiryo UI"/>
        <family val="3"/>
        <charset val="128"/>
      </rPr>
      <t>してください。
ただし、例えば、サービス提供月の２か月遅れで賃金の支払いを行っている場合は、６月～５月までと記入してください。</t>
    </r>
    <phoneticPr fontId="8"/>
  </si>
  <si>
    <t>全てベースアップ等</t>
    <rPh sb="0" eb="1">
      <t>スベ</t>
    </rPh>
    <rPh sb="8" eb="9">
      <t>トウ</t>
    </rPh>
    <phoneticPr fontId="8"/>
  </si>
  <si>
    <t>←【重要】「ベースアップ等」に当てはまらない賃金改善（本加算による賃金改善の１／３未満まで）は、この行に記入してください。
　また、本加算による賃金改善を全てベースアップ等により行う場合は、この行の「その他」の欄に「全てベースアップ等」と記入してください。</t>
    <rPh sb="2" eb="4">
      <t>ジュウヨウ</t>
    </rPh>
    <rPh sb="108" eb="109">
      <t>スベ</t>
    </rPh>
    <rPh sb="116" eb="117">
      <t>トウ</t>
    </rPh>
    <phoneticPr fontId="8"/>
  </si>
  <si>
    <r>
      <t>届出に係る計画の期間中に実施する事項について、チェック（✔）すること。</t>
    </r>
    <r>
      <rPr>
        <b/>
        <u/>
        <sz val="10"/>
        <color rgb="FF0000FF"/>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</si>
  <si>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9"/>
        <color rgb="FF0000FF"/>
        <rFont val="ＭＳ Ｐゴシック"/>
        <family val="3"/>
        <charset val="128"/>
      </rPr>
      <t>６つの区分から任意で３つの区分を選択</t>
    </r>
    <r>
      <rPr>
        <b/>
        <u/>
        <sz val="8"/>
        <rFont val="ＭＳ Ｐゴシック"/>
        <family val="3"/>
        <charset val="128"/>
      </rPr>
      <t>し、選択した区分で</t>
    </r>
    <r>
      <rPr>
        <b/>
        <u/>
        <sz val="9"/>
        <color rgb="FF0000FF"/>
        <rFont val="ＭＳ Ｐゴシック"/>
        <family val="3"/>
        <charset val="128"/>
      </rPr>
      <t>それぞれ１つ以上の取組を行うこと</t>
    </r>
    <r>
      <rPr>
        <b/>
        <u/>
        <sz val="8"/>
        <rFont val="ＭＳ Ｐゴシック"/>
        <family val="3"/>
        <charset val="128"/>
      </rPr>
      <t>。</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8"/>
  </si>
  <si>
    <t>　　「×」があれば、該当箇所を修正してください。
　　「×」のまま提出されても、受付できません。</t>
    <phoneticPr fontId="8"/>
  </si>
  <si>
    <t>　　「×」があれば、該当箇所を修正してください。
　　「×」のまま提出されても、受付できません。
　　（特定処遇改善加算を取得しない場合は「×」で可）</t>
    <phoneticPr fontId="8"/>
  </si>
  <si>
    <t>　　「×」があれば、該当箇所を修正してください。
　　「×」のまま提出されても、受付できません。
　　（ベースアップ等支援加算を取得しない場合は「×」で可）</t>
    <phoneticPr fontId="8"/>
  </si>
  <si>
    <t>別紙様式４</t>
    <rPh sb="0" eb="2">
      <t>ベッシ</t>
    </rPh>
    <rPh sb="2" eb="4">
      <t>ヨウシキ</t>
    </rPh>
    <phoneticPr fontId="8"/>
  </si>
  <si>
    <t>変更に係る届出書（令和</t>
    <rPh sb="0" eb="2">
      <t>ヘンコウ</t>
    </rPh>
    <rPh sb="3" eb="4">
      <t>カカ</t>
    </rPh>
    <rPh sb="5" eb="8">
      <t>トドケデショ</t>
    </rPh>
    <phoneticPr fontId="8"/>
  </si>
  <si>
    <t>基本情報</t>
    <rPh sb="0" eb="2">
      <t>キホン</t>
    </rPh>
    <rPh sb="2" eb="4">
      <t>ジョウホウ</t>
    </rPh>
    <phoneticPr fontId="8"/>
  </si>
  <si>
    <t>〒</t>
  </si>
  <si>
    <t>E-mail</t>
  </si>
  <si>
    <t>　福祉・介護職員処遇改善加算・福祉・介護職員等特定処遇改善加算・福祉・介護職員等ベースアップ等支援加算に係る処遇改善計画書の内容について、次のとおり変更するので、必要書類を添えて届け出ます。</t>
    <rPh sb="1" eb="3">
      <t>フクシ</t>
    </rPh>
    <rPh sb="4" eb="6">
      <t>カイゴ</t>
    </rPh>
    <rPh sb="6" eb="8">
      <t>ショクイン</t>
    </rPh>
    <rPh sb="15" eb="17">
      <t>フクシ</t>
    </rPh>
    <rPh sb="18" eb="20">
      <t>カイゴ</t>
    </rPh>
    <rPh sb="20" eb="22">
      <t>ショクイン</t>
    </rPh>
    <rPh sb="32" eb="34">
      <t>フクシ</t>
    </rPh>
    <rPh sb="35" eb="37">
      <t>カイゴ</t>
    </rPh>
    <rPh sb="52" eb="53">
      <t>カカ</t>
    </rPh>
    <rPh sb="54" eb="56">
      <t>ショグウ</t>
    </rPh>
    <rPh sb="56" eb="58">
      <t>カイゼン</t>
    </rPh>
    <rPh sb="58" eb="61">
      <t>ケイカクショ</t>
    </rPh>
    <rPh sb="62" eb="64">
      <t>ナイヨウ</t>
    </rPh>
    <rPh sb="69" eb="70">
      <t>ツギ</t>
    </rPh>
    <rPh sb="74" eb="76">
      <t>ヘンコウ</t>
    </rPh>
    <rPh sb="81" eb="83">
      <t>ヒツヨウ</t>
    </rPh>
    <rPh sb="83" eb="85">
      <t>ショルイ</t>
    </rPh>
    <rPh sb="86" eb="87">
      <t>ソ</t>
    </rPh>
    <rPh sb="89" eb="90">
      <t>トド</t>
    </rPh>
    <rPh sb="91" eb="92">
      <t>デ</t>
    </rPh>
    <phoneticPr fontId="8"/>
  </si>
  <si>
    <t>１ 届出を行う加算</t>
    <rPh sb="2" eb="4">
      <t>トドケデ</t>
    </rPh>
    <rPh sb="5" eb="6">
      <t>オコナ</t>
    </rPh>
    <rPh sb="7" eb="9">
      <t>カサン</t>
    </rPh>
    <phoneticPr fontId="160"/>
  </si>
  <si>
    <t>福祉・介護職員処遇改善加算</t>
    <rPh sb="0" eb="2">
      <t>フクシ</t>
    </rPh>
    <rPh sb="3" eb="5">
      <t>カイゴ</t>
    </rPh>
    <rPh sb="5" eb="7">
      <t>ショクイン</t>
    </rPh>
    <rPh sb="7" eb="13">
      <t>ショグウカイゼンカサン</t>
    </rPh>
    <phoneticPr fontId="160"/>
  </si>
  <si>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60"/>
  </si>
  <si>
    <t>福祉・介護職員等ベースアップ等支援加算</t>
    <rPh sb="0" eb="2">
      <t>フクシ</t>
    </rPh>
    <rPh sb="3" eb="5">
      <t>カイゴ</t>
    </rPh>
    <phoneticPr fontId="160"/>
  </si>
  <si>
    <t>２ 変更が生じた日</t>
    <rPh sb="2" eb="4">
      <t>ヘンコウ</t>
    </rPh>
    <rPh sb="5" eb="6">
      <t>ショウ</t>
    </rPh>
    <rPh sb="8" eb="9">
      <t>ヒ</t>
    </rPh>
    <phoneticPr fontId="161"/>
  </si>
  <si>
    <t>年</t>
    <rPh sb="0" eb="1">
      <t>ネン</t>
    </rPh>
    <phoneticPr fontId="161"/>
  </si>
  <si>
    <t>月</t>
    <rPh sb="0" eb="1">
      <t>ガツ</t>
    </rPh>
    <phoneticPr fontId="161"/>
  </si>
  <si>
    <t>日</t>
    <rPh sb="0" eb="1">
      <t>ニチ</t>
    </rPh>
    <phoneticPr fontId="161"/>
  </si>
  <si>
    <t>３ 届出を行う理由</t>
    <rPh sb="2" eb="4">
      <t>トドケデ</t>
    </rPh>
    <rPh sb="5" eb="6">
      <t>オコナ</t>
    </rPh>
    <rPh sb="7" eb="9">
      <t>リユウ</t>
    </rPh>
    <phoneticPr fontId="161"/>
  </si>
  <si>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160"/>
  </si>
  <si>
    <t>変更事項</t>
    <rPh sb="0" eb="2">
      <t>ヘンコウ</t>
    </rPh>
    <rPh sb="2" eb="4">
      <t>ジコウ</t>
    </rPh>
    <phoneticPr fontId="161"/>
  </si>
  <si>
    <t>記載すべき事項</t>
    <phoneticPr fontId="160"/>
  </si>
  <si>
    <t>提出すべき書類</t>
    <phoneticPr fontId="161"/>
  </si>
  <si>
    <t>①</t>
    <phoneticPr fontId="161"/>
  </si>
  <si>
    <r>
      <t>【法人等に関する事項】</t>
    </r>
    <r>
      <rPr>
        <sz val="10"/>
        <color rgb="FFFF0000"/>
        <rFont val="ＭＳ Ｐ明朝"/>
        <family val="1"/>
        <charset val="128"/>
      </rPr>
      <t>【共通】</t>
    </r>
    <r>
      <rPr>
        <sz val="10"/>
        <rFont val="ＭＳ Ｐ明朝"/>
        <family val="1"/>
        <charset val="128"/>
      </rPr>
      <t xml:space="preserve">
会社法による吸収合併、新設合併等による、計画書の作成単位の変更</t>
    </r>
    <phoneticPr fontId="161"/>
  </si>
  <si>
    <t>―</t>
    <phoneticPr fontId="160"/>
  </si>
  <si>
    <t>別紙様式２－１</t>
    <phoneticPr fontId="160"/>
  </si>
  <si>
    <t>②</t>
    <phoneticPr fontId="161"/>
  </si>
  <si>
    <r>
      <t>【対象事業所に関する事項】</t>
    </r>
    <r>
      <rPr>
        <sz val="10"/>
        <color rgb="FFFF0000"/>
        <rFont val="ＭＳ Ｐ明朝"/>
        <family val="1"/>
        <charset val="128"/>
      </rPr>
      <t>【共通】</t>
    </r>
    <r>
      <rPr>
        <sz val="10"/>
        <rFont val="ＭＳ Ｐ明朝"/>
        <family val="1"/>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161"/>
  </si>
  <si>
    <t>（処遇改善加算）別紙様式２－１の２⑴及び⑵並びに別紙様式２－２
（特定加算）別紙様式２－１の２⑴及び⑶並びに別紙様式２－３
（ベースアップ等加算）別紙様式２－１の２⑴及び⑷並びに別紙様式２－４</t>
    <phoneticPr fontId="160"/>
  </si>
  <si>
    <t>③</t>
    <phoneticPr fontId="162"/>
  </si>
  <si>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161"/>
  </si>
  <si>
    <t>キャリアパス要件の変更に係る部分の内容</t>
    <phoneticPr fontId="160"/>
  </si>
  <si>
    <t>・別紙様式２－１の２⑴及び⑵並びに３
・別紙様式２－２</t>
    <phoneticPr fontId="160"/>
  </si>
  <si>
    <t>④</t>
    <phoneticPr fontId="161"/>
  </si>
  <si>
    <r>
      <t>【配置要件に関する変更】</t>
    </r>
    <r>
      <rPr>
        <sz val="10"/>
        <color rgb="FFFF0000"/>
        <rFont val="ＭＳ Ｐ明朝"/>
        <family val="1"/>
        <charset val="128"/>
      </rPr>
      <t>【特定加算】</t>
    </r>
    <r>
      <rPr>
        <sz val="10"/>
        <rFont val="ＭＳ Ｐ明朝"/>
        <family val="1"/>
        <charset val="128"/>
      </rPr>
      <t xml:space="preserve">
・配置等要件に関する適合状況の変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・喀痰吸引を必要とする利用者の割合についての要件等を満たせないことにより、特定事業所加算を算定できない状況が常態化し、３か月以上継続した場合</t>
    </r>
    <rPh sb="44" eb="46">
      <t>カサン</t>
    </rPh>
    <rPh sb="90" eb="92">
      <t>トクテイ</t>
    </rPh>
    <rPh sb="92" eb="95">
      <t>ジギョウショ</t>
    </rPh>
    <phoneticPr fontId="161"/>
  </si>
  <si>
    <t>・配置等要件の変更に係る部分の内容
・特定事業所加算を算定できない状況が常態化し、３か月以上継続したことに係る内容</t>
    <rPh sb="19" eb="21">
      <t>トクテイ</t>
    </rPh>
    <rPh sb="21" eb="24">
      <t>ジギョウショ</t>
    </rPh>
    <rPh sb="24" eb="26">
      <t>カサン</t>
    </rPh>
    <rPh sb="53" eb="54">
      <t>カカ</t>
    </rPh>
    <rPh sb="55" eb="57">
      <t>ナイヨウ</t>
    </rPh>
    <phoneticPr fontId="160"/>
  </si>
  <si>
    <t>・別紙様式２－１の２⑴及び⑶
・別紙様式２－３</t>
    <phoneticPr fontId="160"/>
  </si>
  <si>
    <t>⑤</t>
    <phoneticPr fontId="161"/>
  </si>
  <si>
    <r>
      <t>【就業規則に関する事項】</t>
    </r>
    <r>
      <rPr>
        <sz val="10"/>
        <color rgb="FFFF0000"/>
        <rFont val="ＭＳ Ｐ明朝"/>
        <family val="1"/>
        <charset val="128"/>
      </rPr>
      <t>【共通】</t>
    </r>
    <r>
      <rPr>
        <sz val="10"/>
        <rFont val="ＭＳ Ｐ明朝"/>
        <family val="1"/>
        <charset val="128"/>
      </rPr>
      <t xml:space="preserve">
就業規則を改正（職員の処遇に関する内容に限る。）</t>
    </r>
    <phoneticPr fontId="160"/>
  </si>
  <si>
    <t>当該改正の概要</t>
    <phoneticPr fontId="160"/>
  </si>
  <si>
    <t>⑥</t>
    <phoneticPr fontId="162"/>
  </si>
  <si>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161"/>
  </si>
  <si>
    <t>キャリアパス要件等の変更に係る部分の内容</t>
    <phoneticPr fontId="160"/>
  </si>
  <si>
    <t>４ 変更の概要</t>
    <rPh sb="2" eb="4">
      <t>ヘンコウ</t>
    </rPh>
    <rPh sb="5" eb="7">
      <t>ガイヨウ</t>
    </rPh>
    <phoneticPr fontId="161"/>
  </si>
  <si>
    <t xml:space="preserve"> （法人名）</t>
    <rPh sb="2" eb="4">
      <t>ホウジン</t>
    </rPh>
    <rPh sb="4" eb="5">
      <t>メイ</t>
    </rPh>
    <phoneticPr fontId="8"/>
  </si>
  <si>
    <t xml:space="preserve"> （代表者名）</t>
    <rPh sb="2" eb="5">
      <t>ダイヒョウシャ</t>
    </rPh>
    <rPh sb="5" eb="6">
      <t>メイ</t>
    </rPh>
    <rPh sb="6" eb="7">
      <t>ホウミョウ</t>
    </rPh>
    <phoneticPr fontId="8"/>
  </si>
  <si>
    <t>別紙様式2-5</t>
    <phoneticPr fontId="160"/>
  </si>
  <si>
    <t>障害福祉サービス等処遇改善計画書（特定加算における職員分の変更特例）</t>
    <rPh sb="17" eb="19">
      <t>トクテイ</t>
    </rPh>
    <rPh sb="19" eb="21">
      <t>カサン</t>
    </rPh>
    <rPh sb="25" eb="27">
      <t>ショクイン</t>
    </rPh>
    <rPh sb="27" eb="28">
      <t>ブン</t>
    </rPh>
    <rPh sb="29" eb="31">
      <t>ヘンコウ</t>
    </rPh>
    <rPh sb="31" eb="33">
      <t>トクレイ</t>
    </rPh>
    <phoneticPr fontId="160"/>
  </si>
  <si>
    <t>職員分類の変更特例に係る報告（令和</t>
    <rPh sb="0" eb="2">
      <t>ショクイン</t>
    </rPh>
    <rPh sb="2" eb="4">
      <t>ブンルイ</t>
    </rPh>
    <rPh sb="5" eb="7">
      <t>ヘンコウ</t>
    </rPh>
    <rPh sb="7" eb="9">
      <t>トクレイ</t>
    </rPh>
    <rPh sb="10" eb="11">
      <t>カカ</t>
    </rPh>
    <rPh sb="12" eb="14">
      <t>ホウコク</t>
    </rPh>
    <rPh sb="15" eb="17">
      <t>レイワ</t>
    </rPh>
    <phoneticPr fontId="160"/>
  </si>
  <si>
    <t>年度届出用)</t>
    <phoneticPr fontId="160"/>
  </si>
  <si>
    <t xml:space="preserve">                                                                        </t>
  </si>
  <si>
    <t>事業所等情報</t>
  </si>
  <si>
    <t>フリガナ</t>
    <phoneticPr fontId="160"/>
  </si>
  <si>
    <t>法人名</t>
    <rPh sb="0" eb="2">
      <t>ホウジン</t>
    </rPh>
    <rPh sb="2" eb="3">
      <t>メイ</t>
    </rPh>
    <phoneticPr fontId="160"/>
  </si>
  <si>
    <t>次の内容について、該当・非該当のうちあてはまるものに☑をつけること。</t>
    <phoneticPr fontId="160"/>
  </si>
  <si>
    <t>特例a</t>
    <phoneticPr fontId="160"/>
  </si>
  <si>
    <r>
      <t>　</t>
    </r>
    <r>
      <rPr>
        <u/>
        <sz val="10"/>
        <color rgb="FF000000"/>
        <rFont val="ＭＳ Ｐゴシック"/>
        <family val="3"/>
        <charset val="128"/>
      </rPr>
      <t>通常の分類では「Ｂ他の障害福祉人材」に分類される職員であって、</t>
    </r>
    <r>
      <rPr>
        <sz val="10"/>
        <color rgb="FF000000"/>
        <rFont val="ＭＳ Ｐゴシック"/>
        <family val="3"/>
        <charset val="128"/>
      </rPr>
      <t xml:space="preserve">研修等で専門的な技能を身につけた勤続10年以上の職員について、「Ａ経験・技能のある障害福祉人材」に分類して処遇改善を実施する職員がいる見込。 </t>
    </r>
    <rPh sb="1" eb="3">
      <t>ツウジョウ</t>
    </rPh>
    <rPh sb="4" eb="6">
      <t>ブンルイ</t>
    </rPh>
    <rPh sb="20" eb="22">
      <t>ブンルイ</t>
    </rPh>
    <rPh sb="25" eb="27">
      <t>ショクイン</t>
    </rPh>
    <phoneticPr fontId="160"/>
  </si>
  <si>
    <t>該当</t>
    <rPh sb="0" eb="2">
      <t>ガイトウ</t>
    </rPh>
    <phoneticPr fontId="160"/>
  </si>
  <si>
    <t>非該当</t>
    <rPh sb="0" eb="3">
      <t>ヒガイトウ</t>
    </rPh>
    <phoneticPr fontId="160"/>
  </si>
  <si>
    <r>
      <rPr>
        <u/>
        <sz val="10"/>
        <color rgb="FF000000"/>
        <rFont val="ＭＳ Ｐゴシック"/>
        <family val="3"/>
        <charset val="128"/>
      </rPr>
      <t>※　該当の場合、</t>
    </r>
    <r>
      <rPr>
        <sz val="10"/>
        <color rgb="FF000000"/>
        <rFont val="ＭＳ Ｐゴシック"/>
        <family val="3"/>
        <charset val="128"/>
      </rPr>
      <t>該当する職員について、職種及び特性並びに当該特性に該当する予定人数を記載すること。</t>
    </r>
    <phoneticPr fontId="160"/>
  </si>
  <si>
    <t>該当職員の職種</t>
    <phoneticPr fontId="160"/>
  </si>
  <si>
    <t>該当職員の特性（特例を適用する理由）</t>
    <phoneticPr fontId="160"/>
  </si>
  <si>
    <t>予定人数</t>
    <phoneticPr fontId="160"/>
  </si>
  <si>
    <t>合計</t>
    <rPh sb="0" eb="2">
      <t>ゴウケイ</t>
    </rPh>
    <phoneticPr fontId="160"/>
  </si>
  <si>
    <t>特例b</t>
  </si>
  <si>
    <r>
      <t>　</t>
    </r>
    <r>
      <rPr>
        <u/>
        <sz val="10"/>
        <color rgb="FF000000"/>
        <rFont val="ＭＳ Ｐゴシック"/>
        <family val="3"/>
        <charset val="128"/>
      </rPr>
      <t>通常の分類では「Ｃその他の職種」に分類される職員であって</t>
    </r>
    <r>
      <rPr>
        <sz val="10"/>
        <color rgb="FF000000"/>
        <rFont val="ＭＳ Ｐゴシック"/>
        <family val="3"/>
        <charset val="128"/>
      </rPr>
      <t>、個別の障害福祉サービス等の類型ごとに必要となる専門的な技能によりサービスの質の向上に寄与している職員について、「Ｂ他の障害福祉人材」に分類して処遇改善を実施する職員がいる見込。</t>
    </r>
    <rPh sb="1" eb="3">
      <t>ツウジョウ</t>
    </rPh>
    <rPh sb="4" eb="6">
      <t>ブンルイ</t>
    </rPh>
    <phoneticPr fontId="160"/>
  </si>
  <si>
    <r>
      <rPr>
        <u/>
        <sz val="10"/>
        <color rgb="FF000000"/>
        <rFont val="ＭＳ Ｐゴシック"/>
        <family val="3"/>
        <charset val="128"/>
      </rPr>
      <t>※　該当の場合、</t>
    </r>
    <r>
      <rPr>
        <sz val="10"/>
        <color rgb="FF000000"/>
        <rFont val="ＭＳ Ｐゴシック"/>
        <family val="3"/>
        <charset val="128"/>
      </rPr>
      <t>該当する職員について、特性・理由及び当該特性に該当する予定人数を記載すること。</t>
    </r>
    <phoneticPr fontId="160"/>
  </si>
  <si>
    <t>※　人数は実人数で記載してください。</t>
  </si>
  <si>
    <t>※　該当職員の特性は具体的に記載してください。</t>
  </si>
  <si>
    <t>※　特例ａ及び特例ｂともに非該当の場合は、当該様式を提出する必要はありません。</t>
  </si>
  <si>
    <t>↘上記ただし書きを確認し、賃金が下がることについて、その事情を別紙様式５「特別な事情による届出書」により届け出ますか。</t>
    <rPh sb="1" eb="3">
      <t>ジョウキ</t>
    </rPh>
    <rPh sb="6" eb="7">
      <t>カ</t>
    </rPh>
    <rPh sb="9" eb="11">
      <t>カクニン</t>
    </rPh>
    <rPh sb="13" eb="15">
      <t>チンギン</t>
    </rPh>
    <rPh sb="16" eb="17">
      <t>サ</t>
    </rPh>
    <rPh sb="28" eb="30">
      <t>ジジョウ</t>
    </rPh>
    <rPh sb="31" eb="33">
      <t>ベッシ</t>
    </rPh>
    <rPh sb="33" eb="35">
      <t>ヨウシキ</t>
    </rPh>
    <rPh sb="37" eb="39">
      <t>トクベツ</t>
    </rPh>
    <rPh sb="40" eb="42">
      <t>ジジョウ</t>
    </rPh>
    <rPh sb="45" eb="48">
      <t>トドケデショ</t>
    </rPh>
    <rPh sb="52" eb="53">
      <t>トド</t>
    </rPh>
    <rPh sb="54" eb="55">
      <t>デ</t>
    </rPh>
    <phoneticPr fontId="8"/>
  </si>
  <si>
    <t>別紙様式５</t>
    <rPh sb="0" eb="2">
      <t>ベッシ</t>
    </rPh>
    <rPh sb="2" eb="4">
      <t>ヨウシキ</t>
    </rPh>
    <phoneticPr fontId="8"/>
  </si>
  <si>
    <t>特別な事情に係る届出書（令和</t>
    <rPh sb="0" eb="2">
      <t>トクベツ</t>
    </rPh>
    <rPh sb="3" eb="5">
      <t>ジジョウ</t>
    </rPh>
    <rPh sb="6" eb="7">
      <t>カカ</t>
    </rPh>
    <rPh sb="8" eb="11">
      <t>トドケデショ</t>
    </rPh>
    <phoneticPr fontId="8"/>
  </si>
  <si>
    <t>１．事業の継続を図るために、職員の賃金を引き下げる必要がある状況について</t>
    <rPh sb="2" eb="4">
      <t>ジギョウ</t>
    </rPh>
    <rPh sb="5" eb="7">
      <t>ケイゾク</t>
    </rPh>
    <rPh sb="8" eb="9">
      <t>ハカ</t>
    </rPh>
    <rPh sb="14" eb="16">
      <t>ショクイン</t>
    </rPh>
    <rPh sb="17" eb="19">
      <t>チンギン</t>
    </rPh>
    <rPh sb="20" eb="21">
      <t>ヒ</t>
    </rPh>
    <rPh sb="22" eb="23">
      <t>サ</t>
    </rPh>
    <rPh sb="25" eb="27">
      <t>ヒツヨウ</t>
    </rPh>
    <rPh sb="30" eb="32">
      <t>ジョウキョウ</t>
    </rPh>
    <phoneticPr fontId="8"/>
  </si>
  <si>
    <t>当該法人の収支（障害福祉サービス等事業に限る。）について、サービス利用者数の大幅な減少などにより経営が悪化し、一定期間にわたり収支が赤字である、資金繰りに支障が生じるなどの状況について記載</t>
    <rPh sb="0" eb="2">
      <t>トウガイ</t>
    </rPh>
    <rPh sb="2" eb="4">
      <t>ホウジン</t>
    </rPh>
    <rPh sb="5" eb="7">
      <t>シュウシ</t>
    </rPh>
    <rPh sb="8" eb="10">
      <t>ショウガイ</t>
    </rPh>
    <rPh sb="10" eb="12">
      <t>フクシ</t>
    </rPh>
    <rPh sb="16" eb="17">
      <t>トウ</t>
    </rPh>
    <rPh sb="17" eb="19">
      <t>ジギョウ</t>
    </rPh>
    <rPh sb="20" eb="21">
      <t>カギ</t>
    </rPh>
    <rPh sb="33" eb="36">
      <t>リヨウシャ</t>
    </rPh>
    <rPh sb="36" eb="37">
      <t>スウ</t>
    </rPh>
    <rPh sb="38" eb="40">
      <t>オオハバ</t>
    </rPh>
    <rPh sb="41" eb="43">
      <t>ゲンショウ</t>
    </rPh>
    <rPh sb="48" eb="50">
      <t>ケイエイ</t>
    </rPh>
    <rPh sb="51" eb="53">
      <t>アッカ</t>
    </rPh>
    <rPh sb="55" eb="57">
      <t>イッテイ</t>
    </rPh>
    <rPh sb="57" eb="59">
      <t>キカン</t>
    </rPh>
    <rPh sb="63" eb="65">
      <t>シュウシ</t>
    </rPh>
    <rPh sb="66" eb="68">
      <t>アカジ</t>
    </rPh>
    <rPh sb="72" eb="75">
      <t>シキング</t>
    </rPh>
    <rPh sb="77" eb="79">
      <t>シショウ</t>
    </rPh>
    <rPh sb="80" eb="81">
      <t>ショウ</t>
    </rPh>
    <rPh sb="86" eb="88">
      <t>ジョウキョウ</t>
    </rPh>
    <rPh sb="92" eb="94">
      <t>キサイ</t>
    </rPh>
    <phoneticPr fontId="8"/>
  </si>
  <si>
    <t>２．賃金水準の引き下げの内容</t>
    <rPh sb="2" eb="4">
      <t>チンギン</t>
    </rPh>
    <rPh sb="4" eb="6">
      <t>スイジュン</t>
    </rPh>
    <rPh sb="7" eb="8">
      <t>ヒ</t>
    </rPh>
    <rPh sb="9" eb="10">
      <t>サ</t>
    </rPh>
    <rPh sb="12" eb="14">
      <t>ナイヨウ</t>
    </rPh>
    <phoneticPr fontId="8"/>
  </si>
  <si>
    <t>３．経営及び賃金水準の改善の見込み</t>
    <rPh sb="2" eb="4">
      <t>ケイエイ</t>
    </rPh>
    <rPh sb="4" eb="5">
      <t>オヨ</t>
    </rPh>
    <rPh sb="6" eb="8">
      <t>チンギン</t>
    </rPh>
    <rPh sb="8" eb="10">
      <t>スイジュン</t>
    </rPh>
    <rPh sb="11" eb="13">
      <t>カイゼン</t>
    </rPh>
    <rPh sb="14" eb="16">
      <t>ミコ</t>
    </rPh>
    <phoneticPr fontId="8"/>
  </si>
  <si>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8"/>
  </si>
  <si>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8"/>
  </si>
  <si>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8"/>
  </si>
  <si>
    <r>
      <t xml:space="preserve">以下のシートは、該当者のみ提出すること。該当有無は、各シート欄外説明書きで確認すること
 </t>
    </r>
    <r>
      <rPr>
        <sz val="12"/>
        <color theme="1"/>
        <rFont val="Meiryo UI"/>
        <family val="3"/>
        <charset val="128"/>
      </rPr>
      <t>・別紙４変更届
 ・別紙2-5職員分類変更
 ・別紙様式5特別な事情に係る届出書</t>
    </r>
    <rPh sb="0" eb="2">
      <t>イカ</t>
    </rPh>
    <rPh sb="8" eb="11">
      <t>ガイトウシャ</t>
    </rPh>
    <rPh sb="13" eb="15">
      <t>テイシュツ</t>
    </rPh>
    <rPh sb="20" eb="22">
      <t>ガイトウ</t>
    </rPh>
    <rPh sb="22" eb="24">
      <t>ウム</t>
    </rPh>
    <rPh sb="26" eb="27">
      <t>カク</t>
    </rPh>
    <rPh sb="30" eb="32">
      <t>ランガイ</t>
    </rPh>
    <rPh sb="32" eb="34">
      <t>セツメイ</t>
    </rPh>
    <rPh sb="34" eb="35">
      <t>ガ</t>
    </rPh>
    <rPh sb="37" eb="39">
      <t>カクニン</t>
    </rPh>
    <rPh sb="46" eb="48">
      <t>ベッシ</t>
    </rPh>
    <rPh sb="49" eb="52">
      <t>ヘンコウトドケ</t>
    </rPh>
    <rPh sb="55" eb="57">
      <t>ベッシ</t>
    </rPh>
    <rPh sb="60" eb="62">
      <t>ショクイン</t>
    </rPh>
    <rPh sb="62" eb="64">
      <t>ブンルイ</t>
    </rPh>
    <rPh sb="64" eb="66">
      <t>ヘンコウ</t>
    </rPh>
    <rPh sb="69" eb="71">
      <t>ベッシ</t>
    </rPh>
    <rPh sb="71" eb="73">
      <t>ヨウシキ</t>
    </rPh>
    <phoneticPr fontId="8"/>
  </si>
  <si>
    <t>継続</t>
    <phoneticPr fontId="8"/>
  </si>
  <si>
    <r>
      <t>←（ク）本計画書（別紙様式2-3）で特定加算の取得を届け出た事業所全体の人数を記入してください。
↙（ケ）本計画書（別紙様式2-3）で特定加算の取得を届け出た事業所数を記入してください。</t>
    </r>
    <r>
      <rPr>
        <b/>
        <sz val="10"/>
        <color rgb="FFFF0000"/>
        <rFont val="Meiryo UI"/>
        <family val="3"/>
        <charset val="128"/>
      </rPr>
      <t>(ケ)≦(ク)</t>
    </r>
    <rPh sb="82" eb="83">
      <t>スウ</t>
    </rPh>
    <rPh sb="84" eb="86">
      <t>キニュウ</t>
    </rPh>
    <phoneticPr fontId="8"/>
  </si>
  <si>
    <r>
      <t>【注意】本シートは様式作成用のため、本計画書の提出を紙で行う場合、本シートの提出は不要です。ただし、自治体に電子媒体で提出する場合は、</t>
    </r>
    <r>
      <rPr>
        <b/>
        <sz val="14"/>
        <rFont val="ＭＳ Ｐゴシック"/>
        <family val="3"/>
        <charset val="128"/>
      </rPr>
      <t>本シートを削除せずそのまま提出してください</t>
    </r>
    <r>
      <rPr>
        <sz val="12"/>
        <rFont val="ＭＳ Ｐゴシック"/>
        <family val="3"/>
        <charset val="128"/>
      </rPr>
      <t>。</t>
    </r>
    <rPh sb="19" eb="21">
      <t>ケイカク</t>
    </rPh>
    <phoneticPr fontId="8"/>
  </si>
  <si>
    <t>←　　　　　内は、６６．６６％以上（2/3以上）１００％以下が必要</t>
    <rPh sb="28" eb="30">
      <t>イカ</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</si>
  <si>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・特定加算も取得する場合→６区分のうち３区分のそれぞれ1つ以上の取組が選択されていません。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0" eb="82">
      <t>クブン</t>
    </rPh>
    <rPh sb="89" eb="91">
      <t>イジョウ</t>
    </rPh>
    <rPh sb="92" eb="94">
      <t>トリクミ</t>
    </rPh>
    <rPh sb="95" eb="97">
      <t>センタク</t>
    </rPh>
    <phoneticPr fontId="8"/>
  </si>
  <si>
    <t>Aの職員のうち、特定加算を申請する事業所数につき1人以上は、賃金改善所要額が月額平均８万円以上又は改善後の賃金が年額440万円以上であること</t>
    <rPh sb="2" eb="4">
      <t>ショクイン</t>
    </rPh>
    <phoneticPr fontId="8"/>
  </si>
  <si>
    <t>はい、届け出ます→シート様式５へ</t>
  </si>
  <si>
    <r>
      <rPr>
        <b/>
        <sz val="20"/>
        <color rgb="FF0000FF"/>
        <rFont val="ＭＳ Ｐゴシック"/>
        <family val="3"/>
        <charset val="128"/>
      </rPr>
      <t>【世田谷区・障害】</t>
    </r>
    <r>
      <rPr>
        <b/>
        <sz val="20"/>
        <rFont val="ＭＳ Ｐゴシック"/>
        <family val="3"/>
        <charset val="128"/>
      </rPr>
      <t>基本情報入力シート</t>
    </r>
    <r>
      <rPr>
        <b/>
        <sz val="16"/>
        <rFont val="ＭＳ Ｐゴシック"/>
        <family val="3"/>
        <charset val="128"/>
      </rPr>
      <t>　</t>
    </r>
    <r>
      <rPr>
        <b/>
        <sz val="12"/>
        <rFont val="ＭＳ Ｐゴシック"/>
        <family val="3"/>
        <charset val="128"/>
      </rPr>
      <t>処遇改善計画書（処遇改善計画書、特定処遇改善計画書、ベースアップ等支援計画書）作成用</t>
    </r>
    <rPh sb="1" eb="4">
      <t>セタガヤ</t>
    </rPh>
    <rPh sb="4" eb="5">
      <t>ク</t>
    </rPh>
    <rPh sb="6" eb="8">
      <t>ショウガイ</t>
    </rPh>
    <rPh sb="27" eb="29">
      <t>ショグウ</t>
    </rPh>
    <rPh sb="51" eb="52">
      <t>トウ</t>
    </rPh>
    <rPh sb="52" eb="54">
      <t>シエン</t>
    </rPh>
    <rPh sb="54" eb="56">
      <t>ケイカク</t>
    </rPh>
    <rPh sb="58" eb="60">
      <t>サクセイ</t>
    </rPh>
    <rPh sb="60" eb="61">
      <t>ヨウ</t>
    </rPh>
    <phoneticPr fontId="8"/>
  </si>
  <si>
    <t>世田谷区</t>
    <rPh sb="0" eb="4">
      <t>セタガヤク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</si>
</sst>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8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
      <b/>
      <sz val="14"/>
      <name val="ＭＳ Ｐゴシック"/>
      <family val="3"/>
      <charset val="128"/>
    </font>
    <font>
      <b/>
      <sz val="16"/>
      <name val="ＭＳ Ｐゴシック"/>
      <family val="3"/>
      <charset val="128"/>
    </font>
    <font>
      <sz val="16"/>
      <color theme="1"/>
      <name val="ＭＳ Ｐゴシック"/>
      <family val="3"/>
      <charset val="128"/>
    </font>
    <font>
      <sz val="18"/>
      <color theme="1"/>
      <name val="ＭＳ Ｐゴシック"/>
      <family val="3"/>
      <charset val="128"/>
    </font>
    <font>
      <b/>
      <sz val="18"/>
      <color rgb="FFFF0000"/>
      <name val="ＭＳ Ｐゴシック"/>
      <family val="3"/>
      <charset val="128"/>
    </font>
    <font>
      <sz val="16"/>
      <color rgb="FFFF0000"/>
      <name val="ＭＳ Ｐゴシック"/>
      <family val="3"/>
      <charset val="128"/>
    </font>
    <font>
      <b/>
      <sz val="14"/>
      <color rgb="FFFF0000"/>
      <name val="ＭＳ Ｐゴシック"/>
      <family val="3"/>
      <charset val="128"/>
    </font>
    <font>
      <b/>
      <sz val="20"/>
      <color rgb="FF0000FF"/>
      <name val="ＭＳ Ｐゴシック"/>
      <family val="3"/>
      <charset val="128"/>
    </font>
    <font>
      <b/>
      <sz val="20"/>
      <name val="ＭＳ Ｐゴシック"/>
      <family val="3"/>
      <charset val="128"/>
    </font>
    <font>
      <sz val="16"/>
      <name val="ＭＳ Ｐゴシック"/>
      <family val="3"/>
      <charset val="128"/>
    </font>
    <font>
      <b/>
      <sz val="11"/>
      <color rgb="FF0000FF"/>
      <name val="ＭＳ Ｐゴシック"/>
      <family val="3"/>
      <charset val="128"/>
    </font>
    <font>
      <b/>
      <sz val="14"/>
      <color rgb="FF0000FF"/>
      <name val="ＭＳ Ｐゴシック"/>
      <family val="3"/>
      <charset val="128"/>
    </font>
    <font>
      <sz val="14"/>
      <color rgb="FFFF0000"/>
      <name val="ＭＳ Ｐゴシック"/>
      <family val="3"/>
      <charset val="128"/>
    </font>
    <font>
      <b/>
      <sz val="14"/>
      <color rgb="FF008000"/>
      <name val="ＭＳ Ｐゴシック"/>
      <family val="3"/>
      <charset val="128"/>
    </font>
    <font>
      <b/>
      <sz val="11"/>
      <color rgb="FF008000"/>
      <name val="ＭＳ Ｐゴシック"/>
      <family val="3"/>
      <charset val="128"/>
    </font>
    <font>
      <sz val="9"/>
      <color theme="0"/>
      <name val="ＭＳ Ｐゴシック"/>
      <family val="3"/>
      <charset val="128"/>
    </font>
    <font>
      <b/>
      <sz val="8"/>
      <color theme="1"/>
      <name val="ＭＳ Ｐゴシック"/>
      <family val="3"/>
      <charset val="128"/>
    </font>
    <font>
      <sz val="8"/>
      <color theme="0"/>
      <name val="ＭＳ Ｐゴシック"/>
      <family val="3"/>
      <charset val="128"/>
    </font>
    <font>
      <b/>
      <sz val="9"/>
      <color rgb="FFFF0000"/>
      <name val="ＭＳ Ｐゴシック"/>
      <family val="3"/>
      <charset val="128"/>
    </font>
    <font>
      <b/>
      <sz val="9"/>
      <color rgb="FF0000FF"/>
      <name val="ＭＳ Ｐゴシック"/>
      <family val="3"/>
      <charset val="128"/>
    </font>
    <font>
      <b/>
      <sz val="9"/>
      <color rgb="FFFF0000"/>
      <name val="ＭＳ Ｐ明朝"/>
      <family val="1"/>
      <charset val="128"/>
    </font>
    <font>
      <b/>
      <sz val="11"/>
      <name val="ＭＳ Ｐ明朝"/>
      <family val="1"/>
      <charset val="128"/>
    </font>
    <font>
      <b/>
      <sz val="10"/>
      <color rgb="FFFF0000"/>
      <name val="ＭＳ Ｐ明朝"/>
      <family val="1"/>
      <charset val="128"/>
    </font>
    <font>
      <b/>
      <sz val="11"/>
      <color rgb="FFFF0000"/>
      <name val="ＭＳ Ｐ明朝"/>
      <family val="1"/>
      <charset val="128"/>
    </font>
    <font>
      <b/>
      <sz val="10"/>
      <color rgb="FFFF0000"/>
      <name val="ＭＳ Ｐゴシック"/>
      <family val="3"/>
      <charset val="128"/>
    </font>
    <font>
      <sz val="11"/>
      <name val="Meiryo UI"/>
      <family val="3"/>
      <charset val="128"/>
    </font>
    <font>
      <sz val="10"/>
      <name val="Meiryo UI"/>
      <family val="3"/>
      <charset val="128"/>
    </font>
    <font>
      <sz val="9"/>
      <name val="Meiryo UI"/>
      <family val="3"/>
      <charset val="128"/>
    </font>
    <font>
      <b/>
      <sz val="9"/>
      <name val="Meiryo UI"/>
      <family val="3"/>
      <charset val="128"/>
    </font>
    <font>
      <u/>
      <sz val="10"/>
      <name val="ＭＳ Ｐゴシック"/>
      <family val="3"/>
      <charset val="128"/>
    </font>
    <font>
      <b/>
      <u/>
      <sz val="10"/>
      <name val="ＭＳ Ｐゴシック"/>
      <family val="3"/>
      <charset val="128"/>
    </font>
    <font>
      <b/>
      <u/>
      <sz val="10"/>
      <color rgb="FF0000FF"/>
      <name val="ＭＳ Ｐゴシック"/>
      <family val="3"/>
      <charset val="128"/>
    </font>
    <font>
      <b/>
      <u/>
      <sz val="9"/>
      <color rgb="FF0000FF"/>
      <name val="ＭＳ Ｐゴシック"/>
      <family val="3"/>
      <charset val="128"/>
    </font>
    <font>
      <b/>
      <sz val="10"/>
      <name val="Meiryo UI"/>
      <family val="3"/>
      <charset val="128"/>
    </font>
    <font>
      <b/>
      <sz val="10"/>
      <color rgb="FF0000FF"/>
      <name val="ＭＳ Ｐゴシック"/>
      <family val="3"/>
      <charset val="128"/>
    </font>
    <font>
      <sz val="14"/>
      <color theme="1"/>
      <name val="ＭＳ Ｐ明朝"/>
      <family val="1"/>
      <charset val="128"/>
    </font>
    <font>
      <sz val="14"/>
      <color theme="1"/>
      <name val="ＭＳ 明朝"/>
      <family val="1"/>
      <charset val="128"/>
    </font>
    <font>
      <sz val="11"/>
      <color theme="1"/>
      <name val="ＭＳ 明朝"/>
      <family val="1"/>
      <charset val="128"/>
    </font>
    <font>
      <sz val="11"/>
      <name val="ＭＳ 明朝"/>
      <family val="1"/>
      <charset val="128"/>
    </font>
    <font>
      <sz val="12"/>
      <name val="ＭＳ Ｐ明朝"/>
      <family val="1"/>
      <charset val="128"/>
    </font>
    <font>
      <sz val="14"/>
      <name val="ＭＳ Ｐ明朝"/>
      <family val="1"/>
      <charset val="128"/>
    </font>
    <font>
      <sz val="6"/>
      <name val="ＭＳ Ｐゴシック"/>
      <family val="2"/>
      <charset val="128"/>
      <scheme val="minor"/>
    </font>
    <font>
      <sz val="6"/>
      <name val="ＭＳ 明朝"/>
      <family val="1"/>
      <charset val="128"/>
    </font>
    <font>
      <sz val="6"/>
      <name val="ＭＳ Ｐゴシック"/>
      <family val="3"/>
      <charset val="128"/>
      <scheme val="minor"/>
    </font>
    <font>
      <b/>
      <sz val="10.5"/>
      <color theme="1"/>
      <name val="ＭＳ 明朝"/>
      <family val="1"/>
      <charset val="128"/>
    </font>
    <font>
      <sz val="10.5"/>
      <color theme="1"/>
      <name val="ＭＳ 明朝"/>
      <family val="1"/>
      <charset val="128"/>
    </font>
    <font>
      <sz val="10.5"/>
      <name val="ＭＳ 明朝"/>
      <family val="1"/>
      <charset val="128"/>
    </font>
    <font>
      <b/>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9"/>
      <color rgb="FF000000"/>
      <name val="ＭＳ Ｐゴシック"/>
      <family val="3"/>
      <charset val="128"/>
    </font>
    <font>
      <sz val="12"/>
      <color rgb="FF000000"/>
      <name val="ＭＳ Ｐゴシック"/>
      <family val="3"/>
      <charset val="128"/>
    </font>
    <font>
      <sz val="8"/>
      <color rgb="FF000000"/>
      <name val="ＭＳ Ｐゴシック"/>
      <family val="3"/>
      <charset val="128"/>
    </font>
    <font>
      <sz val="10"/>
      <color rgb="FF000000"/>
      <name val="ＭＳ Ｐゴシック"/>
      <family val="3"/>
      <charset val="128"/>
    </font>
    <font>
      <u/>
      <sz val="10"/>
      <color rgb="FF000000"/>
      <name val="ＭＳ Ｐゴシック"/>
      <family val="3"/>
      <charset val="128"/>
    </font>
    <font>
      <b/>
      <sz val="10"/>
      <color rgb="FF000000"/>
      <name val="ＭＳ Ｐゴシック"/>
      <family val="3"/>
      <charset val="128"/>
    </font>
    <font>
      <b/>
      <u/>
      <sz val="12"/>
      <color rgb="FF000000"/>
      <name val="ＭＳ Ｐゴシック"/>
      <family val="3"/>
      <charset val="128"/>
    </font>
    <font>
      <sz val="11"/>
      <name val="ＭＳ ゴシック"/>
      <family val="3"/>
      <charset val="128"/>
    </font>
    <font>
      <sz val="10"/>
      <name val="ＭＳ ゴシック"/>
      <family val="3"/>
      <charset val="128"/>
    </font>
    <font>
      <sz val="14"/>
      <name val="ＭＳ ゴシック"/>
      <family val="3"/>
      <charset val="128"/>
    </font>
    <font>
      <b/>
      <sz val="10.5"/>
      <name val="ＭＳ ゴシック"/>
      <family val="3"/>
      <charset val="128"/>
    </font>
    <font>
      <b/>
      <sz val="10.5"/>
      <color indexed="60"/>
      <name val="ＭＳ ゴシック"/>
      <family val="3"/>
      <charset val="128"/>
    </font>
    <font>
      <sz val="10.5"/>
      <name val="ＭＳ ゴシック"/>
      <family val="3"/>
      <charset val="128"/>
    </font>
    <font>
      <sz val="9"/>
      <name val="ＭＳ ゴシック"/>
      <family val="3"/>
      <charset val="128"/>
    </font>
    <font>
      <sz val="11"/>
      <color theme="1"/>
      <name val="Meiryo UI"/>
      <family val="3"/>
      <charset val="128"/>
    </font>
    <font>
      <sz val="12"/>
      <color theme="1"/>
      <name val="Meiryo UI"/>
      <family val="3"/>
      <charset val="128"/>
    </font>
    <font>
      <b/>
      <sz val="10"/>
      <color rgb="FFFF0000"/>
      <name val="Meiryo UI"/>
      <family val="3"/>
      <charset val="128"/>
    </font>
  </fonts>
  <fills count="4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
      <patternFill patternType="solid">
        <fgColor rgb="FFFFFF00"/>
        <bgColor indexed="64"/>
      </patternFill>
    </fill>
    <fill>
      <patternFill patternType="solid">
        <fgColor rgb="FF66FFFF"/>
        <bgColor indexed="64"/>
      </patternFill>
    </fill>
    <fill>
      <patternFill patternType="solid">
        <fgColor rgb="FF00FFFF"/>
        <bgColor indexed="64"/>
      </patternFill>
    </fill>
    <fill>
      <patternFill patternType="solid">
        <fgColor rgb="FF66FF33"/>
        <bgColor indexed="64"/>
      </patternFill>
    </fill>
    <fill>
      <patternFill patternType="lightGray">
        <fgColor rgb="FFFFCCCC"/>
      </patternFill>
    </fill>
    <fill>
      <patternFill patternType="lightGray">
        <fgColor rgb="FFFFCCCC"/>
        <bgColor theme="0"/>
      </patternFill>
    </fill>
    <fill>
      <patternFill patternType="lightGray">
        <fgColor theme="0"/>
        <bgColor theme="0"/>
      </patternFill>
    </fill>
    <fill>
      <patternFill patternType="lightGray">
        <fgColor theme="0"/>
        <bgColor rgb="FFFFFF00"/>
      </patternFill>
    </fill>
    <fill>
      <patternFill patternType="lightGray">
        <fgColor theme="0"/>
      </patternFill>
    </fill>
    <fill>
      <patternFill patternType="solid">
        <fgColor rgb="FFFFFF00"/>
        <bgColor rgb="FFFFFF00"/>
      </patternFill>
    </fill>
    <fill>
      <patternFill patternType="solid">
        <fgColor rgb="FFFF0000"/>
        <bgColor indexed="64"/>
      </patternFill>
    </fill>
  </fills>
  <borders count="2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0000FF"/>
      </left>
      <right style="thick">
        <color rgb="FF0000FF"/>
      </right>
      <top style="thick">
        <color rgb="FF0000FF"/>
      </top>
      <bottom style="thick">
        <color rgb="FF0000FF"/>
      </bottom>
      <diagonal/>
    </border>
    <border>
      <left style="thick">
        <color rgb="FF0000FF"/>
      </left>
      <right style="thick">
        <color rgb="FF0000FF"/>
      </right>
      <top style="thick">
        <color rgb="FF0000FF"/>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medium">
        <color indexed="64"/>
      </top>
      <bottom style="medium">
        <color indexed="64"/>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style="thick">
        <color rgb="FF0000FF"/>
      </left>
      <right/>
      <top/>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right/>
      <top style="thick">
        <color auto="1"/>
      </top>
      <bottom style="medium">
        <color indexed="64"/>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ck">
        <color rgb="FFFF0000"/>
      </left>
      <right style="thick">
        <color rgb="FFFF0000"/>
      </right>
      <top style="thick">
        <color rgb="FFFF0000"/>
      </top>
      <bottom style="thick">
        <color rgb="FFFF0000"/>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
      <left style="hair">
        <color rgb="FFFF0000"/>
      </left>
      <right/>
      <top style="hair">
        <color rgb="FFFF0000"/>
      </top>
      <bottom style="hair">
        <color rgb="FFFF0000"/>
      </bottom>
      <diagonal/>
    </border>
    <border>
      <left/>
      <right/>
      <top style="hair">
        <color rgb="FFFF0000"/>
      </top>
      <bottom style="hair">
        <color rgb="FFFF0000"/>
      </bottom>
      <diagonal/>
    </border>
    <border>
      <left/>
      <right style="hair">
        <color rgb="FFFF0000"/>
      </right>
      <top style="hair">
        <color rgb="FFFF0000"/>
      </top>
      <bottom style="hair">
        <color rgb="FFFF0000"/>
      </bottom>
      <diagonal/>
    </border>
    <border>
      <left style="thick">
        <color auto="1"/>
      </left>
      <right/>
      <top style="medium">
        <color auto="1"/>
      </top>
      <bottom style="medium">
        <color auto="1"/>
      </bottom>
      <diagonal/>
    </border>
    <border>
      <left style="medium">
        <color auto="1"/>
      </left>
      <right/>
      <top/>
      <bottom style="medium">
        <color auto="1"/>
      </bottom>
      <diagonal/>
    </border>
    <border>
      <left style="thick">
        <color auto="1"/>
      </left>
      <right/>
      <top style="medium">
        <color auto="1"/>
      </top>
      <bottom/>
      <diagonal/>
    </border>
    <border>
      <left style="thick">
        <color auto="1"/>
      </left>
      <right/>
      <top/>
      <bottom style="medium">
        <color auto="1"/>
      </bottom>
      <diagonal/>
    </border>
  </borders>
  <cellStyleXfs count="52">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9" fontId="7" fillId="0" borderId="0" applyFont="0" applyFill="0" applyBorder="0" applyAlignment="0" applyProtection="0">
      <alignment vertical="center"/>
    </xf>
    <xf numFmtId="0" fontId="1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7" fillId="0" borderId="0" applyFon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30" fillId="0" borderId="0"/>
    <xf numFmtId="0" fontId="27"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9" fillId="0" borderId="0" applyNumberForma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cellStyleXfs>
  <cellXfs count="1770">
    <xf numFmtId="0" fontId="0" fillId="0" borderId="0" xfId="0">
      <alignment vertical="center"/>
    </xf>
    <xf numFmtId="0" fontId="35" fillId="0" borderId="0" xfId="0" applyFont="1" applyAlignment="1">
      <alignment vertical="center"/>
    </xf>
    <xf numFmtId="0" fontId="34" fillId="0" borderId="0" xfId="0" applyFont="1" applyBorder="1" applyAlignment="1">
      <alignment vertical="center"/>
    </xf>
    <xf numFmtId="0" fontId="35" fillId="0" borderId="0" xfId="0" applyFont="1">
      <alignment vertical="center"/>
    </xf>
    <xf numFmtId="0" fontId="36" fillId="0" borderId="10"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2" xfId="0" applyFont="1" applyBorder="1" applyAlignment="1">
      <alignment vertical="center"/>
    </xf>
    <xf numFmtId="0" fontId="36" fillId="0" borderId="36" xfId="0" applyFont="1" applyBorder="1" applyAlignment="1">
      <alignment vertical="center" wrapText="1"/>
    </xf>
    <xf numFmtId="179" fontId="36" fillId="0" borderId="10" xfId="28" applyNumberFormat="1" applyFont="1" applyBorder="1" applyAlignment="1">
      <alignment vertical="center" wrapText="1"/>
    </xf>
    <xf numFmtId="179" fontId="36" fillId="0" borderId="11" xfId="28" applyNumberFormat="1" applyFont="1" applyBorder="1" applyAlignment="1">
      <alignment vertical="center" wrapText="1"/>
    </xf>
    <xf numFmtId="179" fontId="36" fillId="0" borderId="127" xfId="28" applyNumberFormat="1" applyFont="1" applyBorder="1" applyAlignment="1">
      <alignment vertical="center" wrapText="1"/>
    </xf>
    <xf numFmtId="38" fontId="9" fillId="0" borderId="10" xfId="34" applyFont="1" applyFill="1" applyBorder="1" applyAlignment="1" applyProtection="1">
      <alignment vertical="center" shrinkToFit="1"/>
      <protection locked="0"/>
    </xf>
    <xf numFmtId="0" fontId="36" fillId="0" borderId="10" xfId="0" applyFont="1" applyBorder="1" applyAlignment="1">
      <alignment vertical="center"/>
    </xf>
    <xf numFmtId="0" fontId="36" fillId="0" borderId="0" xfId="0" applyFont="1" applyAlignment="1">
      <alignment vertical="center"/>
    </xf>
    <xf numFmtId="179" fontId="36" fillId="0" borderId="10" xfId="28" applyNumberFormat="1" applyFont="1" applyBorder="1" applyAlignment="1">
      <alignment vertical="center"/>
    </xf>
    <xf numFmtId="179" fontId="36" fillId="0" borderId="10" xfId="28" applyNumberFormat="1" applyFont="1" applyBorder="1">
      <alignment vertical="center"/>
    </xf>
    <xf numFmtId="0" fontId="36" fillId="0" borderId="11" xfId="0" applyFont="1" applyBorder="1" applyAlignment="1">
      <alignment vertical="center"/>
    </xf>
    <xf numFmtId="0" fontId="36" fillId="0" borderId="17" xfId="0" applyFont="1" applyBorder="1" applyAlignment="1">
      <alignment vertical="center"/>
    </xf>
    <xf numFmtId="0" fontId="36" fillId="0" borderId="19" xfId="0" applyFont="1" applyBorder="1" applyAlignment="1">
      <alignment vertical="center"/>
    </xf>
    <xf numFmtId="179" fontId="36" fillId="0" borderId="89" xfId="28" applyNumberFormat="1" applyFont="1" applyBorder="1" applyAlignment="1">
      <alignment vertical="center"/>
    </xf>
    <xf numFmtId="179" fontId="36" fillId="0" borderId="130" xfId="28" applyNumberFormat="1" applyFont="1" applyBorder="1" applyAlignment="1">
      <alignment vertical="center" wrapText="1"/>
    </xf>
    <xf numFmtId="179" fontId="36" fillId="0" borderId="89" xfId="28" applyNumberFormat="1" applyFont="1" applyBorder="1">
      <alignment vertical="center"/>
    </xf>
    <xf numFmtId="0" fontId="36" fillId="0" borderId="89" xfId="0" applyFont="1" applyBorder="1" applyAlignment="1">
      <alignment vertical="center"/>
    </xf>
    <xf numFmtId="0" fontId="36" fillId="0" borderId="131" xfId="0" applyFont="1" applyBorder="1" applyAlignment="1">
      <alignment vertical="center"/>
    </xf>
    <xf numFmtId="0" fontId="36" fillId="0" borderId="132" xfId="0" applyFont="1" applyBorder="1" applyAlignment="1">
      <alignment vertical="center" wrapText="1"/>
    </xf>
    <xf numFmtId="179" fontId="36" fillId="0" borderId="129" xfId="28" applyNumberFormat="1" applyFont="1" applyBorder="1" applyAlignment="1">
      <alignment vertical="center" wrapText="1"/>
    </xf>
    <xf numFmtId="179" fontId="36" fillId="0" borderId="133" xfId="28" applyNumberFormat="1" applyFont="1" applyBorder="1" applyAlignment="1">
      <alignment vertical="center" wrapText="1"/>
    </xf>
    <xf numFmtId="0" fontId="36" fillId="0" borderId="129" xfId="0" applyFont="1" applyBorder="1" applyAlignment="1">
      <alignment vertical="center"/>
    </xf>
    <xf numFmtId="0" fontId="61" fillId="0" borderId="10" xfId="0" applyFont="1" applyFill="1" applyBorder="1" applyAlignment="1" applyProtection="1">
      <alignment vertical="center" wrapText="1"/>
      <protection locked="0"/>
    </xf>
    <xf numFmtId="0" fontId="57" fillId="0" borderId="36" xfId="0" applyFont="1" applyFill="1" applyBorder="1" applyAlignment="1" applyProtection="1">
      <alignment vertical="center"/>
      <protection locked="0"/>
    </xf>
    <xf numFmtId="0" fontId="34" fillId="0" borderId="117" xfId="0" applyFont="1" applyBorder="1" applyAlignment="1">
      <alignment vertical="center" wrapText="1"/>
    </xf>
    <xf numFmtId="0" fontId="34" fillId="0" borderId="18" xfId="0" applyFont="1" applyBorder="1" applyAlignment="1">
      <alignment vertical="center" wrapText="1"/>
    </xf>
    <xf numFmtId="179" fontId="34" fillId="0" borderId="143" xfId="28" applyNumberFormat="1" applyFont="1" applyBorder="1" applyAlignment="1">
      <alignment vertical="center" wrapText="1"/>
    </xf>
    <xf numFmtId="0" fontId="34" fillId="0" borderId="59" xfId="0" applyFont="1" applyBorder="1" applyAlignment="1">
      <alignment vertical="center"/>
    </xf>
    <xf numFmtId="0" fontId="34" fillId="0" borderId="36" xfId="0" applyFont="1" applyBorder="1" applyAlignment="1">
      <alignment vertical="center" wrapText="1"/>
    </xf>
    <xf numFmtId="179" fontId="34" fillId="0" borderId="144" xfId="28" applyNumberFormat="1" applyFont="1" applyBorder="1" applyAlignment="1">
      <alignment vertical="center" wrapText="1"/>
    </xf>
    <xf numFmtId="0" fontId="34" fillId="0" borderId="117" xfId="0" applyFont="1" applyBorder="1" applyAlignment="1">
      <alignment vertical="center"/>
    </xf>
    <xf numFmtId="0" fontId="34" fillId="0" borderId="145" xfId="0" applyFont="1" applyBorder="1" applyAlignment="1">
      <alignment vertical="center"/>
    </xf>
    <xf numFmtId="0" fontId="34" fillId="0" borderId="50" xfId="0" applyFont="1" applyBorder="1" applyAlignment="1">
      <alignment vertical="center" wrapText="1"/>
    </xf>
    <xf numFmtId="179" fontId="34" fillId="0" borderId="146" xfId="28" applyNumberFormat="1" applyFont="1" applyBorder="1" applyAlignment="1">
      <alignment vertical="center" wrapText="1"/>
    </xf>
    <xf numFmtId="0" fontId="65" fillId="0" borderId="90" xfId="0" applyFont="1" applyBorder="1" applyAlignment="1">
      <alignment vertical="center"/>
    </xf>
    <xf numFmtId="0" fontId="65" fillId="0" borderId="24" xfId="0" applyFont="1" applyBorder="1" applyAlignment="1">
      <alignment vertical="center"/>
    </xf>
    <xf numFmtId="0" fontId="65" fillId="0" borderId="59" xfId="0" applyFont="1" applyBorder="1" applyAlignment="1">
      <alignment vertical="center"/>
    </xf>
    <xf numFmtId="0" fontId="65" fillId="0" borderId="36" xfId="0" applyFont="1" applyBorder="1" applyAlignment="1">
      <alignment vertical="center"/>
    </xf>
    <xf numFmtId="0" fontId="35" fillId="0" borderId="59" xfId="0" applyFont="1" applyBorder="1" applyAlignment="1">
      <alignment vertical="center"/>
    </xf>
    <xf numFmtId="0" fontId="35" fillId="0" borderId="36" xfId="0" applyFont="1" applyBorder="1" applyAlignment="1">
      <alignment vertical="center"/>
    </xf>
    <xf numFmtId="0" fontId="35" fillId="0" borderId="145" xfId="0" applyFont="1" applyBorder="1" applyAlignment="1">
      <alignment vertical="center"/>
    </xf>
    <xf numFmtId="0" fontId="35" fillId="0" borderId="50" xfId="0" applyFont="1" applyBorder="1" applyAlignment="1">
      <alignment vertical="center"/>
    </xf>
    <xf numFmtId="0" fontId="63" fillId="31" borderId="91" xfId="0" applyFont="1" applyFill="1" applyBorder="1" applyAlignment="1" applyProtection="1">
      <alignment horizontal="center" vertical="center"/>
      <protection locked="0"/>
    </xf>
    <xf numFmtId="0" fontId="61" fillId="31" borderId="36" xfId="0" applyFont="1" applyFill="1" applyBorder="1" applyAlignment="1" applyProtection="1">
      <alignment horizontal="center" vertical="center"/>
      <protection locked="0"/>
    </xf>
    <xf numFmtId="0" fontId="35" fillId="0" borderId="0" xfId="0" applyFont="1" applyAlignment="1">
      <alignment horizontal="right" vertical="center"/>
    </xf>
    <xf numFmtId="0" fontId="172" fillId="0" borderId="10" xfId="49" applyFont="1" applyFill="1" applyBorder="1" applyAlignment="1" applyProtection="1">
      <alignment horizontal="center" vertical="center" wrapText="1"/>
    </xf>
    <xf numFmtId="0" fontId="63" fillId="0" borderId="0" xfId="49" applyFont="1" applyFill="1" applyProtection="1">
      <alignment vertical="center"/>
    </xf>
    <xf numFmtId="0" fontId="1" fillId="0" borderId="0" xfId="49" applyProtection="1">
      <alignment vertical="center"/>
    </xf>
    <xf numFmtId="0" fontId="28" fillId="0" borderId="0" xfId="50" applyFont="1" applyProtection="1">
      <alignment vertical="center"/>
    </xf>
    <xf numFmtId="0" fontId="9" fillId="0" borderId="0" xfId="50" applyFont="1" applyProtection="1">
      <alignment vertical="center"/>
    </xf>
    <xf numFmtId="49" fontId="9" fillId="0" borderId="0" xfId="50" applyNumberFormat="1" applyFont="1" applyAlignment="1" applyProtection="1">
      <alignment horizontal="center" vertical="center"/>
    </xf>
    <xf numFmtId="0" fontId="7" fillId="0" borderId="0" xfId="50" applyProtection="1">
      <alignment vertical="center"/>
    </xf>
    <xf numFmtId="0" fontId="154" fillId="0" borderId="0" xfId="49" applyFont="1" applyFill="1" applyAlignment="1" applyProtection="1">
      <alignment vertical="center"/>
    </xf>
    <xf numFmtId="0" fontId="155" fillId="0" borderId="0" xfId="49" applyFont="1" applyFill="1" applyAlignment="1" applyProtection="1">
      <alignment vertical="center"/>
    </xf>
    <xf numFmtId="0" fontId="155" fillId="0" borderId="0" xfId="49" applyFont="1" applyFill="1" applyAlignment="1" applyProtection="1">
      <alignment vertical="center" shrinkToFit="1"/>
    </xf>
    <xf numFmtId="0" fontId="156" fillId="0" borderId="0" xfId="49" applyFont="1" applyProtection="1">
      <alignment vertical="center"/>
    </xf>
    <xf numFmtId="0" fontId="168" fillId="45" borderId="0" xfId="49" applyFont="1" applyFill="1" applyProtection="1">
      <alignment vertical="center"/>
    </xf>
    <xf numFmtId="0" fontId="1" fillId="45" borderId="0" xfId="49" applyFill="1" applyProtection="1">
      <alignment vertical="center"/>
    </xf>
    <xf numFmtId="0" fontId="9" fillId="0" borderId="0" xfId="50" applyFont="1" applyAlignment="1" applyProtection="1">
      <alignment horizontal="right" vertical="center"/>
    </xf>
    <xf numFmtId="0" fontId="9" fillId="0" borderId="0" xfId="50" applyFont="1" applyAlignment="1" applyProtection="1">
      <alignment horizontal="center" vertical="center"/>
    </xf>
    <xf numFmtId="0" fontId="166" fillId="45" borderId="0" xfId="49" applyFont="1" applyFill="1" applyProtection="1">
      <alignment vertical="center"/>
    </xf>
    <xf numFmtId="0" fontId="79" fillId="0" borderId="0" xfId="49" applyFont="1" applyFill="1" applyProtection="1">
      <alignment vertical="center"/>
    </xf>
    <xf numFmtId="0" fontId="79" fillId="0" borderId="0" xfId="49" applyFont="1" applyFill="1" applyBorder="1" applyAlignment="1" applyProtection="1">
      <alignment vertical="center"/>
    </xf>
    <xf numFmtId="0" fontId="79" fillId="0" borderId="0" xfId="49" applyFont="1" applyFill="1" applyBorder="1" applyProtection="1">
      <alignment vertical="center"/>
    </xf>
    <xf numFmtId="0" fontId="156" fillId="0" borderId="0" xfId="49" applyFont="1" applyFill="1" applyBorder="1" applyProtection="1">
      <alignment vertical="center"/>
    </xf>
    <xf numFmtId="0" fontId="157" fillId="0" borderId="0" xfId="49" applyFont="1" applyProtection="1">
      <alignment vertical="center"/>
    </xf>
    <xf numFmtId="0" fontId="156" fillId="0" borderId="0" xfId="49" applyFont="1" applyFill="1" applyProtection="1">
      <alignment vertical="center"/>
    </xf>
    <xf numFmtId="0" fontId="74" fillId="0" borderId="14" xfId="49" applyFont="1" applyFill="1" applyBorder="1" applyAlignment="1" applyProtection="1">
      <alignment horizontal="left" vertical="center"/>
    </xf>
    <xf numFmtId="0" fontId="74" fillId="0" borderId="12" xfId="49" applyFont="1" applyFill="1" applyBorder="1" applyAlignment="1" applyProtection="1">
      <alignment horizontal="left" vertical="center"/>
    </xf>
    <xf numFmtId="0" fontId="74" fillId="0" borderId="36" xfId="49" applyFont="1" applyFill="1" applyBorder="1" applyAlignment="1" applyProtection="1">
      <alignment horizontal="left" vertical="center"/>
    </xf>
    <xf numFmtId="0" fontId="74" fillId="0" borderId="11" xfId="49" applyFont="1" applyFill="1" applyBorder="1" applyAlignment="1" applyProtection="1">
      <alignment horizontal="left" vertical="center"/>
    </xf>
    <xf numFmtId="0" fontId="64" fillId="0" borderId="0" xfId="50" applyFont="1" applyProtection="1">
      <alignment vertical="center"/>
    </xf>
    <xf numFmtId="0" fontId="158" fillId="0" borderId="0" xfId="50" applyFont="1" applyAlignment="1" applyProtection="1">
      <alignment horizontal="center" vertical="center"/>
    </xf>
    <xf numFmtId="0" fontId="159" fillId="0" borderId="0" xfId="50" applyFont="1" applyProtection="1">
      <alignment vertical="center"/>
    </xf>
    <xf numFmtId="0" fontId="79" fillId="0" borderId="0" xfId="50" applyFont="1" applyAlignment="1" applyProtection="1">
      <alignment horizontal="left" vertical="center"/>
    </xf>
    <xf numFmtId="0" fontId="79" fillId="0" borderId="0" xfId="49" applyFont="1" applyProtection="1">
      <alignment vertical="center"/>
    </xf>
    <xf numFmtId="0" fontId="64" fillId="29" borderId="118" xfId="43" applyFont="1" applyFill="1" applyBorder="1" applyAlignment="1" applyProtection="1">
      <alignment horizontal="center" vertical="center" shrinkToFit="1"/>
    </xf>
    <xf numFmtId="0" fontId="158" fillId="0" borderId="59" xfId="50" applyFont="1" applyBorder="1" applyProtection="1">
      <alignment vertical="center"/>
    </xf>
    <xf numFmtId="0" fontId="158" fillId="0" borderId="36" xfId="50" applyFont="1" applyBorder="1" applyProtection="1">
      <alignment vertical="center"/>
    </xf>
    <xf numFmtId="0" fontId="64" fillId="0" borderId="36" xfId="50" applyFont="1" applyBorder="1" applyProtection="1">
      <alignment vertical="center"/>
    </xf>
    <xf numFmtId="0" fontId="79" fillId="0" borderId="36" xfId="49" applyFont="1" applyBorder="1" applyProtection="1">
      <alignment vertical="center"/>
    </xf>
    <xf numFmtId="0" fontId="79" fillId="0" borderId="11" xfId="49" applyFont="1" applyBorder="1" applyProtection="1">
      <alignment vertical="center"/>
    </xf>
    <xf numFmtId="49" fontId="64" fillId="0" borderId="36" xfId="43" applyNumberFormat="1" applyFont="1" applyBorder="1" applyAlignment="1" applyProtection="1">
      <alignment vertical="center" shrinkToFit="1"/>
    </xf>
    <xf numFmtId="0" fontId="64" fillId="0" borderId="36" xfId="43" applyFont="1" applyBorder="1" applyAlignment="1" applyProtection="1">
      <alignment vertical="center"/>
    </xf>
    <xf numFmtId="0" fontId="64" fillId="0" borderId="11" xfId="43" applyFont="1" applyBorder="1" applyAlignment="1" applyProtection="1">
      <alignment vertical="center"/>
    </xf>
    <xf numFmtId="49" fontId="64" fillId="0" borderId="33" xfId="43" applyNumberFormat="1" applyFont="1" applyBorder="1" applyAlignment="1" applyProtection="1">
      <alignment horizontal="left" vertical="top"/>
    </xf>
    <xf numFmtId="49" fontId="64" fillId="0" borderId="0" xfId="43" applyNumberFormat="1" applyFont="1" applyAlignment="1" applyProtection="1">
      <alignment horizontal="left" vertical="top"/>
    </xf>
    <xf numFmtId="0" fontId="64" fillId="0" borderId="36" xfId="43" applyFont="1" applyBorder="1" applyAlignment="1" applyProtection="1">
      <alignment horizontal="center" vertical="center"/>
    </xf>
    <xf numFmtId="49" fontId="64" fillId="0" borderId="17" xfId="43" applyNumberFormat="1" applyFont="1" applyBorder="1" applyAlignment="1" applyProtection="1">
      <alignment vertical="top"/>
    </xf>
    <xf numFmtId="49" fontId="64" fillId="0" borderId="18" xfId="43" applyNumberFormat="1" applyFont="1" applyBorder="1" applyAlignment="1" applyProtection="1">
      <alignment vertical="top"/>
    </xf>
    <xf numFmtId="0" fontId="10" fillId="0" borderId="0" xfId="50" applyFont="1" applyProtection="1">
      <alignment vertical="center"/>
    </xf>
    <xf numFmtId="0" fontId="163" fillId="0" borderId="0" xfId="49" applyFont="1" applyFill="1" applyBorder="1" applyProtection="1">
      <alignment vertical="center"/>
    </xf>
    <xf numFmtId="0" fontId="163" fillId="0" borderId="0" xfId="49" applyFont="1" applyFill="1" applyBorder="1" applyAlignment="1" applyProtection="1">
      <alignment vertical="center" wrapText="1"/>
    </xf>
    <xf numFmtId="0" fontId="163" fillId="29" borderId="0" xfId="49" applyFont="1" applyFill="1" applyBorder="1" applyAlignment="1" applyProtection="1">
      <alignment horizontal="center" vertical="center"/>
    </xf>
    <xf numFmtId="0" fontId="164" fillId="0" borderId="0" xfId="49" applyFont="1" applyFill="1" applyBorder="1" applyProtection="1">
      <alignment vertical="center"/>
    </xf>
    <xf numFmtId="0" fontId="163" fillId="0" borderId="0" xfId="49" applyFont="1" applyFill="1" applyBorder="1" applyAlignment="1" applyProtection="1">
      <alignment horizontal="left" vertical="center"/>
    </xf>
    <xf numFmtId="0" fontId="165" fillId="0" borderId="0" xfId="49" applyFont="1" applyFill="1" applyProtection="1">
      <alignment vertical="center"/>
    </xf>
    <xf numFmtId="0" fontId="164" fillId="0" borderId="0" xfId="49" applyFont="1" applyFill="1" applyBorder="1" applyAlignment="1" applyProtection="1">
      <alignment horizontal="center" vertical="center"/>
    </xf>
    <xf numFmtId="0" fontId="51" fillId="0" borderId="0" xfId="0" applyFont="1" applyProtection="1">
      <alignment vertical="center"/>
    </xf>
    <xf numFmtId="0" fontId="0" fillId="0" borderId="0" xfId="0" applyProtection="1">
      <alignment vertical="center"/>
    </xf>
    <xf numFmtId="0" fontId="0" fillId="0" borderId="0" xfId="0" applyFont="1" applyProtection="1">
      <alignment vertical="center"/>
    </xf>
    <xf numFmtId="0" fontId="85" fillId="0" borderId="0" xfId="0" applyFont="1" applyProtection="1">
      <alignment vertical="center"/>
    </xf>
    <xf numFmtId="0" fontId="86" fillId="35" borderId="171" xfId="0" applyFont="1" applyFill="1" applyBorder="1" applyProtection="1">
      <alignment vertical="center"/>
    </xf>
    <xf numFmtId="0" fontId="37" fillId="35" borderId="172" xfId="0" applyFont="1" applyFill="1" applyBorder="1" applyProtection="1">
      <alignment vertical="center"/>
    </xf>
    <xf numFmtId="0" fontId="0" fillId="35" borderId="173" xfId="0" applyFill="1" applyBorder="1" applyProtection="1">
      <alignment vertical="center"/>
    </xf>
    <xf numFmtId="0" fontId="53" fillId="0" borderId="0" xfId="0" applyFont="1" applyProtection="1">
      <alignment vertical="center"/>
    </xf>
    <xf numFmtId="0" fontId="86" fillId="0" borderId="0" xfId="0" applyFont="1" applyProtection="1">
      <alignment vertical="center"/>
    </xf>
    <xf numFmtId="0" fontId="37" fillId="0" borderId="0" xfId="0" applyFont="1" applyProtection="1">
      <alignment vertical="center"/>
    </xf>
    <xf numFmtId="0" fontId="87" fillId="35" borderId="174" xfId="0" applyFont="1" applyFill="1" applyBorder="1" applyProtection="1">
      <alignment vertical="center"/>
    </xf>
    <xf numFmtId="0" fontId="37" fillId="35" borderId="0" xfId="0" applyFont="1" applyFill="1" applyBorder="1" applyProtection="1">
      <alignment vertical="center"/>
    </xf>
    <xf numFmtId="0" fontId="0" fillId="35" borderId="175" xfId="0" applyFill="1" applyBorder="1" applyProtection="1">
      <alignment vertical="center"/>
    </xf>
    <xf numFmtId="0" fontId="86" fillId="35" borderId="174" xfId="0" applyFont="1" applyFill="1" applyBorder="1" applyProtection="1">
      <alignment vertical="center"/>
    </xf>
    <xf numFmtId="0" fontId="86" fillId="35" borderId="176" xfId="0" applyFont="1" applyFill="1" applyBorder="1" applyProtection="1">
      <alignment vertical="center"/>
    </xf>
    <xf numFmtId="0" fontId="37" fillId="35" borderId="177" xfId="0" applyFont="1" applyFill="1" applyBorder="1" applyProtection="1">
      <alignment vertical="center"/>
    </xf>
    <xf numFmtId="0" fontId="0" fillId="35" borderId="178" xfId="0" applyFill="1" applyBorder="1" applyProtection="1">
      <alignment vertical="center"/>
    </xf>
    <xf numFmtId="0" fontId="86" fillId="0" borderId="0" xfId="0" applyFont="1" applyAlignment="1" applyProtection="1">
      <alignment vertical="center" wrapText="1"/>
    </xf>
    <xf numFmtId="0" fontId="86" fillId="35" borderId="0" xfId="0" applyFont="1" applyFill="1" applyProtection="1">
      <alignment vertical="center"/>
    </xf>
    <xf numFmtId="0" fontId="37" fillId="35" borderId="0" xfId="0" applyFont="1" applyFill="1" applyProtection="1">
      <alignment vertical="center"/>
    </xf>
    <xf numFmtId="0" fontId="32" fillId="0" borderId="0" xfId="0" applyFont="1" applyProtection="1">
      <alignment vertical="center"/>
    </xf>
    <xf numFmtId="0" fontId="0" fillId="0" borderId="12" xfId="0" applyFont="1" applyBorder="1" applyProtection="1">
      <alignment vertical="center"/>
    </xf>
    <xf numFmtId="0" fontId="0" fillId="0" borderId="13" xfId="0" applyBorder="1" applyProtection="1">
      <alignment vertical="center"/>
    </xf>
    <xf numFmtId="0" fontId="0" fillId="0" borderId="89" xfId="0" applyBorder="1" applyProtection="1">
      <alignment vertical="center"/>
    </xf>
    <xf numFmtId="0" fontId="0" fillId="28" borderId="110" xfId="0" applyFill="1" applyBorder="1" applyAlignment="1" applyProtection="1">
      <alignment vertical="center"/>
    </xf>
    <xf numFmtId="0" fontId="0" fillId="28" borderId="28" xfId="0" applyFill="1" applyBorder="1" applyAlignment="1" applyProtection="1">
      <alignment vertical="center"/>
    </xf>
    <xf numFmtId="0" fontId="0" fillId="0" borderId="28" xfId="0" applyFill="1" applyBorder="1" applyAlignment="1" applyProtection="1">
      <alignment vertical="center"/>
    </xf>
    <xf numFmtId="0" fontId="0" fillId="28" borderId="47" xfId="0" applyFill="1" applyBorder="1" applyAlignment="1" applyProtection="1">
      <alignment vertical="center"/>
    </xf>
    <xf numFmtId="0" fontId="0" fillId="0" borderId="26" xfId="0" applyBorder="1" applyAlignment="1" applyProtection="1">
      <alignment vertical="center"/>
    </xf>
    <xf numFmtId="0" fontId="0" fillId="0" borderId="31" xfId="0" applyBorder="1" applyAlignment="1" applyProtection="1">
      <alignment vertical="center"/>
    </xf>
    <xf numFmtId="0" fontId="0" fillId="0" borderId="97" xfId="0" applyBorder="1" applyProtection="1">
      <alignment vertical="center"/>
    </xf>
    <xf numFmtId="0" fontId="37" fillId="0" borderId="13" xfId="0" applyFont="1" applyBorder="1" applyProtection="1">
      <alignment vertical="center"/>
    </xf>
    <xf numFmtId="0" fontId="37" fillId="0" borderId="89" xfId="0" applyFont="1" applyBorder="1" applyProtection="1">
      <alignment vertical="center"/>
    </xf>
    <xf numFmtId="0" fontId="0" fillId="0" borderId="89" xfId="0" applyBorder="1" applyAlignment="1" applyProtection="1">
      <alignment vertical="center" shrinkToFit="1"/>
    </xf>
    <xf numFmtId="0" fontId="0" fillId="0" borderId="0" xfId="0" applyAlignment="1" applyProtection="1">
      <alignment horizontal="center" vertical="center" wrapText="1"/>
    </xf>
    <xf numFmtId="0" fontId="0" fillId="0" borderId="0" xfId="0" applyAlignment="1" applyProtection="1">
      <alignment horizontal="right" vertical="top" wrapText="1" indent="1"/>
    </xf>
    <xf numFmtId="0" fontId="0" fillId="0" borderId="0" xfId="0" applyFill="1" applyAlignment="1" applyProtection="1">
      <alignment horizontal="right" vertical="top" wrapText="1" indent="1"/>
    </xf>
    <xf numFmtId="0" fontId="0" fillId="0" borderId="0" xfId="0" applyFill="1" applyAlignment="1" applyProtection="1">
      <alignment horizontal="left" vertical="top" wrapText="1"/>
    </xf>
    <xf numFmtId="0" fontId="0" fillId="0" borderId="97" xfId="0" applyBorder="1" applyAlignment="1" applyProtection="1">
      <alignment horizontal="center" vertical="center"/>
    </xf>
    <xf numFmtId="0" fontId="0" fillId="0" borderId="12" xfId="0" applyBorder="1" applyProtection="1">
      <alignment vertical="center"/>
    </xf>
    <xf numFmtId="0" fontId="0" fillId="28" borderId="93" xfId="0" applyFill="1" applyBorder="1" applyAlignment="1" applyProtection="1">
      <alignment vertical="center"/>
    </xf>
    <xf numFmtId="0" fontId="0" fillId="28" borderId="93" xfId="0" applyFill="1" applyBorder="1" applyAlignment="1" applyProtection="1">
      <alignment vertical="center" wrapText="1"/>
    </xf>
    <xf numFmtId="0" fontId="0" fillId="28" borderId="134" xfId="0" applyFill="1" applyBorder="1" applyAlignment="1" applyProtection="1">
      <alignment vertical="center" wrapText="1"/>
    </xf>
    <xf numFmtId="38" fontId="0" fillId="28" borderId="93" xfId="34" applyFont="1" applyFill="1" applyBorder="1" applyProtection="1">
      <alignment vertical="center"/>
    </xf>
    <xf numFmtId="38" fontId="0" fillId="28" borderId="22" xfId="34" applyFont="1" applyFill="1" applyBorder="1" applyProtection="1">
      <alignment vertical="center"/>
    </xf>
    <xf numFmtId="38" fontId="0" fillId="0" borderId="22" xfId="34" applyFont="1" applyFill="1" applyBorder="1" applyProtection="1">
      <alignment vertical="center"/>
    </xf>
    <xf numFmtId="0" fontId="0" fillId="28" borderId="10" xfId="0" applyFill="1" applyBorder="1" applyAlignment="1" applyProtection="1">
      <alignment vertical="center"/>
    </xf>
    <xf numFmtId="0" fontId="0" fillId="28" borderId="10" xfId="0" applyFill="1" applyBorder="1" applyAlignment="1" applyProtection="1">
      <alignment vertical="center" wrapText="1"/>
    </xf>
    <xf numFmtId="38" fontId="0" fillId="28" borderId="10" xfId="34" applyFont="1" applyFill="1" applyBorder="1" applyProtection="1">
      <alignment vertical="center"/>
    </xf>
    <xf numFmtId="38" fontId="0" fillId="28" borderId="23" xfId="34" applyFont="1" applyFill="1" applyBorder="1" applyProtection="1">
      <alignment vertical="center"/>
    </xf>
    <xf numFmtId="38" fontId="0" fillId="0" borderId="23" xfId="34" applyFont="1" applyFill="1" applyBorder="1" applyProtection="1">
      <alignment vertical="center"/>
    </xf>
    <xf numFmtId="0" fontId="0" fillId="28" borderId="29" xfId="0" applyFill="1" applyBorder="1" applyAlignment="1" applyProtection="1">
      <alignment vertical="center"/>
    </xf>
    <xf numFmtId="0" fontId="0" fillId="28" borderId="29" xfId="0" applyFill="1" applyBorder="1" applyAlignment="1" applyProtection="1">
      <alignment vertical="center" wrapText="1"/>
    </xf>
    <xf numFmtId="0" fontId="0" fillId="28" borderId="123" xfId="0" applyFill="1" applyBorder="1" applyAlignment="1" applyProtection="1">
      <alignment vertical="center" wrapText="1"/>
    </xf>
    <xf numFmtId="38" fontId="0" fillId="28" borderId="29" xfId="34" applyFont="1" applyFill="1" applyBorder="1" applyProtection="1">
      <alignment vertical="center"/>
    </xf>
    <xf numFmtId="38" fontId="0" fillId="28" borderId="27" xfId="34" applyFont="1" applyFill="1" applyBorder="1" applyProtection="1">
      <alignment vertical="center"/>
    </xf>
    <xf numFmtId="38" fontId="0" fillId="0" borderId="27" xfId="34" applyFont="1" applyFill="1" applyBorder="1" applyProtection="1">
      <alignment vertical="center"/>
    </xf>
    <xf numFmtId="0" fontId="38"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28" fillId="0" borderId="0" xfId="0" applyFont="1" applyFill="1" applyProtection="1">
      <alignment vertical="center"/>
    </xf>
    <xf numFmtId="0" fontId="0" fillId="0" borderId="0" xfId="0" applyFont="1" applyFill="1" applyProtection="1">
      <alignment vertical="center"/>
    </xf>
    <xf numFmtId="0" fontId="28" fillId="0" borderId="0" xfId="0" applyFont="1" applyFill="1" applyAlignment="1" applyProtection="1">
      <alignment vertical="center"/>
    </xf>
    <xf numFmtId="0" fontId="119" fillId="0" borderId="0" xfId="0" applyFont="1" applyFill="1" applyProtection="1">
      <alignment vertical="center"/>
    </xf>
    <xf numFmtId="0" fontId="32" fillId="0" borderId="0" xfId="0" applyFont="1" applyFill="1" applyProtection="1">
      <alignment vertical="center"/>
    </xf>
    <xf numFmtId="0" fontId="32" fillId="0" borderId="0" xfId="0" applyFont="1" applyFill="1" applyBorder="1" applyAlignment="1" applyProtection="1">
      <alignment vertical="center"/>
    </xf>
    <xf numFmtId="0" fontId="0" fillId="0" borderId="0" xfId="0" applyFont="1" applyFill="1" applyBorder="1" applyAlignment="1" applyProtection="1">
      <alignment vertical="center"/>
    </xf>
    <xf numFmtId="0" fontId="119" fillId="27" borderId="0" xfId="0" applyFont="1" applyFill="1" applyAlignment="1" applyProtection="1">
      <alignment vertical="center"/>
    </xf>
    <xf numFmtId="0" fontId="119" fillId="0" borderId="0" xfId="0" applyFont="1" applyFill="1" applyAlignment="1" applyProtection="1">
      <alignment vertical="center"/>
    </xf>
    <xf numFmtId="0" fontId="0" fillId="0" borderId="0" xfId="0" applyFont="1" applyFill="1" applyBorder="1" applyProtection="1">
      <alignment vertical="center"/>
    </xf>
    <xf numFmtId="177" fontId="9" fillId="0" borderId="0" xfId="0" applyNumberFormat="1" applyFont="1" applyFill="1" applyBorder="1" applyAlignment="1" applyProtection="1">
      <alignment vertical="center"/>
    </xf>
    <xf numFmtId="0" fontId="9" fillId="0" borderId="0"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177" fontId="9" fillId="0" borderId="118" xfId="0" applyNumberFormat="1" applyFont="1" applyFill="1" applyBorder="1" applyAlignment="1" applyProtection="1">
      <alignment vertical="center"/>
    </xf>
    <xf numFmtId="0" fontId="0" fillId="0" borderId="18" xfId="0" applyFont="1" applyFill="1" applyBorder="1" applyProtection="1">
      <alignment vertical="center"/>
    </xf>
    <xf numFmtId="0" fontId="0" fillId="0" borderId="0" xfId="0" applyFont="1" applyFill="1" applyAlignment="1" applyProtection="1">
      <alignment horizontal="right" vertical="center"/>
    </xf>
    <xf numFmtId="0" fontId="9" fillId="27" borderId="90" xfId="0" applyFont="1" applyFill="1" applyBorder="1" applyProtection="1">
      <alignment vertical="center"/>
    </xf>
    <xf numFmtId="0" fontId="9" fillId="27" borderId="24" xfId="0" applyFont="1" applyFill="1" applyBorder="1" applyProtection="1">
      <alignment vertical="center"/>
    </xf>
    <xf numFmtId="0" fontId="9" fillId="27" borderId="25" xfId="0" applyFont="1" applyFill="1" applyBorder="1" applyProtection="1">
      <alignment vertical="center"/>
    </xf>
    <xf numFmtId="0" fontId="9" fillId="26" borderId="55" xfId="0" applyFont="1" applyFill="1" applyBorder="1" applyAlignment="1" applyProtection="1">
      <alignment horizontal="center" vertical="center" wrapText="1"/>
    </xf>
    <xf numFmtId="0" fontId="9" fillId="26" borderId="97" xfId="0" applyFont="1" applyFill="1" applyBorder="1" applyAlignment="1" applyProtection="1">
      <alignment horizontal="center" vertical="center" wrapText="1" shrinkToFit="1"/>
    </xf>
    <xf numFmtId="0" fontId="0" fillId="26" borderId="89" xfId="0" applyFont="1" applyFill="1" applyBorder="1" applyAlignment="1" applyProtection="1">
      <alignment horizontal="center" vertical="center" textRotation="255" wrapText="1"/>
    </xf>
    <xf numFmtId="0" fontId="9" fillId="26" borderId="17" xfId="0" applyFont="1" applyFill="1" applyBorder="1" applyAlignment="1" applyProtection="1">
      <alignment horizontal="center" vertical="center" wrapText="1" shrinkToFit="1"/>
    </xf>
    <xf numFmtId="0" fontId="9" fillId="26" borderId="18" xfId="0" applyFont="1" applyFill="1" applyBorder="1" applyAlignment="1" applyProtection="1">
      <alignment horizontal="center" vertical="center" wrapText="1" shrinkToFit="1"/>
    </xf>
    <xf numFmtId="0" fontId="9" fillId="26" borderId="19" xfId="0" applyFont="1" applyFill="1" applyBorder="1" applyAlignment="1" applyProtection="1">
      <alignment horizontal="center" vertical="center" wrapText="1" shrinkToFit="1"/>
    </xf>
    <xf numFmtId="0" fontId="9" fillId="26" borderId="89" xfId="0" applyFont="1" applyFill="1" applyBorder="1" applyAlignment="1" applyProtection="1">
      <alignment horizontal="center" vertical="center" wrapText="1" shrinkToFit="1"/>
    </xf>
    <xf numFmtId="0" fontId="9" fillId="26" borderId="89" xfId="0" applyFont="1" applyFill="1" applyBorder="1" applyAlignment="1" applyProtection="1">
      <alignment horizontal="center" vertical="center" shrinkToFit="1"/>
    </xf>
    <xf numFmtId="0" fontId="9" fillId="26" borderId="17" xfId="0" applyFont="1" applyFill="1" applyBorder="1" applyAlignment="1" applyProtection="1">
      <alignment horizontal="center" vertical="center" shrinkToFit="1"/>
    </xf>
    <xf numFmtId="0" fontId="9" fillId="26" borderId="89" xfId="0" applyFont="1" applyFill="1" applyBorder="1" applyAlignment="1" applyProtection="1">
      <alignment horizontal="center" vertical="center" wrapText="1"/>
    </xf>
    <xf numFmtId="0" fontId="9" fillId="26" borderId="116" xfId="0" applyFont="1" applyFill="1" applyBorder="1" applyAlignment="1" applyProtection="1">
      <alignment horizontal="center" vertical="center" wrapText="1"/>
    </xf>
    <xf numFmtId="0" fontId="9" fillId="26" borderId="19" xfId="0" applyFont="1" applyFill="1" applyBorder="1" applyAlignment="1" applyProtection="1">
      <alignment horizontal="center" vertical="center" wrapText="1"/>
    </xf>
    <xf numFmtId="0" fontId="9" fillId="26" borderId="89" xfId="0" applyFont="1" applyFill="1" applyBorder="1" applyAlignment="1" applyProtection="1">
      <alignment horizontal="center" vertical="center" textRotation="255"/>
    </xf>
    <xf numFmtId="0" fontId="9" fillId="26" borderId="17" xfId="0" applyFont="1" applyFill="1" applyBorder="1" applyAlignment="1" applyProtection="1">
      <alignment horizontal="center" vertical="center"/>
    </xf>
    <xf numFmtId="0" fontId="9" fillId="26" borderId="18" xfId="0" applyFont="1" applyFill="1" applyBorder="1" applyAlignment="1" applyProtection="1">
      <alignment horizontal="center" vertical="center"/>
    </xf>
    <xf numFmtId="0" fontId="9" fillId="26" borderId="106" xfId="0" applyFont="1" applyFill="1" applyBorder="1" applyAlignment="1" applyProtection="1">
      <alignment horizontal="center" vertical="center" wrapText="1"/>
    </xf>
    <xf numFmtId="0" fontId="9"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38" fontId="9" fillId="0" borderId="10" xfId="34" applyFont="1" applyFill="1" applyBorder="1" applyAlignment="1" applyProtection="1">
      <alignment vertical="center" shrinkToFit="1"/>
    </xf>
    <xf numFmtId="0" fontId="0" fillId="27" borderId="91" xfId="0" applyFont="1" applyFill="1" applyBorder="1" applyAlignment="1" applyProtection="1">
      <alignment horizontal="center" vertical="center"/>
    </xf>
    <xf numFmtId="0" fontId="51" fillId="27" borderId="11" xfId="0" applyFont="1" applyFill="1" applyBorder="1" applyAlignment="1" applyProtection="1">
      <alignment horizontal="center" vertical="center"/>
    </xf>
    <xf numFmtId="179" fontId="9" fillId="0" borderId="10" xfId="28" applyNumberFormat="1" applyFont="1" applyFill="1" applyBorder="1" applyAlignment="1" applyProtection="1">
      <alignment vertical="center" shrinkToFit="1"/>
    </xf>
    <xf numFmtId="0" fontId="10" fillId="0" borderId="12" xfId="0" applyFont="1" applyFill="1" applyBorder="1" applyAlignment="1" applyProtection="1">
      <alignment vertical="center"/>
    </xf>
    <xf numFmtId="0" fontId="9" fillId="27" borderId="36" xfId="0" applyFont="1" applyFill="1" applyBorder="1" applyAlignment="1" applyProtection="1">
      <alignment horizontal="center" vertical="center"/>
    </xf>
    <xf numFmtId="0" fontId="10" fillId="0" borderId="36" xfId="0" applyFont="1" applyFill="1" applyBorder="1" applyAlignment="1" applyProtection="1">
      <alignment vertical="center"/>
    </xf>
    <xf numFmtId="0" fontId="0" fillId="0" borderId="36" xfId="0" applyFont="1" applyFill="1" applyBorder="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9" fillId="0" borderId="23" xfId="0" applyNumberFormat="1" applyFont="1" applyFill="1" applyBorder="1" applyProtection="1">
      <alignment vertical="center"/>
    </xf>
    <xf numFmtId="0" fontId="0" fillId="0" borderId="11" xfId="0" applyFont="1" applyFill="1" applyBorder="1" applyAlignment="1" applyProtection="1">
      <alignment vertical="center"/>
    </xf>
    <xf numFmtId="0" fontId="119" fillId="25" borderId="0" xfId="0" applyFont="1" applyFill="1" applyAlignment="1" applyProtection="1">
      <alignment vertical="center"/>
    </xf>
    <xf numFmtId="177" fontId="9" fillId="0" borderId="118" xfId="34" applyNumberFormat="1" applyFont="1" applyFill="1" applyBorder="1" applyAlignment="1" applyProtection="1">
      <alignment vertical="center"/>
    </xf>
    <xf numFmtId="0" fontId="9" fillId="25" borderId="90" xfId="0" applyFont="1" applyFill="1" applyBorder="1" applyProtection="1">
      <alignment vertical="center"/>
    </xf>
    <xf numFmtId="0" fontId="0" fillId="25" borderId="43" xfId="0" applyFont="1" applyFill="1" applyBorder="1" applyProtection="1">
      <alignment vertical="center"/>
    </xf>
    <xf numFmtId="0" fontId="0" fillId="25" borderId="24" xfId="0" applyFont="1" applyFill="1" applyBorder="1" applyProtection="1">
      <alignment vertical="center"/>
    </xf>
    <xf numFmtId="0" fontId="0" fillId="25" borderId="25" xfId="0" applyFont="1" applyFill="1" applyBorder="1" applyProtection="1">
      <alignment vertical="center"/>
    </xf>
    <xf numFmtId="0" fontId="0" fillId="26" borderId="55" xfId="0" applyFont="1" applyFill="1" applyBorder="1" applyAlignment="1" applyProtection="1">
      <alignment horizontal="center" vertical="center" wrapText="1"/>
    </xf>
    <xf numFmtId="0" fontId="9" fillId="26" borderId="13" xfId="0" applyFont="1" applyFill="1" applyBorder="1" applyAlignment="1" applyProtection="1">
      <alignment horizontal="left" vertical="top" textRotation="255"/>
    </xf>
    <xf numFmtId="0" fontId="9" fillId="26" borderId="92" xfId="0" applyFont="1" applyFill="1" applyBorder="1" applyAlignment="1" applyProtection="1">
      <alignment vertical="center" wrapText="1"/>
    </xf>
    <xf numFmtId="0" fontId="9" fillId="26" borderId="16" xfId="0" applyFont="1" applyFill="1" applyBorder="1" applyAlignment="1" applyProtection="1">
      <alignment horizontal="center" vertical="center" wrapText="1"/>
    </xf>
    <xf numFmtId="0" fontId="9" fillId="26" borderId="97" xfId="0" applyFont="1" applyFill="1" applyBorder="1" applyAlignment="1" applyProtection="1">
      <alignment horizontal="center" vertical="center" textRotation="255"/>
    </xf>
    <xf numFmtId="0" fontId="29" fillId="26" borderId="89" xfId="0" applyFont="1" applyFill="1" applyBorder="1" applyAlignment="1" applyProtection="1">
      <alignment horizontal="center" vertical="top" textRotation="255" wrapText="1"/>
    </xf>
    <xf numFmtId="0" fontId="9" fillId="25" borderId="91" xfId="0" applyFont="1" applyFill="1" applyBorder="1" applyAlignment="1" applyProtection="1">
      <alignment horizontal="center" vertical="center"/>
    </xf>
    <xf numFmtId="0" fontId="51" fillId="25" borderId="11" xfId="0" applyFont="1" applyFill="1" applyBorder="1" applyAlignment="1" applyProtection="1">
      <alignment horizontal="center" vertical="center"/>
    </xf>
    <xf numFmtId="0" fontId="9" fillId="0" borderId="10" xfId="0" applyFont="1" applyFill="1" applyBorder="1" applyAlignment="1" applyProtection="1">
      <alignment vertical="center"/>
    </xf>
    <xf numFmtId="0" fontId="9" fillId="25" borderId="36" xfId="0" applyFont="1" applyFill="1" applyBorder="1" applyAlignment="1" applyProtection="1">
      <alignment horizontal="center" vertical="center"/>
    </xf>
    <xf numFmtId="0" fontId="32" fillId="30" borderId="118" xfId="0" applyFont="1" applyFill="1" applyBorder="1" applyAlignment="1" applyProtection="1">
      <alignment horizontal="center" vertical="center"/>
    </xf>
    <xf numFmtId="0" fontId="32" fillId="31" borderId="31" xfId="0" applyFont="1" applyFill="1" applyBorder="1" applyProtection="1">
      <alignment vertical="center"/>
    </xf>
    <xf numFmtId="0" fontId="32" fillId="31" borderId="32" xfId="0" applyFont="1" applyFill="1" applyBorder="1" applyProtection="1">
      <alignment vertical="center"/>
    </xf>
    <xf numFmtId="0" fontId="9" fillId="25" borderId="54" xfId="0" applyFont="1" applyFill="1" applyBorder="1" applyAlignment="1" applyProtection="1">
      <alignment horizontal="center" vertical="center"/>
    </xf>
    <xf numFmtId="0" fontId="51" fillId="25" borderId="51" xfId="0" applyFont="1" applyFill="1" applyBorder="1" applyAlignment="1" applyProtection="1">
      <alignment horizontal="center" vertical="center"/>
    </xf>
    <xf numFmtId="179" fontId="9" fillId="0" borderId="29" xfId="28" applyNumberFormat="1" applyFont="1" applyFill="1" applyBorder="1" applyAlignment="1" applyProtection="1">
      <alignment vertical="center" shrinkToFit="1"/>
    </xf>
    <xf numFmtId="0" fontId="9" fillId="0" borderId="29" xfId="0" applyFont="1" applyFill="1" applyBorder="1" applyAlignment="1" applyProtection="1">
      <alignment vertical="center"/>
    </xf>
    <xf numFmtId="0" fontId="10" fillId="0" borderId="60" xfId="0" applyFont="1" applyFill="1" applyBorder="1" applyAlignment="1" applyProtection="1">
      <alignment vertical="center"/>
    </xf>
    <xf numFmtId="0" fontId="9" fillId="25" borderId="50" xfId="0" applyFont="1" applyFill="1" applyBorder="1" applyAlignment="1" applyProtection="1">
      <alignment horizontal="center" vertical="center"/>
    </xf>
    <xf numFmtId="0" fontId="10" fillId="0" borderId="50" xfId="0" applyFont="1" applyFill="1" applyBorder="1" applyAlignment="1" applyProtection="1">
      <alignment vertical="center"/>
    </xf>
    <xf numFmtId="0" fontId="0" fillId="0" borderId="50" xfId="0" applyFont="1" applyFill="1" applyBorder="1" applyProtection="1">
      <alignment vertical="center"/>
    </xf>
    <xf numFmtId="0" fontId="0" fillId="0" borderId="50" xfId="0" applyFont="1" applyFill="1" applyBorder="1" applyAlignment="1" applyProtection="1">
      <alignment horizontal="center" vertical="center"/>
    </xf>
    <xf numFmtId="0" fontId="0" fillId="0" borderId="50" xfId="0" applyFont="1" applyFill="1" applyBorder="1" applyAlignment="1" applyProtection="1">
      <alignment vertical="center"/>
    </xf>
    <xf numFmtId="177" fontId="9" fillId="0" borderId="27" xfId="0" applyNumberFormat="1" applyFont="1" applyFill="1" applyBorder="1" applyProtection="1">
      <alignment vertical="center"/>
    </xf>
    <xf numFmtId="0" fontId="29"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60" fillId="0" borderId="0" xfId="0" applyFont="1" applyFill="1" applyProtection="1">
      <alignment vertical="center"/>
      <protection locked="0"/>
    </xf>
    <xf numFmtId="0" fontId="56" fillId="0" borderId="0" xfId="0" applyFont="1" applyFill="1" applyProtection="1">
      <alignment vertical="center"/>
      <protection locked="0"/>
    </xf>
    <xf numFmtId="0" fontId="60" fillId="0" borderId="0" xfId="0" applyFont="1" applyFill="1" applyAlignment="1" applyProtection="1">
      <alignment vertical="center"/>
      <protection locked="0"/>
    </xf>
    <xf numFmtId="0" fontId="35" fillId="0" borderId="0" xfId="0" applyFont="1" applyFill="1" applyAlignment="1" applyProtection="1">
      <alignment vertical="center"/>
      <protection locked="0"/>
    </xf>
    <xf numFmtId="0" fontId="63" fillId="0" borderId="0" xfId="0" applyFont="1" applyFill="1" applyAlignment="1" applyProtection="1">
      <alignment horizontal="right" vertical="center"/>
      <protection locked="0"/>
    </xf>
    <xf numFmtId="0" fontId="119" fillId="31" borderId="0" xfId="0" applyFont="1" applyFill="1" applyAlignment="1" applyProtection="1">
      <alignment vertical="center"/>
      <protection locked="0"/>
    </xf>
    <xf numFmtId="0" fontId="119" fillId="0" borderId="0" xfId="0" applyFont="1" applyFill="1" applyAlignment="1" applyProtection="1">
      <alignment vertical="center"/>
      <protection locked="0"/>
    </xf>
    <xf numFmtId="0" fontId="61" fillId="0" borderId="0" xfId="0" applyFont="1" applyFill="1" applyBorder="1" applyAlignment="1" applyProtection="1">
      <alignment vertical="center"/>
      <protection locked="0"/>
    </xf>
    <xf numFmtId="0" fontId="61" fillId="0" borderId="0" xfId="0" applyFont="1" applyFill="1" applyBorder="1" applyAlignment="1" applyProtection="1">
      <alignment horizontal="center" vertical="center"/>
      <protection locked="0"/>
    </xf>
    <xf numFmtId="0" fontId="61" fillId="0" borderId="0" xfId="0" applyFont="1" applyFill="1" applyBorder="1" applyAlignment="1" applyProtection="1">
      <alignment horizontal="left" vertical="center"/>
      <protection locked="0"/>
    </xf>
    <xf numFmtId="177" fontId="61" fillId="0" borderId="118" xfId="0" applyNumberFormat="1" applyFont="1" applyFill="1" applyBorder="1" applyAlignment="1" applyProtection="1">
      <alignment vertical="center"/>
      <protection locked="0"/>
    </xf>
    <xf numFmtId="0" fontId="56" fillId="0" borderId="18" xfId="0" applyFont="1" applyFill="1" applyBorder="1" applyProtection="1">
      <alignment vertical="center"/>
      <protection locked="0"/>
    </xf>
    <xf numFmtId="0" fontId="56" fillId="0" borderId="0" xfId="0" applyFont="1" applyFill="1" applyBorder="1" applyProtection="1">
      <alignment vertical="center"/>
      <protection locked="0"/>
    </xf>
    <xf numFmtId="0" fontId="56" fillId="0" borderId="0" xfId="0" applyFont="1" applyFill="1" applyAlignment="1" applyProtection="1">
      <alignment horizontal="right" vertical="center"/>
      <protection locked="0"/>
    </xf>
    <xf numFmtId="0" fontId="61" fillId="26" borderId="97" xfId="0" applyFont="1" applyFill="1" applyBorder="1" applyAlignment="1" applyProtection="1">
      <alignment horizontal="center" vertical="center" wrapText="1" shrinkToFit="1"/>
      <protection locked="0"/>
    </xf>
    <xf numFmtId="0" fontId="56" fillId="26" borderId="89" xfId="0" applyFont="1" applyFill="1" applyBorder="1" applyAlignment="1" applyProtection="1">
      <alignment horizontal="center" vertical="center" textRotation="255" wrapText="1"/>
      <protection locked="0"/>
    </xf>
    <xf numFmtId="0" fontId="61" fillId="26" borderId="17" xfId="0" applyFont="1" applyFill="1" applyBorder="1" applyAlignment="1" applyProtection="1">
      <alignment horizontal="center" vertical="center" wrapText="1" shrinkToFit="1"/>
      <protection locked="0"/>
    </xf>
    <xf numFmtId="0" fontId="61" fillId="26" borderId="18" xfId="0" applyFont="1" applyFill="1" applyBorder="1" applyAlignment="1" applyProtection="1">
      <alignment horizontal="center" vertical="center" wrapText="1" shrinkToFit="1"/>
      <protection locked="0"/>
    </xf>
    <xf numFmtId="0" fontId="61" fillId="26" borderId="19" xfId="0" applyFont="1" applyFill="1" applyBorder="1" applyAlignment="1" applyProtection="1">
      <alignment horizontal="center" vertical="center" wrapText="1" shrinkToFit="1"/>
      <protection locked="0"/>
    </xf>
    <xf numFmtId="0" fontId="61" fillId="26" borderId="89" xfId="0" applyFont="1" applyFill="1" applyBorder="1" applyAlignment="1" applyProtection="1">
      <alignment horizontal="center" vertical="center" wrapText="1" shrinkToFit="1"/>
      <protection locked="0"/>
    </xf>
    <xf numFmtId="0" fontId="61" fillId="26" borderId="89" xfId="0" applyFont="1" applyFill="1" applyBorder="1" applyAlignment="1" applyProtection="1">
      <alignment horizontal="center" vertical="center" shrinkToFit="1"/>
      <protection locked="0"/>
    </xf>
    <xf numFmtId="0" fontId="61" fillId="26" borderId="17" xfId="0" applyFont="1" applyFill="1" applyBorder="1" applyAlignment="1" applyProtection="1">
      <alignment horizontal="center" vertical="center" shrinkToFit="1"/>
      <protection locked="0"/>
    </xf>
    <xf numFmtId="0" fontId="61" fillId="26" borderId="89" xfId="0" applyFont="1" applyFill="1" applyBorder="1" applyAlignment="1" applyProtection="1">
      <alignment horizontal="center" vertical="center" wrapText="1"/>
      <protection locked="0"/>
    </xf>
    <xf numFmtId="0" fontId="61" fillId="26" borderId="89" xfId="0" applyFont="1" applyFill="1" applyBorder="1" applyAlignment="1" applyProtection="1">
      <alignment horizontal="center" vertical="center" textRotation="255"/>
      <protection locked="0"/>
    </xf>
    <xf numFmtId="0" fontId="61" fillId="26" borderId="17" xfId="0" applyFont="1" applyFill="1" applyBorder="1" applyAlignment="1" applyProtection="1">
      <alignment horizontal="center" vertical="center"/>
      <protection locked="0"/>
    </xf>
    <xf numFmtId="0" fontId="61" fillId="26" borderId="18" xfId="0" applyFont="1" applyFill="1" applyBorder="1" applyAlignment="1" applyProtection="1">
      <alignment horizontal="center" vertical="center"/>
      <protection locked="0"/>
    </xf>
    <xf numFmtId="0" fontId="56" fillId="0" borderId="12" xfId="0" applyFont="1" applyFill="1" applyBorder="1" applyAlignment="1" applyProtection="1">
      <alignment vertical="center" wrapText="1"/>
      <protection locked="0"/>
    </xf>
    <xf numFmtId="179" fontId="61" fillId="0" borderId="10" xfId="28" applyNumberFormat="1" applyFont="1" applyFill="1" applyBorder="1" applyAlignment="1" applyProtection="1">
      <alignment vertical="center" shrinkToFit="1"/>
      <protection locked="0"/>
    </xf>
    <xf numFmtId="0" fontId="57" fillId="0" borderId="12" xfId="0" applyFont="1" applyFill="1" applyBorder="1" applyAlignment="1" applyProtection="1">
      <alignment vertical="center"/>
      <protection locked="0"/>
    </xf>
    <xf numFmtId="0" fontId="57" fillId="26" borderId="36" xfId="0" applyFont="1" applyFill="1" applyBorder="1" applyAlignment="1" applyProtection="1">
      <alignment vertical="center"/>
      <protection locked="0"/>
    </xf>
    <xf numFmtId="0" fontId="56" fillId="0" borderId="36" xfId="0" applyFont="1" applyFill="1" applyBorder="1" applyProtection="1">
      <alignment vertical="center"/>
      <protection locked="0"/>
    </xf>
    <xf numFmtId="0" fontId="64" fillId="0" borderId="36" xfId="0" applyFont="1" applyFill="1" applyBorder="1" applyAlignment="1" applyProtection="1">
      <alignment horizontal="center" vertical="center"/>
      <protection locked="0"/>
    </xf>
    <xf numFmtId="0" fontId="56" fillId="0" borderId="36" xfId="0" applyFont="1" applyFill="1" applyBorder="1" applyAlignment="1" applyProtection="1">
      <alignment vertical="center"/>
      <protection locked="0"/>
    </xf>
    <xf numFmtId="177" fontId="61" fillId="0" borderId="10" xfId="0" applyNumberFormat="1" applyFont="1" applyFill="1" applyBorder="1" applyProtection="1">
      <alignment vertical="center"/>
      <protection locked="0"/>
    </xf>
    <xf numFmtId="0" fontId="56" fillId="0" borderId="11" xfId="0" applyFont="1" applyFill="1" applyBorder="1" applyAlignment="1" applyProtection="1">
      <alignment vertical="center"/>
      <protection locked="0"/>
    </xf>
    <xf numFmtId="0" fontId="29" fillId="0" borderId="0" xfId="0" applyFont="1" applyFill="1" applyProtection="1">
      <alignment vertical="center"/>
    </xf>
    <xf numFmtId="0" fontId="131" fillId="39" borderId="0" xfId="0" applyFont="1" applyFill="1" applyProtection="1">
      <alignment vertical="center"/>
    </xf>
    <xf numFmtId="0" fontId="0" fillId="39" borderId="0" xfId="0" applyFont="1" applyFill="1" applyProtection="1">
      <alignment vertical="center"/>
    </xf>
    <xf numFmtId="0" fontId="28" fillId="0" borderId="0" xfId="0" applyFont="1" applyFill="1" applyAlignment="1" applyProtection="1">
      <alignment horizontal="right" vertical="center"/>
    </xf>
    <xf numFmtId="0" fontId="28" fillId="0" borderId="0" xfId="0" applyFont="1" applyProtection="1">
      <alignment vertical="center"/>
    </xf>
    <xf numFmtId="0" fontId="10" fillId="0" borderId="0" xfId="0" applyFont="1" applyFill="1" applyProtection="1">
      <alignment vertical="center"/>
    </xf>
    <xf numFmtId="0" fontId="10" fillId="39" borderId="0" xfId="0" applyFont="1" applyFill="1" applyProtection="1">
      <alignment vertical="center"/>
    </xf>
    <xf numFmtId="0" fontId="10" fillId="0" borderId="76" xfId="0" applyFont="1" applyFill="1" applyBorder="1" applyProtection="1">
      <alignment vertical="center"/>
    </xf>
    <xf numFmtId="0" fontId="10" fillId="0" borderId="12" xfId="0" applyFont="1" applyFill="1" applyBorder="1" applyProtection="1">
      <alignment vertical="center"/>
    </xf>
    <xf numFmtId="0" fontId="10" fillId="0" borderId="36" xfId="0" applyFont="1" applyFill="1" applyBorder="1" applyProtection="1">
      <alignment vertical="center"/>
    </xf>
    <xf numFmtId="0" fontId="10" fillId="0" borderId="11" xfId="0" applyFont="1" applyBorder="1" applyProtection="1">
      <alignment vertical="center"/>
    </xf>
    <xf numFmtId="0" fontId="10" fillId="0" borderId="0" xfId="0" applyFont="1" applyProtection="1">
      <alignment vertical="center"/>
    </xf>
    <xf numFmtId="0" fontId="40" fillId="39" borderId="0" xfId="0" applyFont="1" applyFill="1" applyProtection="1">
      <alignment vertical="center"/>
    </xf>
    <xf numFmtId="0" fontId="10" fillId="0" borderId="0" xfId="0" applyFont="1" applyFill="1" applyBorder="1" applyAlignment="1" applyProtection="1">
      <alignment horizontal="left" vertical="center" wrapText="1"/>
    </xf>
    <xf numFmtId="0" fontId="10" fillId="0" borderId="0" xfId="0" applyFont="1" applyAlignment="1" applyProtection="1">
      <alignment horizontal="left" vertical="center" wrapText="1"/>
    </xf>
    <xf numFmtId="0" fontId="10" fillId="0" borderId="42" xfId="0" applyFont="1" applyFill="1" applyBorder="1" applyAlignment="1" applyProtection="1">
      <alignment horizontal="left" vertical="center" wrapText="1"/>
    </xf>
    <xf numFmtId="0" fontId="10" fillId="0" borderId="43" xfId="0" applyFont="1" applyFill="1" applyBorder="1" applyAlignment="1" applyProtection="1">
      <alignment horizontal="left" vertical="center" wrapText="1"/>
    </xf>
    <xf numFmtId="0" fontId="10" fillId="0" borderId="44" xfId="0" applyFont="1" applyFill="1" applyBorder="1" applyProtection="1">
      <alignment vertical="center"/>
    </xf>
    <xf numFmtId="0" fontId="10" fillId="0" borderId="35" xfId="0" applyFont="1" applyBorder="1" applyProtection="1">
      <alignment vertical="center"/>
    </xf>
    <xf numFmtId="0" fontId="33" fillId="0" borderId="35" xfId="0" applyFont="1" applyFill="1" applyBorder="1" applyProtection="1">
      <alignment vertical="center"/>
    </xf>
    <xf numFmtId="0" fontId="10" fillId="0" borderId="37" xfId="0" applyFont="1" applyFill="1" applyBorder="1" applyProtection="1">
      <alignment vertical="center"/>
    </xf>
    <xf numFmtId="0" fontId="0" fillId="0" borderId="35" xfId="0" applyFont="1" applyFill="1" applyBorder="1" applyProtection="1">
      <alignment vertical="center"/>
    </xf>
    <xf numFmtId="0" fontId="66" fillId="27" borderId="118" xfId="0" applyFont="1" applyFill="1" applyBorder="1" applyAlignment="1" applyProtection="1">
      <alignment horizontal="center" vertical="center"/>
    </xf>
    <xf numFmtId="0" fontId="66" fillId="25" borderId="118" xfId="0" applyFont="1" applyFill="1" applyBorder="1" applyAlignment="1" applyProtection="1">
      <alignment horizontal="center" vertical="center"/>
    </xf>
    <xf numFmtId="0" fontId="66" fillId="31" borderId="118" xfId="0" applyFont="1" applyFill="1" applyBorder="1" applyAlignment="1" applyProtection="1">
      <alignment horizontal="center" vertical="center"/>
    </xf>
    <xf numFmtId="0" fontId="71" fillId="0" borderId="37" xfId="0" applyFont="1" applyBorder="1" applyProtection="1">
      <alignment vertical="center"/>
    </xf>
    <xf numFmtId="0" fontId="41" fillId="39" borderId="0" xfId="0" applyFont="1" applyFill="1" applyProtection="1">
      <alignment vertical="center"/>
    </xf>
    <xf numFmtId="0" fontId="0" fillId="0" borderId="103" xfId="0" applyFont="1" applyFill="1" applyBorder="1" applyProtection="1">
      <alignment vertical="center"/>
    </xf>
    <xf numFmtId="0" fontId="0" fillId="0" borderId="101" xfId="0" applyFont="1" applyFill="1" applyBorder="1" applyProtection="1">
      <alignment vertical="center"/>
    </xf>
    <xf numFmtId="0" fontId="0" fillId="0" borderId="102" xfId="0" applyFont="1" applyFill="1" applyBorder="1" applyProtection="1">
      <alignment vertical="center"/>
    </xf>
    <xf numFmtId="0" fontId="0" fillId="0" borderId="35" xfId="0" applyFont="1" applyBorder="1" applyProtection="1">
      <alignment vertical="center"/>
    </xf>
    <xf numFmtId="49" fontId="32" fillId="0" borderId="0" xfId="0" applyNumberFormat="1" applyFont="1" applyFill="1" applyProtection="1">
      <alignment vertical="center"/>
    </xf>
    <xf numFmtId="0" fontId="0" fillId="0" borderId="0" xfId="0" applyFont="1" applyFill="1" applyAlignment="1" applyProtection="1">
      <alignment vertical="center"/>
    </xf>
    <xf numFmtId="49" fontId="90" fillId="35" borderId="0" xfId="0" applyNumberFormat="1" applyFont="1" applyFill="1" applyAlignment="1" applyProtection="1">
      <alignment horizontal="center" vertical="center"/>
    </xf>
    <xf numFmtId="49" fontId="90" fillId="35" borderId="0" xfId="0" applyNumberFormat="1" applyFont="1" applyFill="1" applyAlignment="1" applyProtection="1">
      <alignment horizontal="left" vertical="center"/>
    </xf>
    <xf numFmtId="49" fontId="135" fillId="35" borderId="0" xfId="0" applyNumberFormat="1" applyFont="1" applyFill="1" applyAlignment="1" applyProtection="1">
      <alignment horizontal="left" vertical="center"/>
    </xf>
    <xf numFmtId="0" fontId="30" fillId="35" borderId="0" xfId="0" applyFont="1" applyFill="1" applyProtection="1">
      <alignment vertical="center"/>
    </xf>
    <xf numFmtId="0" fontId="30" fillId="40" borderId="0" xfId="0" applyFont="1" applyFill="1" applyProtection="1">
      <alignment vertical="center"/>
    </xf>
    <xf numFmtId="0" fontId="136" fillId="40" borderId="0" xfId="0" applyFont="1" applyFill="1" applyProtection="1">
      <alignment vertical="center"/>
    </xf>
    <xf numFmtId="0" fontId="30" fillId="26" borderId="0" xfId="0" applyFont="1" applyFill="1" applyProtection="1">
      <alignment vertical="center"/>
    </xf>
    <xf numFmtId="0" fontId="30" fillId="0" borderId="0" xfId="0" applyFont="1" applyProtection="1">
      <alignment vertical="center"/>
    </xf>
    <xf numFmtId="49" fontId="91" fillId="35" borderId="0" xfId="0" applyNumberFormat="1" applyFont="1" applyFill="1" applyAlignment="1" applyProtection="1">
      <alignment horizontal="left" vertical="center"/>
    </xf>
    <xf numFmtId="0" fontId="0" fillId="35" borderId="0" xfId="0" applyFill="1" applyProtection="1">
      <alignment vertical="center"/>
    </xf>
    <xf numFmtId="0" fontId="0" fillId="40" borderId="0" xfId="0" applyFill="1" applyProtection="1">
      <alignment vertical="center"/>
    </xf>
    <xf numFmtId="0" fontId="41" fillId="40" borderId="0" xfId="0" applyFont="1" applyFill="1" applyProtection="1">
      <alignment vertical="center"/>
    </xf>
    <xf numFmtId="0" fontId="0" fillId="26" borderId="0" xfId="0" applyFill="1" applyProtection="1">
      <alignment vertical="center"/>
    </xf>
    <xf numFmtId="0" fontId="138" fillId="0" borderId="0" xfId="0" applyFont="1" applyFill="1" applyAlignment="1" applyProtection="1">
      <alignment horizontal="center" vertical="center"/>
    </xf>
    <xf numFmtId="49" fontId="94" fillId="0" borderId="0" xfId="0" applyNumberFormat="1" applyFont="1" applyFill="1" applyAlignment="1" applyProtection="1">
      <alignment horizontal="left" vertical="center"/>
    </xf>
    <xf numFmtId="49" fontId="49" fillId="0" borderId="0" xfId="0" applyNumberFormat="1" applyFont="1" applyFill="1" applyAlignment="1" applyProtection="1">
      <alignment horizontal="left" vertical="center"/>
    </xf>
    <xf numFmtId="0" fontId="29" fillId="40" borderId="0" xfId="0" applyFont="1" applyFill="1" applyProtection="1">
      <alignment vertical="center"/>
    </xf>
    <xf numFmtId="0" fontId="134" fillId="40" borderId="0" xfId="0" applyFont="1" applyFill="1" applyProtection="1">
      <alignment vertical="center"/>
    </xf>
    <xf numFmtId="0" fontId="29" fillId="26" borderId="0" xfId="0" applyFont="1" applyFill="1" applyProtection="1">
      <alignment vertical="center"/>
    </xf>
    <xf numFmtId="0" fontId="29" fillId="0" borderId="0" xfId="0" applyFont="1" applyProtection="1">
      <alignment vertical="center"/>
    </xf>
    <xf numFmtId="0" fontId="138" fillId="0" borderId="0" xfId="0" applyFont="1" applyFill="1" applyAlignment="1" applyProtection="1">
      <alignment horizontal="center" vertical="top"/>
    </xf>
    <xf numFmtId="49" fontId="138" fillId="0" borderId="0" xfId="0" applyNumberFormat="1" applyFont="1" applyFill="1" applyAlignment="1" applyProtection="1">
      <alignment horizontal="left" vertical="center"/>
    </xf>
    <xf numFmtId="0" fontId="66" fillId="0" borderId="0" xfId="0" applyFont="1" applyProtection="1">
      <alignment vertical="center"/>
    </xf>
    <xf numFmtId="0" fontId="74" fillId="0" borderId="0" xfId="0" applyFont="1" applyProtection="1">
      <alignment vertical="center"/>
    </xf>
    <xf numFmtId="0" fontId="79" fillId="0" borderId="0" xfId="0" applyFont="1" applyProtection="1">
      <alignment vertical="center"/>
    </xf>
    <xf numFmtId="0" fontId="64" fillId="0" borderId="0" xfId="0" applyFont="1" applyProtection="1">
      <alignment vertical="center"/>
    </xf>
    <xf numFmtId="0" fontId="64" fillId="39" borderId="0" xfId="0" applyFont="1" applyFill="1" applyProtection="1">
      <alignment vertical="center"/>
    </xf>
    <xf numFmtId="0" fontId="76" fillId="39" borderId="0" xfId="0" applyFont="1" applyFill="1" applyProtection="1">
      <alignment vertical="center"/>
    </xf>
    <xf numFmtId="0" fontId="54" fillId="0" borderId="12" xfId="0" applyFont="1" applyBorder="1" applyProtection="1">
      <alignment vertical="center"/>
    </xf>
    <xf numFmtId="0" fontId="69" fillId="0" borderId="36" xfId="0" applyFont="1" applyBorder="1" applyProtection="1">
      <alignment vertical="center"/>
    </xf>
    <xf numFmtId="0" fontId="72" fillId="0" borderId="36" xfId="0" applyFont="1" applyBorder="1" applyProtection="1">
      <alignment vertical="center"/>
    </xf>
    <xf numFmtId="0" fontId="72" fillId="0" borderId="11" xfId="0" applyFont="1" applyBorder="1" applyProtection="1">
      <alignment vertical="center"/>
    </xf>
    <xf numFmtId="0" fontId="72" fillId="0" borderId="139" xfId="0" applyFont="1" applyBorder="1" applyProtection="1">
      <alignment vertical="center"/>
    </xf>
    <xf numFmtId="0" fontId="72" fillId="0" borderId="30" xfId="0" applyFont="1" applyBorder="1" applyProtection="1">
      <alignment vertical="center"/>
    </xf>
    <xf numFmtId="0" fontId="69" fillId="0" borderId="0" xfId="0" applyFont="1" applyAlignment="1" applyProtection="1">
      <alignment horizontal="right" vertical="center"/>
    </xf>
    <xf numFmtId="0" fontId="63" fillId="0" borderId="0" xfId="0" applyFont="1" applyAlignment="1" applyProtection="1">
      <alignment horizontal="right" vertical="center"/>
    </xf>
    <xf numFmtId="0" fontId="74" fillId="0" borderId="0" xfId="0" applyFont="1" applyAlignment="1" applyProtection="1">
      <alignment horizontal="center" vertical="center"/>
    </xf>
    <xf numFmtId="176" fontId="63" fillId="0" borderId="0" xfId="0" applyNumberFormat="1" applyFont="1" applyAlignment="1" applyProtection="1">
      <alignment horizontal="right" vertical="center"/>
    </xf>
    <xf numFmtId="0" fontId="143" fillId="30" borderId="140" xfId="0" applyFont="1" applyFill="1" applyBorder="1" applyAlignment="1" applyProtection="1">
      <alignment horizontal="center" vertical="center"/>
    </xf>
    <xf numFmtId="0" fontId="64" fillId="0" borderId="0" xfId="0" applyFont="1" applyFill="1" applyProtection="1">
      <alignment vertical="center"/>
    </xf>
    <xf numFmtId="0" fontId="54" fillId="0" borderId="12" xfId="0" applyFont="1" applyFill="1" applyBorder="1" applyProtection="1">
      <alignment vertical="center"/>
    </xf>
    <xf numFmtId="0" fontId="69" fillId="0" borderId="36" xfId="0" applyFont="1" applyFill="1" applyBorder="1" applyAlignment="1" applyProtection="1">
      <alignment vertical="center"/>
    </xf>
    <xf numFmtId="0" fontId="72" fillId="0" borderId="36" xfId="0" applyFont="1" applyFill="1" applyBorder="1" applyAlignment="1" applyProtection="1">
      <alignment vertical="center"/>
    </xf>
    <xf numFmtId="0" fontId="72" fillId="0" borderId="182" xfId="0" applyFont="1" applyFill="1" applyBorder="1" applyProtection="1">
      <alignment vertical="center"/>
    </xf>
    <xf numFmtId="0" fontId="29" fillId="0" borderId="182" xfId="0" applyFont="1" applyBorder="1" applyProtection="1">
      <alignment vertical="center"/>
    </xf>
    <xf numFmtId="0" fontId="71" fillId="39" borderId="0" xfId="0" applyFont="1" applyFill="1" applyProtection="1">
      <alignment vertical="center"/>
    </xf>
    <xf numFmtId="0" fontId="72" fillId="0" borderId="18" xfId="0" applyFont="1" applyFill="1" applyBorder="1" applyProtection="1">
      <alignment vertical="center"/>
    </xf>
    <xf numFmtId="0" fontId="29" fillId="0" borderId="19" xfId="0" applyFont="1" applyBorder="1" applyProtection="1">
      <alignment vertical="center"/>
    </xf>
    <xf numFmtId="0" fontId="64" fillId="0" borderId="0" xfId="0" applyFont="1" applyFill="1" applyBorder="1" applyProtection="1">
      <alignment vertical="center"/>
    </xf>
    <xf numFmtId="0" fontId="72" fillId="0" borderId="0" xfId="0" applyFont="1" applyFill="1" applyBorder="1" applyAlignment="1" applyProtection="1">
      <alignment horizontal="center" vertical="center"/>
    </xf>
    <xf numFmtId="0" fontId="72" fillId="0" borderId="0" xfId="0" applyFont="1" applyFill="1" applyBorder="1" applyAlignment="1" applyProtection="1">
      <alignment horizontal="left" vertical="center" wrapText="1"/>
    </xf>
    <xf numFmtId="0" fontId="72" fillId="0" borderId="0" xfId="0" applyFont="1" applyFill="1" applyBorder="1" applyAlignment="1" applyProtection="1">
      <alignment horizontal="left" vertical="center"/>
    </xf>
    <xf numFmtId="0" fontId="64" fillId="0" borderId="21" xfId="0" applyFont="1" applyFill="1" applyBorder="1" applyProtection="1">
      <alignment vertical="center"/>
    </xf>
    <xf numFmtId="0" fontId="140" fillId="0" borderId="184" xfId="0" applyFont="1" applyFill="1" applyBorder="1" applyProtection="1">
      <alignment vertical="center"/>
    </xf>
    <xf numFmtId="0" fontId="64" fillId="0" borderId="185" xfId="0" applyFont="1" applyFill="1" applyBorder="1" applyProtection="1">
      <alignment vertical="center"/>
    </xf>
    <xf numFmtId="0" fontId="64" fillId="0" borderId="186" xfId="0" applyFont="1" applyFill="1" applyBorder="1" applyProtection="1">
      <alignment vertical="center"/>
    </xf>
    <xf numFmtId="0" fontId="64" fillId="0" borderId="187" xfId="0" applyFont="1" applyFill="1" applyBorder="1" applyProtection="1">
      <alignment vertical="center"/>
    </xf>
    <xf numFmtId="0" fontId="64" fillId="0" borderId="0" xfId="0" applyFont="1" applyBorder="1" applyProtection="1">
      <alignment vertical="center"/>
    </xf>
    <xf numFmtId="0" fontId="30" fillId="0" borderId="187" xfId="0" applyFont="1" applyBorder="1" applyAlignment="1" applyProtection="1">
      <alignment horizontal="center" vertical="center"/>
    </xf>
    <xf numFmtId="0" fontId="0" fillId="0" borderId="188" xfId="0" applyBorder="1" applyProtection="1">
      <alignment vertical="center"/>
    </xf>
    <xf numFmtId="0" fontId="0" fillId="0" borderId="187" xfId="0" applyBorder="1" applyProtection="1">
      <alignment vertical="center"/>
    </xf>
    <xf numFmtId="0" fontId="30" fillId="0" borderId="0" xfId="0" applyFont="1" applyBorder="1" applyProtection="1">
      <alignment vertical="center"/>
    </xf>
    <xf numFmtId="0" fontId="30" fillId="0" borderId="189" xfId="0" applyFont="1" applyBorder="1" applyAlignment="1" applyProtection="1">
      <alignment horizontal="center" vertical="center"/>
    </xf>
    <xf numFmtId="0" fontId="30" fillId="0" borderId="190" xfId="0" applyFont="1" applyBorder="1" applyProtection="1">
      <alignment vertical="center"/>
    </xf>
    <xf numFmtId="0" fontId="0" fillId="0" borderId="190" xfId="0" applyBorder="1" applyProtection="1">
      <alignment vertical="center"/>
    </xf>
    <xf numFmtId="0" fontId="0" fillId="0" borderId="191" xfId="0" applyBorder="1" applyProtection="1">
      <alignment vertical="center"/>
    </xf>
    <xf numFmtId="0" fontId="54" fillId="0" borderId="0" xfId="0" applyFont="1" applyAlignment="1" applyProtection="1">
      <alignment horizontal="left" vertical="top" wrapText="1"/>
    </xf>
    <xf numFmtId="0" fontId="54" fillId="0" borderId="0" xfId="0" applyFont="1" applyAlignment="1" applyProtection="1">
      <alignment horizontal="left" vertical="top"/>
    </xf>
    <xf numFmtId="0" fontId="141" fillId="30" borderId="118" xfId="0" applyFont="1" applyFill="1" applyBorder="1" applyAlignment="1" applyProtection="1">
      <alignment horizontal="center" vertical="center"/>
    </xf>
    <xf numFmtId="0" fontId="70" fillId="0" borderId="0" xfId="0" applyFont="1" applyProtection="1">
      <alignment vertical="center"/>
    </xf>
    <xf numFmtId="0" fontId="54" fillId="0" borderId="0" xfId="0" applyFont="1" applyProtection="1">
      <alignment vertical="center"/>
    </xf>
    <xf numFmtId="0" fontId="54" fillId="39" borderId="0" xfId="0" applyFont="1" applyFill="1" applyProtection="1">
      <alignment vertical="center"/>
    </xf>
    <xf numFmtId="0" fontId="90" fillId="0" borderId="0" xfId="0" applyFont="1" applyAlignment="1" applyProtection="1">
      <alignment horizontal="left" vertical="top" wrapText="1"/>
    </xf>
    <xf numFmtId="49" fontId="92" fillId="0" borderId="0" xfId="0" applyNumberFormat="1" applyFont="1" applyProtection="1">
      <alignment vertical="center"/>
    </xf>
    <xf numFmtId="0" fontId="93" fillId="0" borderId="0" xfId="0" applyFont="1" applyProtection="1">
      <alignment vertical="center"/>
    </xf>
    <xf numFmtId="0" fontId="91" fillId="0" borderId="0" xfId="0" applyFont="1" applyProtection="1">
      <alignment vertical="center"/>
    </xf>
    <xf numFmtId="0" fontId="74" fillId="0" borderId="11" xfId="0" applyFont="1" applyFill="1" applyBorder="1" applyAlignment="1" applyProtection="1">
      <alignment horizontal="left" vertical="center"/>
    </xf>
    <xf numFmtId="0" fontId="41" fillId="0" borderId="0" xfId="0" applyFont="1" applyFill="1" applyProtection="1">
      <alignment vertical="center"/>
    </xf>
    <xf numFmtId="0" fontId="38" fillId="30" borderId="118" xfId="0" applyFont="1" applyFill="1" applyBorder="1" applyAlignment="1" applyProtection="1">
      <alignment horizontal="center" vertical="center"/>
    </xf>
    <xf numFmtId="0" fontId="74" fillId="0" borderId="12" xfId="0" applyFont="1" applyFill="1" applyBorder="1" applyAlignment="1" applyProtection="1">
      <alignment vertical="center"/>
    </xf>
    <xf numFmtId="0" fontId="74" fillId="0" borderId="36" xfId="0" applyFont="1" applyFill="1" applyBorder="1" applyAlignment="1" applyProtection="1">
      <alignment vertical="center"/>
    </xf>
    <xf numFmtId="0" fontId="74" fillId="0" borderId="69" xfId="0" applyFont="1" applyFill="1" applyBorder="1" applyAlignment="1" applyProtection="1">
      <alignment vertical="center"/>
    </xf>
    <xf numFmtId="0" fontId="74" fillId="0" borderId="26" xfId="0" applyFont="1" applyFill="1" applyBorder="1" applyProtection="1">
      <alignment vertical="center"/>
    </xf>
    <xf numFmtId="0" fontId="74" fillId="0" borderId="31" xfId="0" applyFont="1" applyFill="1" applyBorder="1" applyProtection="1">
      <alignment vertical="center"/>
    </xf>
    <xf numFmtId="0" fontId="93" fillId="0" borderId="25" xfId="0" applyFont="1" applyBorder="1" applyProtection="1">
      <alignment vertical="center"/>
    </xf>
    <xf numFmtId="0" fontId="71" fillId="0" borderId="0" xfId="0" applyFont="1" applyProtection="1">
      <alignment vertical="center"/>
    </xf>
    <xf numFmtId="0" fontId="95" fillId="27" borderId="90" xfId="0" applyFont="1" applyFill="1" applyBorder="1" applyProtection="1">
      <alignment vertical="center"/>
    </xf>
    <xf numFmtId="0" fontId="94" fillId="0" borderId="24" xfId="0" applyFont="1" applyBorder="1" applyProtection="1">
      <alignment vertical="center"/>
    </xf>
    <xf numFmtId="0" fontId="93" fillId="0" borderId="24" xfId="0" applyFont="1" applyBorder="1" applyProtection="1">
      <alignment vertical="center"/>
    </xf>
    <xf numFmtId="0" fontId="95" fillId="27" borderId="24" xfId="0" applyFont="1" applyFill="1" applyBorder="1" applyProtection="1">
      <alignment vertical="center"/>
    </xf>
    <xf numFmtId="0" fontId="93" fillId="0" borderId="18" xfId="0" applyFont="1" applyBorder="1" applyProtection="1">
      <alignment vertical="center"/>
    </xf>
    <xf numFmtId="0" fontId="95" fillId="27" borderId="18" xfId="0" applyFont="1" applyFill="1" applyBorder="1" applyProtection="1">
      <alignment vertical="center"/>
    </xf>
    <xf numFmtId="0" fontId="94" fillId="0" borderId="18" xfId="0" applyFont="1" applyBorder="1" applyProtection="1">
      <alignment vertical="center"/>
    </xf>
    <xf numFmtId="0" fontId="10" fillId="0" borderId="69" xfId="0" applyFont="1" applyBorder="1" applyProtection="1">
      <alignment vertical="center"/>
    </xf>
    <xf numFmtId="0" fontId="10" fillId="40" borderId="0" xfId="0" applyFont="1" applyFill="1" applyProtection="1">
      <alignment vertical="center"/>
    </xf>
    <xf numFmtId="0" fontId="10" fillId="26" borderId="0" xfId="0" applyFont="1" applyFill="1" applyProtection="1">
      <alignment vertical="center"/>
    </xf>
    <xf numFmtId="0" fontId="94" fillId="0" borderId="150" xfId="0" applyFont="1" applyBorder="1" applyProtection="1">
      <alignment vertical="center"/>
    </xf>
    <xf numFmtId="0" fontId="90" fillId="0" borderId="21" xfId="0" applyFont="1" applyBorder="1" applyProtection="1">
      <alignment vertical="center"/>
    </xf>
    <xf numFmtId="0" fontId="93" fillId="0" borderId="21" xfId="0" applyFont="1" applyBorder="1" applyProtection="1">
      <alignment vertical="center"/>
    </xf>
    <xf numFmtId="0" fontId="90" fillId="0" borderId="0" xfId="0" applyFont="1" applyProtection="1">
      <alignment vertical="center"/>
    </xf>
    <xf numFmtId="0" fontId="93" fillId="0" borderId="39" xfId="0" applyFont="1" applyBorder="1" applyProtection="1">
      <alignment vertical="center"/>
    </xf>
    <xf numFmtId="0" fontId="95" fillId="27" borderId="35" xfId="0" applyFont="1" applyFill="1" applyBorder="1" applyProtection="1">
      <alignment vertical="center"/>
    </xf>
    <xf numFmtId="0" fontId="94" fillId="0" borderId="0" xfId="0" applyFont="1" applyProtection="1">
      <alignment vertical="center"/>
    </xf>
    <xf numFmtId="0" fontId="96" fillId="27" borderId="0" xfId="0" applyFont="1" applyFill="1" applyProtection="1">
      <alignment vertical="center"/>
    </xf>
    <xf numFmtId="0" fontId="97" fillId="27" borderId="0" xfId="0" applyFont="1" applyFill="1" applyProtection="1">
      <alignment vertical="center"/>
    </xf>
    <xf numFmtId="0" fontId="94" fillId="0" borderId="37" xfId="0" applyFont="1" applyBorder="1" applyProtection="1">
      <alignment vertical="center"/>
    </xf>
    <xf numFmtId="0" fontId="94" fillId="0" borderId="35" xfId="0" applyFont="1" applyBorder="1" applyProtection="1">
      <alignment vertical="center"/>
    </xf>
    <xf numFmtId="0" fontId="94" fillId="0" borderId="0" xfId="0" applyFont="1" applyAlignment="1" applyProtection="1">
      <alignment horizontal="center" vertical="center"/>
    </xf>
    <xf numFmtId="0" fontId="90" fillId="0" borderId="33" xfId="0" applyFont="1" applyBorder="1" applyProtection="1">
      <alignment vertical="center"/>
    </xf>
    <xf numFmtId="0" fontId="93" fillId="0" borderId="16" xfId="0" applyFont="1" applyBorder="1" applyProtection="1">
      <alignment vertical="center"/>
    </xf>
    <xf numFmtId="0" fontId="94" fillId="0" borderId="17" xfId="0" applyFont="1" applyBorder="1" applyAlignment="1" applyProtection="1">
      <alignment horizontal="left" vertical="center"/>
    </xf>
    <xf numFmtId="0" fontId="93" fillId="0" borderId="18" xfId="0" applyFont="1" applyBorder="1" applyAlignment="1" applyProtection="1">
      <alignment horizontal="center" vertical="center"/>
    </xf>
    <xf numFmtId="0" fontId="94" fillId="0" borderId="31" xfId="0" applyFont="1" applyBorder="1" applyAlignment="1" applyProtection="1">
      <alignment horizontal="center" vertical="center"/>
    </xf>
    <xf numFmtId="0" fontId="97" fillId="27" borderId="31" xfId="0" applyFont="1" applyFill="1" applyBorder="1" applyAlignment="1" applyProtection="1">
      <alignment horizontal="center" vertical="center"/>
    </xf>
    <xf numFmtId="0" fontId="94" fillId="0" borderId="31" xfId="0" applyFont="1" applyBorder="1" applyAlignment="1" applyProtection="1">
      <alignment horizontal="left" vertical="center"/>
    </xf>
    <xf numFmtId="0" fontId="93" fillId="0" borderId="31" xfId="0" applyFont="1" applyBorder="1" applyAlignment="1" applyProtection="1">
      <alignment horizontal="center" vertical="center"/>
    </xf>
    <xf numFmtId="0" fontId="93" fillId="0" borderId="32" xfId="0" applyFont="1" applyBorder="1" applyAlignment="1" applyProtection="1">
      <alignment horizontal="center" vertical="center"/>
    </xf>
    <xf numFmtId="0" fontId="29" fillId="0" borderId="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xf>
    <xf numFmtId="0" fontId="10" fillId="0" borderId="0" xfId="0" applyFont="1" applyFill="1" applyBorder="1" applyAlignment="1" applyProtection="1">
      <alignment horizontal="center" vertical="center"/>
    </xf>
    <xf numFmtId="0" fontId="3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horizontal="left" vertical="center"/>
    </xf>
    <xf numFmtId="0" fontId="10" fillId="0" borderId="0" xfId="0" applyFont="1" applyAlignment="1" applyProtection="1">
      <alignment horizontal="center" vertical="center"/>
    </xf>
    <xf numFmtId="49" fontId="0" fillId="0" borderId="0" xfId="0" applyNumberFormat="1" applyFont="1" applyFill="1" applyAlignment="1" applyProtection="1">
      <alignment horizontal="left" vertical="center"/>
    </xf>
    <xf numFmtId="0" fontId="29" fillId="0" borderId="0" xfId="0" applyFont="1" applyFill="1" applyBorder="1" applyAlignment="1" applyProtection="1">
      <alignment vertical="center" wrapText="1"/>
    </xf>
    <xf numFmtId="49" fontId="0" fillId="39" borderId="0" xfId="0" applyNumberFormat="1" applyFont="1" applyFill="1" applyAlignment="1" applyProtection="1">
      <alignment horizontal="left" vertical="center"/>
    </xf>
    <xf numFmtId="0" fontId="90" fillId="0" borderId="0" xfId="0" applyFont="1" applyAlignment="1" applyProtection="1">
      <alignment horizontal="center" vertical="top" wrapText="1"/>
    </xf>
    <xf numFmtId="0" fontId="100" fillId="0" borderId="41" xfId="0" applyFont="1" applyBorder="1" applyProtection="1">
      <alignment vertical="center"/>
    </xf>
    <xf numFmtId="0" fontId="100" fillId="0" borderId="46" xfId="0" applyFont="1" applyBorder="1" applyProtection="1">
      <alignment vertical="center"/>
    </xf>
    <xf numFmtId="0" fontId="100" fillId="0" borderId="21" xfId="0" applyFont="1" applyBorder="1" applyProtection="1">
      <alignment vertical="center"/>
    </xf>
    <xf numFmtId="0" fontId="95" fillId="27" borderId="31" xfId="0" applyFont="1" applyFill="1" applyBorder="1" applyProtection="1">
      <alignment vertical="center"/>
    </xf>
    <xf numFmtId="0" fontId="94" fillId="0" borderId="31" xfId="0" applyFont="1" applyBorder="1" applyProtection="1">
      <alignment vertical="center"/>
    </xf>
    <xf numFmtId="0" fontId="93" fillId="0" borderId="31" xfId="0" applyFont="1" applyBorder="1" applyProtection="1">
      <alignment vertical="center"/>
    </xf>
    <xf numFmtId="0" fontId="31" fillId="0" borderId="33" xfId="0" applyFont="1" applyFill="1" applyBorder="1" applyAlignment="1" applyProtection="1">
      <alignment vertical="center"/>
    </xf>
    <xf numFmtId="0" fontId="29" fillId="0" borderId="41" xfId="0" applyFont="1" applyFill="1" applyBorder="1" applyAlignment="1" applyProtection="1">
      <alignment horizontal="center" vertical="center"/>
    </xf>
    <xf numFmtId="0" fontId="29" fillId="0" borderId="21" xfId="0" applyFont="1" applyFill="1" applyBorder="1" applyAlignment="1" applyProtection="1">
      <alignment vertical="center"/>
    </xf>
    <xf numFmtId="0" fontId="29" fillId="0" borderId="0" xfId="0" applyFont="1" applyFill="1" applyBorder="1" applyAlignment="1" applyProtection="1">
      <alignment vertical="center"/>
    </xf>
    <xf numFmtId="176" fontId="29" fillId="0" borderId="0" xfId="0" applyNumberFormat="1" applyFont="1" applyFill="1" applyBorder="1" applyAlignment="1" applyProtection="1">
      <alignment vertical="center" wrapText="1"/>
    </xf>
    <xf numFmtId="0" fontId="10" fillId="0" borderId="0" xfId="0" applyFont="1" applyFill="1" applyBorder="1" applyAlignment="1" applyProtection="1">
      <alignment vertical="center"/>
    </xf>
    <xf numFmtId="0" fontId="30" fillId="0" borderId="16" xfId="0" applyFont="1" applyBorder="1" applyProtection="1">
      <alignment vertical="center"/>
    </xf>
    <xf numFmtId="0" fontId="30" fillId="0" borderId="0" xfId="0" applyFont="1" applyAlignment="1" applyProtection="1">
      <alignment vertical="center" wrapText="1"/>
    </xf>
    <xf numFmtId="0" fontId="30" fillId="39" borderId="0" xfId="0" applyFont="1" applyFill="1" applyBorder="1" applyAlignment="1" applyProtection="1">
      <alignment vertical="center" wrapText="1"/>
    </xf>
    <xf numFmtId="0" fontId="29" fillId="0" borderId="78" xfId="0" applyFont="1" applyFill="1" applyBorder="1" applyAlignment="1" applyProtection="1">
      <alignment horizontal="center" vertical="center"/>
    </xf>
    <xf numFmtId="0" fontId="29" fillId="0" borderId="53" xfId="0" applyFont="1" applyFill="1" applyBorder="1" applyAlignment="1" applyProtection="1">
      <alignment vertical="center"/>
    </xf>
    <xf numFmtId="176" fontId="29" fillId="0" borderId="53" xfId="0" applyNumberFormat="1" applyFont="1" applyFill="1" applyBorder="1" applyAlignment="1" applyProtection="1">
      <alignment vertical="center" wrapText="1"/>
    </xf>
    <xf numFmtId="0" fontId="10" fillId="0" borderId="53" xfId="0" applyFont="1" applyFill="1" applyBorder="1" applyAlignment="1" applyProtection="1">
      <alignment vertical="center"/>
    </xf>
    <xf numFmtId="0" fontId="10" fillId="0" borderId="53" xfId="0" applyFont="1" applyFill="1" applyBorder="1" applyProtection="1">
      <alignment vertical="center"/>
    </xf>
    <xf numFmtId="0" fontId="30" fillId="0" borderId="53" xfId="0" applyFont="1" applyFill="1" applyBorder="1" applyAlignment="1" applyProtection="1">
      <alignment vertical="center"/>
    </xf>
    <xf numFmtId="0" fontId="30" fillId="0" borderId="66" xfId="0" applyFont="1" applyBorder="1" applyProtection="1">
      <alignment vertical="center"/>
    </xf>
    <xf numFmtId="0" fontId="31" fillId="0" borderId="17" xfId="0" applyFont="1" applyFill="1" applyBorder="1" applyAlignment="1" applyProtection="1">
      <alignment vertical="center"/>
    </xf>
    <xf numFmtId="0" fontId="29" fillId="0" borderId="17" xfId="0" applyFont="1" applyFill="1" applyBorder="1" applyAlignment="1" applyProtection="1">
      <alignment horizontal="center" vertical="center"/>
    </xf>
    <xf numFmtId="0" fontId="29" fillId="0" borderId="18" xfId="0" applyFont="1" applyFill="1" applyBorder="1" applyAlignment="1" applyProtection="1">
      <alignment vertical="center"/>
    </xf>
    <xf numFmtId="0" fontId="29" fillId="0" borderId="18" xfId="0" applyFont="1" applyFill="1" applyBorder="1" applyAlignment="1" applyProtection="1">
      <alignment vertical="center" wrapText="1"/>
    </xf>
    <xf numFmtId="176" fontId="29" fillId="0" borderId="18" xfId="0" applyNumberFormat="1" applyFont="1" applyFill="1" applyBorder="1" applyAlignment="1" applyProtection="1">
      <alignment vertical="center" wrapText="1"/>
    </xf>
    <xf numFmtId="0" fontId="10" fillId="0" borderId="18"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19" xfId="0" applyFont="1" applyBorder="1" applyProtection="1">
      <alignment vertical="center"/>
    </xf>
    <xf numFmtId="0" fontId="31" fillId="0" borderId="36" xfId="0" applyFont="1" applyFill="1" applyBorder="1" applyAlignment="1" applyProtection="1">
      <alignment vertical="center"/>
    </xf>
    <xf numFmtId="0" fontId="100" fillId="0" borderId="14" xfId="0" applyFont="1" applyBorder="1" applyProtection="1">
      <alignment vertical="center"/>
    </xf>
    <xf numFmtId="0" fontId="49" fillId="0" borderId="36" xfId="0" applyFont="1" applyBorder="1" applyProtection="1">
      <alignment vertical="center"/>
    </xf>
    <xf numFmtId="0" fontId="49" fillId="0" borderId="69" xfId="0" applyFont="1" applyBorder="1" applyProtection="1">
      <alignment vertical="center"/>
    </xf>
    <xf numFmtId="176" fontId="10" fillId="0" borderId="0" xfId="0" applyNumberFormat="1" applyFont="1" applyProtection="1">
      <alignment vertical="center"/>
    </xf>
    <xf numFmtId="0" fontId="0" fillId="0" borderId="126" xfId="0" applyFont="1" applyFill="1" applyBorder="1" applyAlignment="1" applyProtection="1">
      <alignment horizontal="center" vertical="center"/>
    </xf>
    <xf numFmtId="0" fontId="44" fillId="39" borderId="0" xfId="0" applyFont="1" applyFill="1" applyBorder="1" applyAlignment="1" applyProtection="1">
      <alignment vertical="center" wrapText="1"/>
    </xf>
    <xf numFmtId="0" fontId="45" fillId="0" borderId="0" xfId="0" applyFont="1" applyAlignment="1" applyProtection="1">
      <alignment vertical="center" wrapText="1"/>
    </xf>
    <xf numFmtId="0" fontId="45" fillId="39" borderId="0" xfId="0" applyFont="1" applyFill="1" applyBorder="1" applyAlignment="1" applyProtection="1">
      <alignment vertical="center" wrapText="1"/>
    </xf>
    <xf numFmtId="0" fontId="29" fillId="0" borderId="40" xfId="0" applyFont="1" applyFill="1" applyBorder="1" applyAlignment="1" applyProtection="1">
      <alignment vertical="center"/>
    </xf>
    <xf numFmtId="0" fontId="45" fillId="0" borderId="0" xfId="0" applyFont="1" applyFill="1" applyBorder="1" applyAlignment="1" applyProtection="1">
      <alignment vertical="center" wrapText="1"/>
    </xf>
    <xf numFmtId="0" fontId="30" fillId="0" borderId="0" xfId="0" applyFont="1" applyFill="1" applyBorder="1" applyAlignment="1" applyProtection="1">
      <alignment horizontal="right" vertical="center"/>
    </xf>
    <xf numFmtId="0" fontId="29" fillId="39" borderId="0" xfId="0" applyFont="1" applyFill="1" applyBorder="1" applyAlignment="1" applyProtection="1">
      <alignment vertical="center" wrapText="1"/>
    </xf>
    <xf numFmtId="0" fontId="31" fillId="0" borderId="89" xfId="0" applyFont="1" applyFill="1" applyBorder="1" applyAlignment="1" applyProtection="1">
      <alignment vertical="center"/>
    </xf>
    <xf numFmtId="0" fontId="29" fillId="0" borderId="124" xfId="0" applyFont="1" applyFill="1" applyBorder="1" applyAlignment="1" applyProtection="1">
      <alignment horizontal="center" vertical="center"/>
    </xf>
    <xf numFmtId="0" fontId="29" fillId="0" borderId="67" xfId="0" applyFont="1" applyFill="1" applyBorder="1" applyAlignment="1" applyProtection="1">
      <alignment vertical="center"/>
    </xf>
    <xf numFmtId="0" fontId="29" fillId="0" borderId="67" xfId="0" applyFont="1" applyFill="1" applyBorder="1" applyAlignment="1" applyProtection="1">
      <alignment vertical="center" wrapText="1"/>
    </xf>
    <xf numFmtId="0" fontId="30" fillId="0" borderId="125" xfId="0" applyFont="1" applyBorder="1" applyProtection="1">
      <alignment vertical="center"/>
    </xf>
    <xf numFmtId="0" fontId="10" fillId="0" borderId="0" xfId="0" applyFont="1" applyFill="1" applyBorder="1" applyAlignment="1" applyProtection="1">
      <alignment horizontal="left" vertical="center"/>
    </xf>
    <xf numFmtId="0" fontId="10" fillId="39" borderId="0" xfId="0" applyFont="1" applyFill="1" applyBorder="1" applyAlignment="1" applyProtection="1">
      <alignment horizontal="center" vertical="center"/>
    </xf>
    <xf numFmtId="0" fontId="101" fillId="0" borderId="21" xfId="0" applyFont="1" applyBorder="1" applyProtection="1">
      <alignment vertical="center"/>
    </xf>
    <xf numFmtId="0" fontId="90" fillId="0" borderId="26" xfId="0" applyFont="1" applyBorder="1" applyProtection="1">
      <alignment vertical="center"/>
    </xf>
    <xf numFmtId="0" fontId="102" fillId="0" borderId="31" xfId="0" applyFont="1" applyBorder="1" applyProtection="1">
      <alignment vertical="center"/>
    </xf>
    <xf numFmtId="0" fontId="29" fillId="0" borderId="20" xfId="0" applyFont="1" applyFill="1" applyBorder="1" applyAlignment="1" applyProtection="1">
      <alignment horizontal="center" vertical="center"/>
    </xf>
    <xf numFmtId="0" fontId="95" fillId="27" borderId="156" xfId="0" applyFont="1" applyFill="1" applyBorder="1" applyProtection="1">
      <alignment vertical="center"/>
    </xf>
    <xf numFmtId="0" fontId="43" fillId="0" borderId="77" xfId="0" applyFont="1" applyFill="1" applyBorder="1" applyAlignment="1" applyProtection="1">
      <alignment horizontal="center" vertical="center"/>
    </xf>
    <xf numFmtId="0" fontId="95" fillId="27" borderId="157" xfId="0" applyFont="1" applyFill="1" applyBorder="1" applyProtection="1">
      <alignment vertical="center"/>
    </xf>
    <xf numFmtId="0" fontId="43" fillId="0" borderId="52" xfId="0" applyFont="1" applyFill="1" applyBorder="1" applyAlignment="1" applyProtection="1">
      <alignment horizontal="center" vertical="center"/>
    </xf>
    <xf numFmtId="0" fontId="10" fillId="0" borderId="0" xfId="0" applyFont="1" applyBorder="1" applyAlignment="1" applyProtection="1">
      <alignment vertical="top"/>
    </xf>
    <xf numFmtId="0" fontId="30" fillId="39" borderId="0" xfId="0" applyFont="1" applyFill="1" applyBorder="1" applyAlignment="1" applyProtection="1">
      <alignment horizontal="left" vertical="center" wrapText="1"/>
    </xf>
    <xf numFmtId="0" fontId="103" fillId="27" borderId="155" xfId="0" applyFont="1" applyFill="1" applyBorder="1" applyAlignment="1" applyProtection="1">
      <alignment horizontal="center" vertical="center"/>
    </xf>
    <xf numFmtId="0" fontId="43" fillId="0" borderId="57" xfId="0" applyFont="1" applyFill="1" applyBorder="1" applyAlignment="1" applyProtection="1">
      <alignment horizontal="center" vertical="center"/>
    </xf>
    <xf numFmtId="176" fontId="29" fillId="0" borderId="67" xfId="0" applyNumberFormat="1" applyFont="1" applyFill="1" applyBorder="1" applyAlignment="1" applyProtection="1">
      <alignment vertical="center" wrapText="1"/>
    </xf>
    <xf numFmtId="0" fontId="10" fillId="0" borderId="67" xfId="0" applyFont="1" applyFill="1" applyBorder="1" applyAlignment="1" applyProtection="1">
      <alignment vertical="center"/>
    </xf>
    <xf numFmtId="0" fontId="30" fillId="0" borderId="67" xfId="0" applyFont="1" applyFill="1" applyBorder="1" applyAlignment="1" applyProtection="1">
      <alignment vertical="center"/>
    </xf>
    <xf numFmtId="0" fontId="30" fillId="0" borderId="68" xfId="0" applyFont="1" applyBorder="1" applyProtection="1">
      <alignment vertical="center"/>
    </xf>
    <xf numFmtId="0" fontId="30" fillId="0" borderId="0" xfId="0" applyFont="1" applyFill="1" applyAlignment="1" applyProtection="1">
      <alignment horizontal="right" vertical="top"/>
    </xf>
    <xf numFmtId="0" fontId="30" fillId="0" borderId="0" xfId="0" applyFont="1" applyFill="1" applyBorder="1" applyAlignment="1" applyProtection="1">
      <alignment horizontal="left" vertical="top" wrapText="1"/>
    </xf>
    <xf numFmtId="0" fontId="30" fillId="0" borderId="0" xfId="0" applyFont="1" applyAlignment="1" applyProtection="1">
      <alignment horizontal="left" vertical="top" wrapText="1"/>
    </xf>
    <xf numFmtId="0" fontId="0" fillId="39" borderId="0" xfId="0" applyFont="1" applyFill="1" applyAlignment="1" applyProtection="1">
      <alignment vertical="center"/>
    </xf>
    <xf numFmtId="0" fontId="41" fillId="39" borderId="0" xfId="0" applyFont="1" applyFill="1" applyAlignment="1" applyProtection="1">
      <alignment vertical="center"/>
    </xf>
    <xf numFmtId="0" fontId="93" fillId="35" borderId="0" xfId="0" applyFont="1" applyFill="1" applyAlignment="1" applyProtection="1">
      <alignment horizontal="center" vertical="center"/>
    </xf>
    <xf numFmtId="0" fontId="10" fillId="35" borderId="0" xfId="0" applyFont="1" applyFill="1" applyProtection="1">
      <alignment vertical="center"/>
    </xf>
    <xf numFmtId="0" fontId="93" fillId="35" borderId="0" xfId="0" applyFont="1" applyFill="1" applyAlignment="1" applyProtection="1">
      <alignment horizontal="left" vertical="top" wrapText="1"/>
    </xf>
    <xf numFmtId="0" fontId="138" fillId="0" borderId="196" xfId="0" applyFont="1" applyBorder="1" applyAlignment="1" applyProtection="1">
      <alignment horizontal="center" vertical="top"/>
    </xf>
    <xf numFmtId="0" fontId="138" fillId="0" borderId="199" xfId="0" applyFont="1" applyBorder="1" applyAlignment="1" applyProtection="1">
      <alignment horizontal="center" vertical="top"/>
    </xf>
    <xf numFmtId="0" fontId="29" fillId="0" borderId="0" xfId="0" applyFont="1" applyBorder="1" applyProtection="1">
      <alignment vertical="center"/>
    </xf>
    <xf numFmtId="0" fontId="94" fillId="0" borderId="0" xfId="0" applyFont="1" applyBorder="1" applyAlignment="1" applyProtection="1">
      <alignment horizontal="left" vertical="top" wrapText="1"/>
    </xf>
    <xf numFmtId="0" fontId="94" fillId="0" borderId="200" xfId="0" applyFont="1" applyBorder="1" applyAlignment="1" applyProtection="1">
      <alignment horizontal="left" vertical="top" wrapText="1"/>
    </xf>
    <xf numFmtId="0" fontId="138" fillId="0" borderId="201" xfId="0" applyFont="1" applyBorder="1" applyAlignment="1" applyProtection="1">
      <alignment horizontal="center" vertical="top"/>
    </xf>
    <xf numFmtId="0" fontId="74" fillId="26" borderId="98" xfId="0" applyFont="1" applyFill="1" applyBorder="1" applyProtection="1">
      <alignment vertical="center"/>
    </xf>
    <xf numFmtId="0" fontId="64" fillId="0" borderId="36" xfId="0" applyFont="1" applyBorder="1" applyProtection="1">
      <alignment vertical="center"/>
    </xf>
    <xf numFmtId="0" fontId="69" fillId="26" borderId="63" xfId="0" applyFont="1" applyFill="1" applyBorder="1" applyProtection="1">
      <alignment vertical="center"/>
    </xf>
    <xf numFmtId="0" fontId="74" fillId="26" borderId="63" xfId="0" applyFont="1" applyFill="1" applyBorder="1" applyProtection="1">
      <alignment vertical="center"/>
    </xf>
    <xf numFmtId="0" fontId="69" fillId="26" borderId="11" xfId="0" applyFont="1" applyFill="1" applyBorder="1" applyProtection="1">
      <alignment vertical="center"/>
    </xf>
    <xf numFmtId="0" fontId="70" fillId="0" borderId="0" xfId="0" applyFont="1" applyAlignment="1" applyProtection="1">
      <alignment horizontal="left" vertical="top" wrapText="1"/>
    </xf>
    <xf numFmtId="0" fontId="69" fillId="0" borderId="0" xfId="0" applyFont="1" applyAlignment="1" applyProtection="1">
      <alignment horizontal="left" vertical="center"/>
    </xf>
    <xf numFmtId="0" fontId="93" fillId="26" borderId="14" xfId="0" applyFont="1" applyFill="1" applyBorder="1" applyProtection="1">
      <alignment vertical="center"/>
    </xf>
    <xf numFmtId="0" fontId="93" fillId="26" borderId="36" xfId="0" applyFont="1" applyFill="1" applyBorder="1" applyProtection="1">
      <alignment vertical="center"/>
    </xf>
    <xf numFmtId="0" fontId="37" fillId="26" borderId="36" xfId="0" applyFont="1" applyFill="1" applyBorder="1" applyProtection="1">
      <alignment vertical="center"/>
    </xf>
    <xf numFmtId="0" fontId="93" fillId="26" borderId="36" xfId="0" applyFont="1" applyFill="1" applyBorder="1" applyAlignment="1" applyProtection="1">
      <alignment horizontal="center" vertical="center"/>
    </xf>
    <xf numFmtId="0" fontId="90" fillId="26" borderId="11" xfId="0" applyFont="1" applyFill="1" applyBorder="1" applyProtection="1">
      <alignment vertical="center"/>
    </xf>
    <xf numFmtId="0" fontId="90" fillId="0" borderId="43" xfId="0" applyFont="1" applyBorder="1" applyAlignment="1" applyProtection="1">
      <alignment horizontal="center" vertical="center" wrapText="1"/>
    </xf>
    <xf numFmtId="0" fontId="90" fillId="0" borderId="0" xfId="0" applyFont="1" applyBorder="1" applyAlignment="1" applyProtection="1">
      <alignment horizontal="center" vertical="center"/>
    </xf>
    <xf numFmtId="0" fontId="38" fillId="30" borderId="142" xfId="0" applyFont="1" applyFill="1" applyBorder="1" applyAlignment="1" applyProtection="1">
      <alignment horizontal="center" vertical="center"/>
    </xf>
    <xf numFmtId="0" fontId="29" fillId="0" borderId="0" xfId="0" applyFont="1" applyAlignment="1" applyProtection="1">
      <alignment vertical="top" textRotation="255"/>
    </xf>
    <xf numFmtId="0" fontId="93" fillId="0" borderId="97" xfId="0" applyFont="1" applyBorder="1" applyProtection="1">
      <alignment vertical="center"/>
    </xf>
    <xf numFmtId="0" fontId="94" fillId="26" borderId="53" xfId="0" applyFont="1" applyFill="1" applyBorder="1" applyProtection="1">
      <alignment vertical="center"/>
    </xf>
    <xf numFmtId="0" fontId="94" fillId="0" borderId="53" xfId="0" applyFont="1" applyBorder="1" applyProtection="1">
      <alignment vertical="center"/>
    </xf>
    <xf numFmtId="0" fontId="94" fillId="26" borderId="56" xfId="0" applyFont="1" applyFill="1" applyBorder="1" applyProtection="1">
      <alignment vertical="center"/>
    </xf>
    <xf numFmtId="0" fontId="146" fillId="40" borderId="31" xfId="0" applyFont="1" applyFill="1" applyBorder="1" applyAlignment="1" applyProtection="1">
      <alignment vertical="center"/>
    </xf>
    <xf numFmtId="0" fontId="38" fillId="30" borderId="140" xfId="0" applyFont="1" applyFill="1" applyBorder="1" applyAlignment="1" applyProtection="1">
      <alignment horizontal="center" vertical="center"/>
    </xf>
    <xf numFmtId="0" fontId="94" fillId="26" borderId="16" xfId="0" applyFont="1" applyFill="1" applyBorder="1" applyProtection="1">
      <alignment vertical="center"/>
    </xf>
    <xf numFmtId="0" fontId="94" fillId="26" borderId="37" xfId="0" applyFont="1" applyFill="1" applyBorder="1" applyProtection="1">
      <alignment vertical="center"/>
    </xf>
    <xf numFmtId="176" fontId="90" fillId="26" borderId="158" xfId="0" applyNumberFormat="1" applyFont="1" applyFill="1" applyBorder="1" applyAlignment="1" applyProtection="1">
      <alignment horizontal="right" vertical="center"/>
    </xf>
    <xf numFmtId="176" fontId="90" fillId="26" borderId="76" xfId="0" applyNumberFormat="1" applyFont="1" applyFill="1" applyBorder="1" applyProtection="1">
      <alignment vertical="center"/>
    </xf>
    <xf numFmtId="0" fontId="90" fillId="26" borderId="81" xfId="0" applyFont="1" applyFill="1" applyBorder="1" applyProtection="1">
      <alignment vertical="center"/>
    </xf>
    <xf numFmtId="176" fontId="90" fillId="26" borderId="33" xfId="0" applyNumberFormat="1" applyFont="1" applyFill="1" applyBorder="1" applyAlignment="1" applyProtection="1">
      <alignment horizontal="right" vertical="center"/>
    </xf>
    <xf numFmtId="176" fontId="90" fillId="26" borderId="0" xfId="0" applyNumberFormat="1" applyFont="1" applyFill="1" applyProtection="1">
      <alignment vertical="center"/>
    </xf>
    <xf numFmtId="0" fontId="90" fillId="26" borderId="100" xfId="0" applyFont="1" applyFill="1" applyBorder="1" applyProtection="1">
      <alignment vertical="center"/>
    </xf>
    <xf numFmtId="0" fontId="94" fillId="26" borderId="160" xfId="0" applyFont="1" applyFill="1" applyBorder="1" applyProtection="1">
      <alignment vertical="center"/>
    </xf>
    <xf numFmtId="0" fontId="94" fillId="26" borderId="161" xfId="0" applyFont="1" applyFill="1" applyBorder="1" applyProtection="1">
      <alignment vertical="center"/>
    </xf>
    <xf numFmtId="0" fontId="94" fillId="26" borderId="100" xfId="0" applyFont="1" applyFill="1" applyBorder="1" applyProtection="1">
      <alignment vertical="center"/>
    </xf>
    <xf numFmtId="0" fontId="10" fillId="0" borderId="37" xfId="0" applyFont="1" applyBorder="1" applyProtection="1">
      <alignment vertical="center"/>
    </xf>
    <xf numFmtId="0" fontId="30" fillId="0" borderId="35" xfId="0" applyFont="1" applyBorder="1" applyAlignment="1" applyProtection="1">
      <alignment vertical="center" textRotation="255"/>
    </xf>
    <xf numFmtId="0" fontId="10" fillId="0" borderId="97" xfId="0" applyFont="1" applyBorder="1" applyProtection="1">
      <alignment vertical="center"/>
    </xf>
    <xf numFmtId="178" fontId="93" fillId="0" borderId="0" xfId="0" applyNumberFormat="1" applyFont="1" applyProtection="1">
      <alignment vertical="center"/>
    </xf>
    <xf numFmtId="182" fontId="94" fillId="0" borderId="0" xfId="0" applyNumberFormat="1" applyFont="1" applyProtection="1">
      <alignment vertical="center"/>
    </xf>
    <xf numFmtId="0" fontId="32" fillId="40" borderId="44" xfId="0" applyFont="1" applyFill="1" applyBorder="1" applyAlignment="1" applyProtection="1">
      <alignment vertical="center" wrapText="1"/>
    </xf>
    <xf numFmtId="0" fontId="106" fillId="26" borderId="135" xfId="0" applyFont="1" applyFill="1" applyBorder="1" applyProtection="1">
      <alignment vertical="center"/>
    </xf>
    <xf numFmtId="0" fontId="37" fillId="0" borderId="33" xfId="0" applyFont="1" applyBorder="1" applyAlignment="1" applyProtection="1">
      <alignment horizontal="left" vertical="center"/>
    </xf>
    <xf numFmtId="0" fontId="94" fillId="0" borderId="42" xfId="0" applyFont="1" applyBorder="1" applyProtection="1">
      <alignment vertical="center"/>
    </xf>
    <xf numFmtId="0" fontId="10" fillId="0" borderId="43" xfId="0" applyFont="1" applyBorder="1" applyProtection="1">
      <alignment vertical="center"/>
    </xf>
    <xf numFmtId="0" fontId="90" fillId="0" borderId="43" xfId="0" applyFont="1" applyBorder="1" applyProtection="1">
      <alignment vertical="center"/>
    </xf>
    <xf numFmtId="0" fontId="90" fillId="0" borderId="43" xfId="0" applyFont="1" applyBorder="1" applyAlignment="1" applyProtection="1">
      <alignment vertical="center" wrapText="1"/>
    </xf>
    <xf numFmtId="0" fontId="90" fillId="0" borderId="0" xfId="0" applyFont="1" applyAlignment="1" applyProtection="1">
      <alignment vertical="center" wrapText="1"/>
    </xf>
    <xf numFmtId="0" fontId="93" fillId="0" borderId="44" xfId="0" applyFont="1" applyBorder="1" applyAlignment="1" applyProtection="1">
      <alignment horizontal="center" vertical="center"/>
    </xf>
    <xf numFmtId="0" fontId="107" fillId="25" borderId="0" xfId="0" applyFont="1" applyFill="1" applyProtection="1">
      <alignment vertical="center"/>
    </xf>
    <xf numFmtId="0" fontId="93" fillId="0" borderId="0" xfId="0" applyFont="1" applyAlignment="1" applyProtection="1">
      <alignment horizontal="center" vertical="center"/>
    </xf>
    <xf numFmtId="0" fontId="93" fillId="0" borderId="37" xfId="0" applyFont="1" applyBorder="1" applyAlignment="1" applyProtection="1">
      <alignment horizontal="center" vertical="center"/>
    </xf>
    <xf numFmtId="177" fontId="30" fillId="40" borderId="0" xfId="0" applyNumberFormat="1" applyFont="1" applyFill="1" applyProtection="1">
      <alignment vertical="center"/>
    </xf>
    <xf numFmtId="180" fontId="30" fillId="40" borderId="0" xfId="0" applyNumberFormat="1" applyFont="1" applyFill="1" applyProtection="1">
      <alignment vertical="center"/>
    </xf>
    <xf numFmtId="0" fontId="40" fillId="40" borderId="0" xfId="0" applyFont="1" applyFill="1" applyProtection="1">
      <alignment vertical="center"/>
    </xf>
    <xf numFmtId="0" fontId="107" fillId="25" borderId="0" xfId="0" applyFont="1" applyFill="1" applyAlignment="1" applyProtection="1">
      <alignment vertical="top"/>
    </xf>
    <xf numFmtId="0" fontId="94" fillId="0" borderId="0" xfId="0" applyFont="1" applyAlignment="1" applyProtection="1">
      <alignment vertical="top"/>
    </xf>
    <xf numFmtId="177" fontId="30" fillId="0" borderId="0" xfId="0" applyNumberFormat="1" applyFont="1" applyProtection="1">
      <alignment vertical="center"/>
    </xf>
    <xf numFmtId="0" fontId="37" fillId="0" borderId="17" xfId="0" applyFont="1" applyBorder="1" applyAlignment="1" applyProtection="1">
      <alignment horizontal="left" vertical="center"/>
    </xf>
    <xf numFmtId="0" fontId="94" fillId="0" borderId="103" xfId="0" applyFont="1" applyBorder="1" applyProtection="1">
      <alignment vertical="center"/>
    </xf>
    <xf numFmtId="0" fontId="107" fillId="25" borderId="159" xfId="0" applyFont="1" applyFill="1" applyBorder="1" applyAlignment="1" applyProtection="1">
      <alignment vertical="top"/>
    </xf>
    <xf numFmtId="0" fontId="90" fillId="26" borderId="159" xfId="0" applyFont="1" applyFill="1" applyBorder="1" applyProtection="1">
      <alignment vertical="center"/>
    </xf>
    <xf numFmtId="0" fontId="94" fillId="26" borderId="159" xfId="0" applyFont="1" applyFill="1" applyBorder="1" applyAlignment="1" applyProtection="1">
      <alignment vertical="top"/>
    </xf>
    <xf numFmtId="0" fontId="30" fillId="0" borderId="0" xfId="0" applyFont="1" applyFill="1" applyBorder="1" applyAlignment="1" applyProtection="1"/>
    <xf numFmtId="0" fontId="30" fillId="0" borderId="0" xfId="0" applyFont="1" applyAlignment="1" applyProtection="1"/>
    <xf numFmtId="0" fontId="10" fillId="0" borderId="0" xfId="0" applyFont="1" applyFill="1" applyBorder="1" applyProtection="1">
      <alignment vertical="center"/>
    </xf>
    <xf numFmtId="0" fontId="29" fillId="0" borderId="0" xfId="0" applyFont="1" applyAlignment="1" applyProtection="1">
      <alignment vertical="center" wrapText="1"/>
    </xf>
    <xf numFmtId="0" fontId="93" fillId="0" borderId="90" xfId="0" applyFont="1" applyBorder="1" applyProtection="1">
      <alignment vertical="center"/>
    </xf>
    <xf numFmtId="0" fontId="93" fillId="0" borderId="24" xfId="0" applyFont="1" applyBorder="1" applyAlignment="1" applyProtection="1">
      <alignment horizontal="center" vertical="center"/>
    </xf>
    <xf numFmtId="0" fontId="108" fillId="25" borderId="117" xfId="0" applyFont="1" applyFill="1" applyBorder="1" applyProtection="1">
      <alignment vertical="center"/>
    </xf>
    <xf numFmtId="0" fontId="108" fillId="25" borderId="18" xfId="0" applyFont="1" applyFill="1" applyBorder="1" applyProtection="1">
      <alignment vertical="center"/>
    </xf>
    <xf numFmtId="0" fontId="109" fillId="25" borderId="18" xfId="0" applyFont="1" applyFill="1" applyBorder="1" applyProtection="1">
      <alignment vertical="center"/>
    </xf>
    <xf numFmtId="0" fontId="0" fillId="0" borderId="36" xfId="0" applyBorder="1" applyProtection="1">
      <alignment vertical="center"/>
    </xf>
    <xf numFmtId="0" fontId="108" fillId="25" borderId="36" xfId="0" applyFont="1" applyFill="1" applyBorder="1" applyProtection="1">
      <alignment vertical="center"/>
    </xf>
    <xf numFmtId="0" fontId="93" fillId="0" borderId="36" xfId="0" applyFont="1" applyBorder="1" applyAlignment="1" applyProtection="1">
      <alignment horizontal="right" vertical="center"/>
    </xf>
    <xf numFmtId="0" fontId="93" fillId="0" borderId="36" xfId="0" applyFont="1" applyBorder="1" applyProtection="1">
      <alignment vertical="center"/>
    </xf>
    <xf numFmtId="0" fontId="0" fillId="0" borderId="25" xfId="0" applyBorder="1" applyProtection="1">
      <alignment vertical="center"/>
    </xf>
    <xf numFmtId="0" fontId="93" fillId="0" borderId="37" xfId="0" applyFont="1" applyBorder="1" applyProtection="1">
      <alignment vertical="center"/>
    </xf>
    <xf numFmtId="0" fontId="108" fillId="25" borderId="35" xfId="0" applyFont="1" applyFill="1" applyBorder="1" applyProtection="1">
      <alignment vertical="center"/>
    </xf>
    <xf numFmtId="0" fontId="109" fillId="25" borderId="0" xfId="0" applyFont="1" applyFill="1" applyProtection="1">
      <alignment vertical="center"/>
    </xf>
    <xf numFmtId="0" fontId="110" fillId="25" borderId="0" xfId="0" applyFont="1" applyFill="1" applyProtection="1">
      <alignment vertical="center"/>
    </xf>
    <xf numFmtId="0" fontId="90" fillId="0" borderId="37" xfId="0" applyFont="1" applyBorder="1" applyProtection="1">
      <alignment vertical="center"/>
    </xf>
    <xf numFmtId="0" fontId="93" fillId="0" borderId="94" xfId="0" applyFont="1" applyBorder="1" applyAlignment="1" applyProtection="1">
      <alignment horizontal="center" vertical="center"/>
    </xf>
    <xf numFmtId="0" fontId="110" fillId="25" borderId="31" xfId="0" applyFont="1" applyFill="1" applyBorder="1" applyAlignment="1" applyProtection="1">
      <alignment horizontal="center" vertical="center"/>
    </xf>
    <xf numFmtId="0" fontId="9" fillId="0" borderId="0" xfId="0" applyFont="1" applyProtection="1">
      <alignment vertical="center"/>
    </xf>
    <xf numFmtId="0" fontId="9" fillId="40" borderId="0" xfId="0" applyFont="1" applyFill="1" applyProtection="1">
      <alignment vertical="center"/>
    </xf>
    <xf numFmtId="0" fontId="9" fillId="40" borderId="0" xfId="0" applyFont="1" applyFill="1" applyAlignment="1" applyProtection="1">
      <alignment vertical="top"/>
    </xf>
    <xf numFmtId="0" fontId="9" fillId="26" borderId="0" xfId="0" applyFont="1" applyFill="1" applyAlignment="1" applyProtection="1">
      <alignment vertical="top"/>
    </xf>
    <xf numFmtId="0" fontId="9" fillId="0" borderId="0" xfId="0" applyFont="1" applyAlignment="1" applyProtection="1">
      <alignment vertical="top"/>
    </xf>
    <xf numFmtId="49" fontId="94" fillId="0" borderId="0" xfId="0" applyNumberFormat="1" applyFont="1" applyAlignment="1" applyProtection="1">
      <alignment horizontal="left" vertical="center"/>
    </xf>
    <xf numFmtId="0" fontId="10" fillId="26" borderId="0" xfId="0" applyFont="1" applyFill="1" applyAlignment="1" applyProtection="1">
      <alignment vertical="top"/>
    </xf>
    <xf numFmtId="0" fontId="10" fillId="0" borderId="0" xfId="0" applyFont="1" applyAlignment="1" applyProtection="1">
      <alignment vertical="top"/>
    </xf>
    <xf numFmtId="0" fontId="109" fillId="24" borderId="86" xfId="0" applyFont="1" applyFill="1" applyBorder="1" applyAlignment="1" applyProtection="1">
      <alignment horizontal="center" vertical="center" wrapText="1"/>
    </xf>
    <xf numFmtId="0" fontId="10" fillId="39" borderId="0" xfId="0" applyFont="1" applyFill="1" applyAlignment="1" applyProtection="1">
      <alignment vertical="top"/>
    </xf>
    <xf numFmtId="0" fontId="10" fillId="0" borderId="0" xfId="0" applyFont="1" applyFill="1" applyAlignment="1" applyProtection="1">
      <alignment vertical="top"/>
    </xf>
    <xf numFmtId="0" fontId="109" fillId="24" borderId="71" xfId="0" applyFont="1" applyFill="1" applyBorder="1" applyAlignment="1" applyProtection="1">
      <alignment horizontal="center" vertical="center" wrapText="1"/>
    </xf>
    <xf numFmtId="0" fontId="109" fillId="24" borderId="87" xfId="0" applyFont="1" applyFill="1" applyBorder="1" applyAlignment="1" applyProtection="1">
      <alignment horizontal="center" vertical="center" wrapText="1"/>
    </xf>
    <xf numFmtId="0" fontId="30" fillId="0" borderId="84" xfId="0" applyFont="1" applyFill="1" applyBorder="1" applyAlignment="1" applyProtection="1">
      <alignment vertical="center"/>
    </xf>
    <xf numFmtId="0" fontId="30" fillId="0" borderId="84" xfId="0" applyFont="1" applyFill="1" applyBorder="1" applyAlignment="1" applyProtection="1">
      <alignment vertical="center" wrapText="1"/>
    </xf>
    <xf numFmtId="0" fontId="30" fillId="26" borderId="84" xfId="0" applyFont="1" applyFill="1" applyBorder="1" applyAlignment="1" applyProtection="1">
      <alignment vertical="center"/>
    </xf>
    <xf numFmtId="0" fontId="90" fillId="26" borderId="84" xfId="0" applyFont="1" applyFill="1" applyBorder="1" applyProtection="1">
      <alignment vertical="center"/>
    </xf>
    <xf numFmtId="0" fontId="30" fillId="26" borderId="84" xfId="0" applyFont="1" applyFill="1" applyBorder="1" applyAlignment="1" applyProtection="1">
      <alignment vertical="center" wrapText="1"/>
    </xf>
    <xf numFmtId="0" fontId="30" fillId="26" borderId="85" xfId="0" applyFont="1" applyFill="1" applyBorder="1" applyAlignment="1" applyProtection="1">
      <alignment vertical="center" wrapText="1"/>
    </xf>
    <xf numFmtId="49" fontId="0" fillId="0" borderId="0" xfId="0" applyNumberFormat="1" applyFont="1" applyFill="1" applyProtection="1">
      <alignment vertical="center"/>
    </xf>
    <xf numFmtId="0" fontId="10" fillId="35" borderId="0" xfId="0" applyFont="1" applyFill="1" applyAlignment="1" applyProtection="1">
      <alignment horizontal="center" vertical="center"/>
    </xf>
    <xf numFmtId="0" fontId="29" fillId="35" borderId="0" xfId="0" applyFont="1" applyFill="1" applyProtection="1">
      <alignment vertical="center"/>
    </xf>
    <xf numFmtId="0" fontId="153" fillId="0" borderId="205" xfId="0" applyFont="1" applyBorder="1" applyAlignment="1" applyProtection="1">
      <alignment horizontal="center" vertical="top"/>
    </xf>
    <xf numFmtId="0" fontId="94" fillId="40" borderId="0" xfId="0" applyFont="1" applyFill="1" applyAlignment="1" applyProtection="1">
      <alignment horizontal="left" vertical="center" wrapText="1"/>
    </xf>
    <xf numFmtId="0" fontId="94" fillId="26" borderId="0" xfId="0" applyFont="1" applyFill="1" applyAlignment="1" applyProtection="1">
      <alignment horizontal="left" vertical="center" wrapText="1"/>
    </xf>
    <xf numFmtId="0" fontId="94" fillId="0" borderId="0" xfId="0" applyFont="1" applyAlignment="1" applyProtection="1">
      <alignment horizontal="left" vertical="center" wrapText="1"/>
    </xf>
    <xf numFmtId="0" fontId="56" fillId="0" borderId="0" xfId="0" applyFont="1" applyProtection="1">
      <alignment vertical="center"/>
    </xf>
    <xf numFmtId="0" fontId="56" fillId="39" borderId="0" xfId="0" applyFont="1" applyFill="1" applyProtection="1">
      <alignment vertical="center"/>
    </xf>
    <xf numFmtId="0" fontId="58" fillId="39" borderId="0" xfId="0" applyFont="1" applyFill="1" applyProtection="1">
      <alignment vertical="center"/>
    </xf>
    <xf numFmtId="0" fontId="56" fillId="0" borderId="0" xfId="0" applyFont="1" applyFill="1" applyProtection="1">
      <alignment vertical="center"/>
    </xf>
    <xf numFmtId="0" fontId="69" fillId="26" borderId="15" xfId="0" applyFont="1" applyFill="1" applyBorder="1" applyProtection="1">
      <alignment vertical="center"/>
    </xf>
    <xf numFmtId="0" fontId="75" fillId="0" borderId="0" xfId="0" applyFont="1" applyAlignment="1" applyProtection="1">
      <alignment horizontal="left" vertical="center"/>
    </xf>
    <xf numFmtId="0" fontId="59" fillId="0" borderId="0" xfId="0" applyFont="1" applyFill="1" applyBorder="1" applyAlignment="1" applyProtection="1">
      <alignment vertical="center" wrapText="1" shrinkToFit="1"/>
    </xf>
    <xf numFmtId="0" fontId="59" fillId="0" borderId="18" xfId="0" applyFont="1" applyBorder="1" applyAlignment="1" applyProtection="1">
      <alignment vertical="center" shrinkToFit="1"/>
    </xf>
    <xf numFmtId="0" fontId="59" fillId="0" borderId="0" xfId="0" applyFont="1" applyBorder="1" applyAlignment="1" applyProtection="1">
      <alignment vertical="center" shrinkToFit="1"/>
    </xf>
    <xf numFmtId="0" fontId="59" fillId="0" borderId="0" xfId="0" applyFont="1" applyFill="1" applyBorder="1" applyProtection="1">
      <alignment vertical="center"/>
    </xf>
    <xf numFmtId="176" fontId="59" fillId="0" borderId="0" xfId="0" applyNumberFormat="1" applyFont="1" applyFill="1" applyBorder="1" applyAlignment="1" applyProtection="1">
      <alignment vertical="center"/>
    </xf>
    <xf numFmtId="0" fontId="55" fillId="0" borderId="0" xfId="0" applyFont="1" applyFill="1" applyBorder="1" applyAlignment="1" applyProtection="1">
      <alignment horizontal="center" vertical="center"/>
    </xf>
    <xf numFmtId="0" fontId="57" fillId="0" borderId="0" xfId="0" applyFont="1" applyProtection="1">
      <alignment vertical="center"/>
    </xf>
    <xf numFmtId="0" fontId="69" fillId="0" borderId="0" xfId="0" applyFont="1" applyProtection="1">
      <alignment vertical="center"/>
    </xf>
    <xf numFmtId="0" fontId="69" fillId="26" borderId="16" xfId="0" applyFont="1" applyFill="1" applyBorder="1" applyProtection="1">
      <alignment vertical="center"/>
    </xf>
    <xf numFmtId="0" fontId="64" fillId="0" borderId="33" xfId="0" applyFont="1" applyBorder="1" applyProtection="1">
      <alignment vertical="center"/>
    </xf>
    <xf numFmtId="0" fontId="64" fillId="0" borderId="21" xfId="0" applyFont="1" applyBorder="1" applyProtection="1">
      <alignment vertical="center"/>
    </xf>
    <xf numFmtId="0" fontId="82" fillId="0" borderId="21" xfId="0" applyFont="1" applyBorder="1" applyAlignment="1" applyProtection="1">
      <alignment vertical="center" shrinkToFit="1"/>
    </xf>
    <xf numFmtId="2" fontId="82" fillId="0" borderId="21" xfId="0" applyNumberFormat="1" applyFont="1" applyBorder="1" applyAlignment="1" applyProtection="1">
      <alignment vertical="center" shrinkToFit="1"/>
    </xf>
    <xf numFmtId="0" fontId="82" fillId="0" borderId="15" xfId="0" applyFont="1" applyBorder="1" applyAlignment="1" applyProtection="1">
      <alignment vertical="center" shrinkToFit="1"/>
    </xf>
    <xf numFmtId="0" fontId="94" fillId="0" borderId="0" xfId="0" applyFont="1" applyAlignment="1" applyProtection="1">
      <alignment horizontal="left" vertical="center"/>
    </xf>
    <xf numFmtId="0" fontId="64" fillId="0" borderId="88" xfId="0" applyFont="1" applyBorder="1" applyProtection="1">
      <alignment vertical="center"/>
    </xf>
    <xf numFmtId="0" fontId="69" fillId="26" borderId="119" xfId="0" applyFont="1" applyFill="1" applyBorder="1" applyProtection="1">
      <alignment vertical="center"/>
    </xf>
    <xf numFmtId="0" fontId="82" fillId="0" borderId="33" xfId="0" applyFont="1" applyBorder="1" applyAlignment="1" applyProtection="1">
      <alignment horizontal="right" vertical="center" shrinkToFit="1"/>
    </xf>
    <xf numFmtId="0" fontId="82" fillId="0" borderId="0" xfId="0" applyFont="1" applyAlignment="1" applyProtection="1">
      <alignment vertical="center" shrinkToFit="1"/>
    </xf>
    <xf numFmtId="0" fontId="82" fillId="0" borderId="16" xfId="0" applyFont="1" applyBorder="1" applyAlignment="1" applyProtection="1">
      <alignment vertical="center" shrinkToFit="1"/>
    </xf>
    <xf numFmtId="0" fontId="69" fillId="0" borderId="17" xfId="0" applyFont="1" applyBorder="1" applyAlignment="1" applyProtection="1">
      <alignment vertical="center" wrapText="1"/>
    </xf>
    <xf numFmtId="0" fontId="54" fillId="0" borderId="148" xfId="0" applyFont="1" applyBorder="1" applyProtection="1">
      <alignment vertical="center"/>
    </xf>
    <xf numFmtId="38" fontId="78" fillId="26" borderId="31" xfId="34" applyFont="1" applyFill="1" applyBorder="1" applyAlignment="1" applyProtection="1">
      <alignment vertical="center" shrinkToFit="1"/>
    </xf>
    <xf numFmtId="38" fontId="75" fillId="26" borderId="0" xfId="34" applyFont="1" applyFill="1" applyBorder="1" applyAlignment="1" applyProtection="1">
      <alignment vertical="center" shrinkToFit="1"/>
    </xf>
    <xf numFmtId="38" fontId="78" fillId="0" borderId="17" xfId="34" applyFont="1" applyFill="1" applyBorder="1" applyAlignment="1" applyProtection="1">
      <alignment vertical="center" shrinkToFit="1"/>
    </xf>
    <xf numFmtId="0" fontId="84" fillId="0" borderId="18" xfId="0" applyFont="1" applyBorder="1" applyProtection="1">
      <alignment vertical="center"/>
    </xf>
    <xf numFmtId="0" fontId="82" fillId="0" borderId="18" xfId="0" applyFont="1" applyBorder="1" applyAlignment="1" applyProtection="1">
      <alignment horizontal="right" vertical="center" shrinkToFit="1"/>
    </xf>
    <xf numFmtId="0" fontId="82" fillId="0" borderId="19" xfId="0" applyFont="1" applyBorder="1" applyAlignment="1" applyProtection="1">
      <alignment vertical="center" shrinkToFit="1"/>
    </xf>
    <xf numFmtId="0" fontId="69" fillId="0" borderId="14" xfId="0" applyFont="1" applyBorder="1" applyProtection="1">
      <alignment vertical="center"/>
    </xf>
    <xf numFmtId="0" fontId="69" fillId="0" borderId="21" xfId="0" applyFont="1" applyBorder="1" applyProtection="1">
      <alignment vertical="center"/>
    </xf>
    <xf numFmtId="0" fontId="82" fillId="26" borderId="15" xfId="0" applyFont="1" applyFill="1" applyBorder="1" applyAlignment="1" applyProtection="1">
      <alignment vertical="center" shrinkToFit="1"/>
    </xf>
    <xf numFmtId="0" fontId="64" fillId="0" borderId="14" xfId="0" applyFont="1" applyBorder="1" applyProtection="1">
      <alignment vertical="center"/>
    </xf>
    <xf numFmtId="0" fontId="82" fillId="26" borderId="119" xfId="0" applyFont="1" applyFill="1" applyBorder="1" applyAlignment="1" applyProtection="1">
      <alignment vertical="center" shrinkToFit="1"/>
    </xf>
    <xf numFmtId="0" fontId="54" fillId="0" borderId="120" xfId="0" applyFont="1" applyBorder="1" applyProtection="1">
      <alignment vertical="center"/>
    </xf>
    <xf numFmtId="38" fontId="78" fillId="26" borderId="24" xfId="34" applyFont="1" applyFill="1" applyBorder="1" applyAlignment="1" applyProtection="1">
      <alignment vertical="center" shrinkToFit="1"/>
    </xf>
    <xf numFmtId="38" fontId="75" fillId="26" borderId="18" xfId="34" applyFont="1" applyFill="1" applyBorder="1" applyAlignment="1" applyProtection="1">
      <alignment vertical="center" shrinkToFit="1"/>
    </xf>
    <xf numFmtId="0" fontId="32" fillId="0" borderId="43" xfId="0" applyFont="1" applyBorder="1" applyProtection="1">
      <alignment vertical="center"/>
    </xf>
    <xf numFmtId="0" fontId="111" fillId="0" borderId="0" xfId="0" applyFont="1" applyAlignment="1" applyProtection="1">
      <alignment vertical="center" textRotation="255" shrinkToFit="1"/>
    </xf>
    <xf numFmtId="0" fontId="33" fillId="0" borderId="0" xfId="0" applyFont="1" applyFill="1" applyBorder="1" applyAlignment="1" applyProtection="1">
      <alignment horizontal="left" vertical="center"/>
    </xf>
    <xf numFmtId="0" fontId="77" fillId="0" borderId="26" xfId="0" applyFont="1" applyBorder="1" applyProtection="1">
      <alignment vertical="center"/>
    </xf>
    <xf numFmtId="0" fontId="74" fillId="0" borderId="32" xfId="0" applyFont="1" applyBorder="1" applyProtection="1">
      <alignment vertical="center"/>
    </xf>
    <xf numFmtId="0" fontId="74" fillId="0" borderId="31" xfId="0" applyFont="1" applyBorder="1" applyProtection="1">
      <alignment vertical="center"/>
    </xf>
    <xf numFmtId="0" fontId="74" fillId="0" borderId="31" xfId="0" applyFont="1" applyBorder="1" applyAlignment="1" applyProtection="1">
      <alignment horizontal="center" vertical="center"/>
    </xf>
    <xf numFmtId="0" fontId="71" fillId="39" borderId="159" xfId="0" applyFont="1" applyFill="1" applyBorder="1" applyAlignment="1" applyProtection="1">
      <alignment vertical="center"/>
    </xf>
    <xf numFmtId="0" fontId="112" fillId="31" borderId="18" xfId="0" applyFont="1" applyFill="1" applyBorder="1" applyProtection="1">
      <alignment vertical="center"/>
    </xf>
    <xf numFmtId="0" fontId="93" fillId="0" borderId="43" xfId="0" applyFont="1" applyBorder="1" applyProtection="1">
      <alignment vertical="center"/>
    </xf>
    <xf numFmtId="0" fontId="93" fillId="0" borderId="44" xfId="0" applyFont="1" applyBorder="1" applyProtection="1">
      <alignment vertical="center"/>
    </xf>
    <xf numFmtId="0" fontId="112" fillId="31" borderId="36" xfId="0" applyFont="1" applyFill="1" applyBorder="1" applyProtection="1">
      <alignment vertical="center"/>
    </xf>
    <xf numFmtId="0" fontId="113" fillId="31" borderId="18" xfId="0" applyFont="1" applyFill="1" applyBorder="1" applyProtection="1">
      <alignment vertical="center"/>
    </xf>
    <xf numFmtId="0" fontId="93" fillId="0" borderId="18" xfId="0" applyFont="1" applyBorder="1" applyAlignment="1" applyProtection="1">
      <alignment horizontal="right" vertical="center"/>
    </xf>
    <xf numFmtId="0" fontId="93" fillId="0" borderId="69" xfId="0" applyFont="1" applyBorder="1" applyProtection="1">
      <alignment vertical="center"/>
    </xf>
    <xf numFmtId="0" fontId="112" fillId="31" borderId="35" xfId="0" applyFont="1" applyFill="1" applyBorder="1" applyProtection="1">
      <alignment vertical="center"/>
    </xf>
    <xf numFmtId="0" fontId="112" fillId="31" borderId="0" xfId="0" applyFont="1" applyFill="1" applyProtection="1">
      <alignment vertical="center"/>
    </xf>
    <xf numFmtId="0" fontId="114" fillId="31" borderId="0" xfId="0" applyFont="1" applyFill="1" applyProtection="1">
      <alignment vertical="center"/>
    </xf>
    <xf numFmtId="0" fontId="94" fillId="0" borderId="18" xfId="0" applyFont="1" applyBorder="1" applyAlignment="1" applyProtection="1">
      <alignment horizontal="left" vertical="center"/>
    </xf>
    <xf numFmtId="0" fontId="114" fillId="31" borderId="31" xfId="0" applyFont="1" applyFill="1" applyBorder="1" applyAlignment="1" applyProtection="1">
      <alignment horizontal="center" vertical="center"/>
    </xf>
    <xf numFmtId="0" fontId="31" fillId="0" borderId="0" xfId="0" applyFont="1" applyFill="1" applyBorder="1" applyAlignment="1" applyProtection="1">
      <alignment vertical="center"/>
    </xf>
    <xf numFmtId="49" fontId="49" fillId="38" borderId="0" xfId="0" applyNumberFormat="1" applyFont="1" applyFill="1" applyProtection="1">
      <alignment vertical="center"/>
    </xf>
    <xf numFmtId="0" fontId="94" fillId="38" borderId="0" xfId="0" applyFont="1" applyFill="1" applyProtection="1">
      <alignment vertical="center"/>
    </xf>
    <xf numFmtId="49" fontId="90" fillId="38" borderId="0" xfId="0" applyNumberFormat="1" applyFont="1" applyFill="1" applyAlignment="1" applyProtection="1">
      <alignment horizontal="center" vertical="top"/>
    </xf>
    <xf numFmtId="49" fontId="49" fillId="36" borderId="0" xfId="0" applyNumberFormat="1" applyFont="1" applyFill="1" applyProtection="1">
      <alignment vertical="center"/>
    </xf>
    <xf numFmtId="0" fontId="90" fillId="36" borderId="0" xfId="0" applyFont="1" applyFill="1" applyAlignment="1" applyProtection="1">
      <alignment horizontal="left" vertical="center"/>
    </xf>
    <xf numFmtId="0" fontId="90" fillId="0" borderId="0" xfId="0" applyFont="1" applyAlignment="1" applyProtection="1">
      <alignment horizontal="left" vertical="center"/>
    </xf>
    <xf numFmtId="49" fontId="90" fillId="36" borderId="0" xfId="0" applyNumberFormat="1" applyFont="1" applyFill="1" applyAlignment="1" applyProtection="1">
      <alignment horizontal="center" vertical="top"/>
    </xf>
    <xf numFmtId="0" fontId="10" fillId="0" borderId="0" xfId="0" applyFont="1" applyBorder="1" applyProtection="1">
      <alignment vertical="center"/>
    </xf>
    <xf numFmtId="49" fontId="29" fillId="0" borderId="21" xfId="0" applyNumberFormat="1" applyFont="1" applyFill="1" applyBorder="1" applyAlignment="1" applyProtection="1">
      <alignment horizontal="left" vertical="center" wrapText="1"/>
    </xf>
    <xf numFmtId="49" fontId="29" fillId="0" borderId="21" xfId="0" applyNumberFormat="1" applyFont="1" applyBorder="1" applyAlignment="1" applyProtection="1">
      <alignment horizontal="left" vertical="center" wrapText="1"/>
    </xf>
    <xf numFmtId="0" fontId="115" fillId="33" borderId="86" xfId="0" applyFont="1" applyFill="1" applyBorder="1" applyAlignment="1" applyProtection="1">
      <alignment horizontal="center" vertical="center" wrapText="1"/>
    </xf>
    <xf numFmtId="0" fontId="115" fillId="33" borderId="71" xfId="0" applyFont="1" applyFill="1" applyBorder="1" applyAlignment="1" applyProtection="1">
      <alignment horizontal="center" vertical="center" wrapText="1"/>
    </xf>
    <xf numFmtId="0" fontId="115" fillId="33" borderId="162" xfId="0" applyFont="1" applyFill="1" applyBorder="1" applyAlignment="1" applyProtection="1">
      <alignment horizontal="center" vertical="center" wrapText="1"/>
    </xf>
    <xf numFmtId="0" fontId="115" fillId="33" borderId="105" xfId="0" applyFont="1" applyFill="1" applyBorder="1" applyAlignment="1" applyProtection="1">
      <alignment horizontal="center" vertical="center" wrapText="1"/>
    </xf>
    <xf numFmtId="0" fontId="115" fillId="33" borderId="158" xfId="0" applyFont="1" applyFill="1" applyBorder="1" applyAlignment="1" applyProtection="1">
      <alignment horizontal="center" vertical="center" wrapText="1"/>
    </xf>
    <xf numFmtId="0" fontId="115" fillId="33" borderId="114" xfId="0" applyFont="1" applyFill="1" applyBorder="1" applyAlignment="1" applyProtection="1">
      <alignment horizontal="center" vertical="center" wrapText="1"/>
    </xf>
    <xf numFmtId="0" fontId="115" fillId="33" borderId="87" xfId="0" applyFont="1" applyFill="1" applyBorder="1" applyAlignment="1" applyProtection="1">
      <alignment horizontal="center" vertical="center" wrapText="1"/>
    </xf>
    <xf numFmtId="49" fontId="29" fillId="0" borderId="0" xfId="0" applyNumberFormat="1" applyFont="1" applyFill="1" applyBorder="1" applyAlignment="1" applyProtection="1">
      <alignment horizontal="left" vertical="center" wrapText="1"/>
    </xf>
    <xf numFmtId="49" fontId="29" fillId="0" borderId="0" xfId="0" applyNumberFormat="1" applyFont="1" applyAlignment="1" applyProtection="1">
      <alignment horizontal="left" vertical="center" wrapText="1"/>
    </xf>
    <xf numFmtId="0" fontId="92" fillId="0" borderId="0" xfId="0" applyFont="1" applyProtection="1">
      <alignment vertical="center"/>
    </xf>
    <xf numFmtId="0" fontId="91" fillId="0" borderId="0" xfId="0" applyFont="1" applyAlignment="1" applyProtection="1"/>
    <xf numFmtId="0" fontId="90" fillId="0" borderId="0" xfId="0" applyFont="1" applyAlignment="1" applyProtection="1">
      <alignment horizontal="center" vertical="center"/>
    </xf>
    <xf numFmtId="0" fontId="116" fillId="0" borderId="0" xfId="0" applyFont="1" applyAlignment="1" applyProtection="1">
      <alignment vertical="center" wrapText="1"/>
    </xf>
    <xf numFmtId="0" fontId="38" fillId="30" borderId="118" xfId="0" applyFont="1" applyFill="1" applyBorder="1" applyProtection="1">
      <alignment vertical="center"/>
    </xf>
    <xf numFmtId="0" fontId="117" fillId="33" borderId="86" xfId="0" applyFont="1" applyFill="1" applyBorder="1" applyAlignment="1" applyProtection="1">
      <alignment vertical="center" wrapText="1"/>
    </xf>
    <xf numFmtId="0" fontId="94" fillId="26" borderId="61" xfId="0" applyFont="1" applyFill="1" applyBorder="1" applyProtection="1">
      <alignment vertical="center"/>
    </xf>
    <xf numFmtId="0" fontId="37" fillId="26" borderId="61" xfId="0" applyFont="1" applyFill="1" applyBorder="1" applyProtection="1">
      <alignment vertical="center"/>
    </xf>
    <xf numFmtId="0" fontId="37" fillId="26" borderId="163" xfId="0" applyFont="1" applyFill="1" applyBorder="1" applyProtection="1">
      <alignment vertical="center"/>
    </xf>
    <xf numFmtId="0" fontId="117" fillId="33" borderId="71" xfId="0" applyFont="1" applyFill="1" applyBorder="1" applyAlignment="1" applyProtection="1">
      <alignment vertical="center" wrapText="1"/>
    </xf>
    <xf numFmtId="0" fontId="37" fillId="26" borderId="53" xfId="0" applyFont="1" applyFill="1" applyBorder="1" applyProtection="1">
      <alignment vertical="center"/>
    </xf>
    <xf numFmtId="0" fontId="37" fillId="26" borderId="66" xfId="0" applyFont="1" applyFill="1" applyBorder="1" applyProtection="1">
      <alignment vertical="center"/>
    </xf>
    <xf numFmtId="0" fontId="117" fillId="33" borderId="87" xfId="0" applyFont="1" applyFill="1" applyBorder="1" applyAlignment="1" applyProtection="1">
      <alignment vertical="center" wrapText="1"/>
    </xf>
    <xf numFmtId="0" fontId="94" fillId="26" borderId="84" xfId="0" applyFont="1" applyFill="1" applyBorder="1" applyProtection="1">
      <alignment vertical="center"/>
    </xf>
    <xf numFmtId="0" fontId="116" fillId="26" borderId="84" xfId="0" applyFont="1" applyFill="1" applyBorder="1" applyAlignment="1" applyProtection="1">
      <alignment vertical="center" wrapText="1"/>
    </xf>
    <xf numFmtId="0" fontId="116" fillId="26" borderId="165" xfId="0" applyFont="1" applyFill="1" applyBorder="1" applyAlignment="1" applyProtection="1">
      <alignment vertical="center" wrapText="1"/>
    </xf>
    <xf numFmtId="0" fontId="47" fillId="26" borderId="0" xfId="0" applyFont="1" applyFill="1" applyBorder="1" applyAlignment="1" applyProtection="1">
      <alignment vertical="center" wrapText="1"/>
    </xf>
    <xf numFmtId="0" fontId="29" fillId="26" borderId="0" xfId="0" applyFont="1" applyFill="1" applyBorder="1" applyAlignment="1" applyProtection="1">
      <alignment vertical="center"/>
    </xf>
    <xf numFmtId="0" fontId="47" fillId="26" borderId="0" xfId="0" applyFont="1" applyFill="1" applyAlignment="1" applyProtection="1">
      <alignment vertical="center" wrapText="1"/>
    </xf>
    <xf numFmtId="0" fontId="30" fillId="26" borderId="0" xfId="0" applyFont="1" applyFill="1" applyBorder="1" applyAlignment="1" applyProtection="1">
      <alignment horizontal="right" vertical="top"/>
    </xf>
    <xf numFmtId="0" fontId="30" fillId="26" borderId="0" xfId="0" applyFont="1" applyFill="1" applyBorder="1" applyAlignment="1" applyProtection="1">
      <alignment vertical="top"/>
    </xf>
    <xf numFmtId="0" fontId="30" fillId="26" borderId="0" xfId="0" applyFont="1" applyFill="1" applyBorder="1" applyAlignment="1" applyProtection="1">
      <alignment horizontal="right" vertical="top" wrapText="1"/>
    </xf>
    <xf numFmtId="0" fontId="47" fillId="26" borderId="34" xfId="0" applyFont="1" applyFill="1" applyBorder="1" applyAlignment="1" applyProtection="1">
      <alignment vertical="center" wrapText="1"/>
    </xf>
    <xf numFmtId="0" fontId="30" fillId="26" borderId="0" xfId="0" applyFont="1" applyFill="1" applyBorder="1" applyAlignment="1" applyProtection="1">
      <alignment vertical="top" wrapText="1"/>
    </xf>
    <xf numFmtId="0" fontId="30" fillId="26" borderId="0" xfId="0" applyFont="1" applyFill="1" applyAlignment="1" applyProtection="1">
      <alignment vertical="top" wrapText="1"/>
    </xf>
    <xf numFmtId="0" fontId="47" fillId="26" borderId="42" xfId="0" applyFont="1" applyFill="1" applyBorder="1" applyAlignment="1" applyProtection="1">
      <alignment vertical="center" wrapText="1"/>
    </xf>
    <xf numFmtId="0" fontId="47" fillId="26" borderId="43" xfId="0" applyFont="1" applyFill="1" applyBorder="1" applyAlignment="1" applyProtection="1">
      <alignment vertical="center" wrapText="1"/>
    </xf>
    <xf numFmtId="0" fontId="47" fillId="26" borderId="44" xfId="0" applyFont="1" applyFill="1" applyBorder="1" applyAlignment="1" applyProtection="1">
      <alignment vertical="center" wrapText="1"/>
    </xf>
    <xf numFmtId="0" fontId="47" fillId="26" borderId="35" xfId="0" applyFont="1" applyFill="1" applyBorder="1" applyAlignment="1" applyProtection="1">
      <alignment vertical="center" wrapText="1"/>
    </xf>
    <xf numFmtId="0" fontId="47" fillId="26" borderId="37" xfId="0" applyFont="1" applyFill="1" applyBorder="1" applyAlignment="1" applyProtection="1">
      <alignment vertical="center" wrapText="1"/>
    </xf>
    <xf numFmtId="0" fontId="47" fillId="0" borderId="35" xfId="0" applyFont="1" applyFill="1" applyBorder="1" applyProtection="1">
      <alignment vertical="center"/>
    </xf>
    <xf numFmtId="0" fontId="47" fillId="0" borderId="0" xfId="0" applyFont="1" applyFill="1" applyBorder="1" applyProtection="1">
      <alignment vertical="center"/>
    </xf>
    <xf numFmtId="0" fontId="47" fillId="0" borderId="0" xfId="0" applyFont="1" applyFill="1" applyBorder="1" applyAlignment="1" applyProtection="1">
      <alignment vertical="center" wrapText="1"/>
    </xf>
    <xf numFmtId="0" fontId="48" fillId="0" borderId="0" xfId="0" applyFont="1" applyFill="1" applyProtection="1">
      <alignment vertical="center"/>
    </xf>
    <xf numFmtId="0" fontId="48" fillId="39" borderId="0" xfId="0" applyFont="1" applyFill="1" applyProtection="1">
      <alignment vertical="center"/>
    </xf>
    <xf numFmtId="0" fontId="47" fillId="26" borderId="35" xfId="0" applyFont="1" applyFill="1" applyBorder="1" applyProtection="1">
      <alignment vertical="center"/>
    </xf>
    <xf numFmtId="0" fontId="48" fillId="26" borderId="0" xfId="0" applyFont="1" applyFill="1" applyBorder="1" applyProtection="1">
      <alignment vertical="center"/>
    </xf>
    <xf numFmtId="0" fontId="47" fillId="26" borderId="0" xfId="0" applyFont="1" applyFill="1" applyBorder="1" applyProtection="1">
      <alignment vertical="center"/>
    </xf>
    <xf numFmtId="0" fontId="47" fillId="0" borderId="38" xfId="0" applyFont="1" applyFill="1" applyBorder="1" applyProtection="1">
      <alignment vertical="center"/>
    </xf>
    <xf numFmtId="0" fontId="48" fillId="0" borderId="34" xfId="0" applyFont="1" applyFill="1" applyBorder="1" applyProtection="1">
      <alignment vertical="center"/>
    </xf>
    <xf numFmtId="0" fontId="47" fillId="0" borderId="34" xfId="0" applyFont="1" applyFill="1" applyBorder="1" applyProtection="1">
      <alignment vertical="center"/>
    </xf>
    <xf numFmtId="0" fontId="47" fillId="0" borderId="34" xfId="0" applyFont="1" applyFill="1" applyBorder="1" applyAlignment="1" applyProtection="1">
      <alignment vertical="center"/>
    </xf>
    <xf numFmtId="0" fontId="47" fillId="0" borderId="34" xfId="0" applyFont="1" applyFill="1" applyBorder="1" applyAlignment="1" applyProtection="1">
      <alignment horizontal="center" vertical="center"/>
    </xf>
    <xf numFmtId="0" fontId="50" fillId="0" borderId="34" xfId="0" applyFont="1" applyFill="1" applyBorder="1" applyAlignment="1" applyProtection="1">
      <alignment vertical="center" shrinkToFit="1"/>
    </xf>
    <xf numFmtId="0" fontId="48" fillId="0" borderId="101" xfId="0" applyFont="1" applyFill="1" applyBorder="1" applyAlignment="1" applyProtection="1">
      <alignment horizontal="center" vertical="center"/>
    </xf>
    <xf numFmtId="0" fontId="48" fillId="0" borderId="102" xfId="0" applyFont="1" applyBorder="1" applyProtection="1">
      <alignment vertical="center"/>
    </xf>
    <xf numFmtId="0" fontId="47" fillId="0" borderId="35" xfId="0" applyFont="1" applyFill="1" applyBorder="1" applyAlignment="1" applyProtection="1">
      <alignment vertical="center" wrapText="1"/>
    </xf>
    <xf numFmtId="0" fontId="47" fillId="0" borderId="43" xfId="0" applyFont="1" applyBorder="1" applyAlignment="1" applyProtection="1">
      <alignment vertical="center" wrapText="1"/>
    </xf>
    <xf numFmtId="0" fontId="85" fillId="35" borderId="0" xfId="0" applyFont="1" applyFill="1" applyProtection="1">
      <alignment vertical="center"/>
    </xf>
    <xf numFmtId="0" fontId="47" fillId="35" borderId="0" xfId="0" applyFont="1" applyFill="1" applyProtection="1">
      <alignment vertical="center"/>
    </xf>
    <xf numFmtId="0" fontId="90" fillId="35" borderId="0" xfId="0" applyFont="1" applyFill="1" applyAlignment="1" applyProtection="1">
      <alignment horizontal="center" vertical="center"/>
    </xf>
    <xf numFmtId="0" fontId="32" fillId="35" borderId="0" xfId="0" applyFont="1" applyFill="1" applyProtection="1">
      <alignment vertical="center"/>
    </xf>
    <xf numFmtId="0" fontId="143" fillId="0" borderId="0" xfId="0" applyFont="1" applyProtection="1">
      <alignment vertical="center"/>
    </xf>
    <xf numFmtId="0" fontId="42" fillId="0" borderId="0" xfId="0" applyFont="1" applyProtection="1">
      <alignment vertical="center"/>
    </xf>
    <xf numFmtId="0" fontId="47" fillId="0" borderId="0" xfId="0" applyFont="1" applyProtection="1">
      <alignment vertical="center"/>
    </xf>
    <xf numFmtId="0" fontId="31" fillId="30" borderId="10" xfId="0" applyFont="1" applyFill="1" applyBorder="1" applyAlignment="1" applyProtection="1">
      <alignment horizontal="center" vertical="center"/>
    </xf>
    <xf numFmtId="0" fontId="29" fillId="0" borderId="168" xfId="0" quotePrefix="1" applyFont="1" applyBorder="1" applyAlignment="1" applyProtection="1">
      <alignment horizontal="center" vertical="center"/>
    </xf>
    <xf numFmtId="0" fontId="10" fillId="40" borderId="0" xfId="0" applyFont="1" applyFill="1" applyAlignment="1" applyProtection="1">
      <alignment vertical="top"/>
    </xf>
    <xf numFmtId="0" fontId="29" fillId="0" borderId="167" xfId="0" quotePrefix="1" applyFont="1" applyBorder="1" applyAlignment="1" applyProtection="1">
      <alignment horizontal="center" vertical="center"/>
    </xf>
    <xf numFmtId="0" fontId="29" fillId="0" borderId="170" xfId="0" quotePrefix="1" applyFont="1" applyBorder="1" applyAlignment="1" applyProtection="1">
      <alignment horizontal="center" vertical="center"/>
    </xf>
    <xf numFmtId="0" fontId="0" fillId="0" borderId="20" xfId="0" applyBorder="1" applyProtection="1">
      <alignment vertical="center"/>
    </xf>
    <xf numFmtId="0" fontId="0" fillId="26" borderId="0" xfId="0" applyFont="1" applyFill="1" applyAlignment="1" applyProtection="1">
      <alignment horizontal="center" vertical="center"/>
    </xf>
    <xf numFmtId="0" fontId="0" fillId="26" borderId="0" xfId="0" applyFont="1" applyFill="1" applyProtection="1">
      <alignment vertical="center"/>
    </xf>
    <xf numFmtId="0" fontId="37" fillId="0" borderId="0" xfId="49" applyFont="1" applyBorder="1" applyProtection="1">
      <alignment vertical="center"/>
    </xf>
    <xf numFmtId="0" fontId="86" fillId="0" borderId="0" xfId="49" applyFont="1" applyBorder="1" applyProtection="1">
      <alignment vertical="center"/>
    </xf>
    <xf numFmtId="0" fontId="170" fillId="0" borderId="0" xfId="49" applyFont="1" applyBorder="1" applyAlignment="1" applyProtection="1">
      <alignment vertical="center"/>
    </xf>
    <xf numFmtId="0" fontId="170" fillId="0" borderId="0" xfId="49" applyFont="1" applyBorder="1" applyAlignment="1" applyProtection="1">
      <alignment horizontal="right" vertical="center"/>
    </xf>
    <xf numFmtId="0" fontId="171" fillId="0" borderId="0" xfId="49" applyFont="1" applyBorder="1" applyAlignment="1" applyProtection="1">
      <alignment horizontal="justify" vertical="center"/>
    </xf>
    <xf numFmtId="0" fontId="93" fillId="0" borderId="0" xfId="49" applyFont="1" applyBorder="1" applyProtection="1">
      <alignment vertical="center"/>
    </xf>
    <xf numFmtId="0" fontId="172" fillId="0" borderId="0" xfId="49" applyFont="1" applyBorder="1" applyAlignment="1" applyProtection="1">
      <alignment vertical="center" wrapText="1"/>
    </xf>
    <xf numFmtId="0" fontId="121" fillId="0" borderId="208" xfId="49" applyFont="1" applyBorder="1" applyAlignment="1" applyProtection="1">
      <alignment horizontal="center" vertical="center"/>
    </xf>
    <xf numFmtId="0" fontId="172" fillId="35" borderId="12" xfId="49" applyFont="1" applyFill="1" applyBorder="1" applyAlignment="1" applyProtection="1">
      <alignment horizontal="right" vertical="center" wrapText="1"/>
    </xf>
    <xf numFmtId="0" fontId="172" fillId="35" borderId="36" xfId="49" applyFont="1" applyFill="1" applyBorder="1" applyAlignment="1" applyProtection="1">
      <alignment horizontal="right" vertical="center" wrapText="1"/>
    </xf>
    <xf numFmtId="0" fontId="94" fillId="0" borderId="0" xfId="49" applyFont="1" applyBorder="1" applyProtection="1">
      <alignment vertical="center"/>
    </xf>
    <xf numFmtId="0" fontId="92" fillId="0" borderId="0" xfId="49" applyFont="1" applyBorder="1" applyProtection="1">
      <alignment vertical="center"/>
    </xf>
    <xf numFmtId="0" fontId="172" fillId="35" borderId="0" xfId="49" applyFont="1" applyFill="1" applyBorder="1" applyAlignment="1" applyProtection="1">
      <alignment horizontal="right" vertical="center" wrapText="1"/>
    </xf>
    <xf numFmtId="0" fontId="172" fillId="35" borderId="211" xfId="49" applyFont="1" applyFill="1" applyBorder="1" applyAlignment="1" applyProtection="1">
      <alignment horizontal="right" vertical="center" wrapText="1"/>
    </xf>
    <xf numFmtId="0" fontId="172" fillId="0" borderId="0" xfId="49" applyFont="1" applyFill="1" applyBorder="1" applyAlignment="1" applyProtection="1">
      <alignment vertical="center"/>
    </xf>
    <xf numFmtId="0" fontId="172" fillId="0" borderId="0" xfId="49" applyFont="1" applyFill="1" applyBorder="1" applyAlignment="1" applyProtection="1">
      <alignment vertical="center" wrapText="1"/>
    </xf>
    <xf numFmtId="0" fontId="93" fillId="0" borderId="0" xfId="49" applyFont="1" applyFill="1" applyBorder="1" applyAlignment="1" applyProtection="1">
      <alignment vertical="center"/>
    </xf>
    <xf numFmtId="0" fontId="175" fillId="35" borderId="0" xfId="49" applyFont="1" applyFill="1" applyBorder="1" applyAlignment="1" applyProtection="1">
      <alignment vertical="center"/>
    </xf>
    <xf numFmtId="0" fontId="170" fillId="35" borderId="0" xfId="49" applyFont="1" applyFill="1" applyBorder="1" applyAlignment="1" applyProtection="1">
      <alignment vertical="center" wrapText="1"/>
    </xf>
    <xf numFmtId="0" fontId="86" fillId="35" borderId="0" xfId="49" applyFont="1" applyFill="1" applyBorder="1" applyAlignment="1" applyProtection="1">
      <alignment vertical="center"/>
    </xf>
    <xf numFmtId="0" fontId="169" fillId="0" borderId="0" xfId="49" applyFont="1" applyFill="1" applyBorder="1" applyAlignment="1" applyProtection="1">
      <alignment vertical="center" wrapText="1"/>
    </xf>
    <xf numFmtId="0" fontId="94" fillId="0" borderId="0" xfId="49" applyFont="1" applyFill="1" applyBorder="1" applyAlignment="1" applyProtection="1">
      <alignment vertical="center"/>
    </xf>
    <xf numFmtId="0" fontId="94" fillId="0" borderId="0" xfId="49" applyFont="1" applyFill="1" applyBorder="1" applyAlignment="1" applyProtection="1">
      <alignment vertical="center" wrapText="1"/>
    </xf>
    <xf numFmtId="0" fontId="94" fillId="0" borderId="0" xfId="49" applyFont="1" applyFill="1" applyBorder="1" applyProtection="1">
      <alignment vertical="center"/>
    </xf>
    <xf numFmtId="0" fontId="169" fillId="0" borderId="0" xfId="49" applyFont="1" applyFill="1" applyBorder="1" applyAlignment="1" applyProtection="1">
      <alignment vertical="center"/>
    </xf>
    <xf numFmtId="0" fontId="176" fillId="0" borderId="0" xfId="0" applyFont="1" applyFill="1" applyProtection="1">
      <alignment vertical="center"/>
    </xf>
    <xf numFmtId="0" fontId="177" fillId="0" borderId="0" xfId="0" applyFont="1" applyFill="1" applyBorder="1" applyAlignment="1" applyProtection="1">
      <alignment vertical="center"/>
    </xf>
    <xf numFmtId="0" fontId="176" fillId="0" borderId="0" xfId="0" applyFont="1" applyProtection="1">
      <alignment vertical="center"/>
    </xf>
    <xf numFmtId="0" fontId="178" fillId="0" borderId="0" xfId="0" applyFont="1" applyFill="1" applyAlignment="1" applyProtection="1">
      <alignment vertical="center"/>
    </xf>
    <xf numFmtId="0" fontId="178" fillId="0" borderId="0" xfId="0" applyFont="1" applyFill="1" applyAlignment="1" applyProtection="1">
      <alignment vertical="center" shrinkToFit="1"/>
    </xf>
    <xf numFmtId="0" fontId="176" fillId="0" borderId="0" xfId="0" applyFont="1" applyAlignment="1" applyProtection="1">
      <alignment vertical="center"/>
    </xf>
    <xf numFmtId="0" fontId="176" fillId="0" borderId="0" xfId="0" applyFont="1" applyFill="1" applyBorder="1" applyAlignment="1" applyProtection="1">
      <alignment vertical="center"/>
    </xf>
    <xf numFmtId="0" fontId="176" fillId="0" borderId="0" xfId="0" applyFont="1" applyFill="1" applyBorder="1" applyProtection="1">
      <alignment vertical="center"/>
    </xf>
    <xf numFmtId="0" fontId="177" fillId="0" borderId="14" xfId="0" applyFont="1" applyFill="1" applyBorder="1" applyProtection="1">
      <alignment vertical="center"/>
    </xf>
    <xf numFmtId="0" fontId="177" fillId="0" borderId="12" xfId="0" applyFont="1" applyFill="1" applyBorder="1" applyProtection="1">
      <alignment vertical="center"/>
    </xf>
    <xf numFmtId="0" fontId="177" fillId="0" borderId="36" xfId="0" applyFont="1" applyFill="1" applyBorder="1" applyProtection="1">
      <alignment vertical="center"/>
    </xf>
    <xf numFmtId="0" fontId="177" fillId="0" borderId="11" xfId="0" applyFont="1" applyFill="1" applyBorder="1" applyProtection="1">
      <alignment vertical="center"/>
    </xf>
    <xf numFmtId="0" fontId="176" fillId="0" borderId="0" xfId="0" applyFont="1" applyBorder="1" applyProtection="1">
      <alignment vertical="center"/>
    </xf>
    <xf numFmtId="0" fontId="179" fillId="0" borderId="0" xfId="0" applyFont="1" applyFill="1" applyBorder="1" applyProtection="1">
      <alignment vertical="center"/>
    </xf>
    <xf numFmtId="0" fontId="179" fillId="0" borderId="0" xfId="0" applyFont="1" applyFill="1" applyBorder="1" applyAlignment="1" applyProtection="1">
      <alignment vertical="center" wrapText="1"/>
    </xf>
    <xf numFmtId="0" fontId="181" fillId="0" borderId="0" xfId="0" applyFont="1" applyFill="1" applyBorder="1" applyProtection="1">
      <alignment vertical="center"/>
    </xf>
    <xf numFmtId="0" fontId="179" fillId="0" borderId="0" xfId="0" applyFont="1" applyFill="1" applyBorder="1" applyAlignment="1" applyProtection="1">
      <alignment vertical="center"/>
    </xf>
    <xf numFmtId="0" fontId="180" fillId="0" borderId="0" xfId="0" applyFont="1" applyFill="1" applyBorder="1" applyAlignment="1" applyProtection="1">
      <alignment horizontal="left" vertical="center"/>
    </xf>
    <xf numFmtId="0" fontId="181" fillId="0" borderId="0" xfId="0" applyFont="1" applyFill="1" applyProtection="1">
      <alignment vertical="center"/>
    </xf>
    <xf numFmtId="0" fontId="181" fillId="0" borderId="0" xfId="0" applyFont="1" applyFill="1" applyBorder="1" applyAlignment="1" applyProtection="1">
      <alignment horizontal="center" vertical="center"/>
    </xf>
    <xf numFmtId="49" fontId="89" fillId="28" borderId="110" xfId="0" applyNumberFormat="1" applyFont="1" applyFill="1" applyBorder="1" applyAlignment="1" applyProtection="1">
      <alignment horizontal="center" vertical="center"/>
    </xf>
    <xf numFmtId="49" fontId="89" fillId="28" borderId="28" xfId="0" applyNumberFormat="1" applyFont="1" applyFill="1" applyBorder="1" applyAlignment="1" applyProtection="1">
      <alignment horizontal="center" vertical="center"/>
    </xf>
    <xf numFmtId="49" fontId="89" fillId="28" borderId="30" xfId="0" applyNumberFormat="1" applyFont="1" applyFill="1" applyBorder="1" applyAlignment="1" applyProtection="1">
      <alignment horizontal="center" vertical="center"/>
    </xf>
    <xf numFmtId="0" fontId="0" fillId="28" borderId="10" xfId="0" applyFill="1" applyBorder="1" applyAlignment="1" applyProtection="1">
      <alignment vertical="center"/>
    </xf>
    <xf numFmtId="0" fontId="0" fillId="28" borderId="12" xfId="0" applyFill="1" applyBorder="1" applyAlignment="1" applyProtection="1">
      <alignment vertical="center"/>
    </xf>
    <xf numFmtId="0" fontId="0" fillId="28" borderId="36" xfId="0" applyFill="1" applyBorder="1" applyAlignment="1" applyProtection="1">
      <alignment vertical="center"/>
    </xf>
    <xf numFmtId="0" fontId="0" fillId="28" borderId="11" xfId="0" applyFill="1" applyBorder="1" applyAlignment="1" applyProtection="1">
      <alignment vertical="center"/>
    </xf>
    <xf numFmtId="49" fontId="89" fillId="28" borderId="111" xfId="0" applyNumberFormat="1" applyFont="1" applyFill="1" applyBorder="1" applyAlignment="1" applyProtection="1">
      <alignment horizontal="center" vertical="center"/>
    </xf>
    <xf numFmtId="49" fontId="89" fillId="28" borderId="112" xfId="0" applyNumberFormat="1" applyFont="1" applyFill="1" applyBorder="1" applyAlignment="1" applyProtection="1">
      <alignment horizontal="center" vertical="center"/>
    </xf>
    <xf numFmtId="49" fontId="89" fillId="28" borderId="113" xfId="0" applyNumberFormat="1" applyFont="1" applyFill="1" applyBorder="1" applyAlignment="1" applyProtection="1">
      <alignment horizontal="center" vertical="center"/>
    </xf>
    <xf numFmtId="0" fontId="0" fillId="28" borderId="29" xfId="0" applyFill="1" applyBorder="1" applyAlignment="1" applyProtection="1">
      <alignment vertical="center"/>
    </xf>
    <xf numFmtId="0" fontId="0" fillId="28" borderId="60" xfId="0" applyFill="1" applyBorder="1" applyAlignment="1" applyProtection="1">
      <alignment vertical="center"/>
    </xf>
    <xf numFmtId="0" fontId="0" fillId="28" borderId="50" xfId="0" applyFill="1" applyBorder="1" applyAlignment="1" applyProtection="1">
      <alignment vertical="center"/>
    </xf>
    <xf numFmtId="0" fontId="0" fillId="28" borderId="51" xfId="0" applyFill="1" applyBorder="1" applyAlignment="1" applyProtection="1">
      <alignment vertical="center"/>
    </xf>
    <xf numFmtId="49" fontId="89" fillId="28" borderId="59" xfId="0" applyNumberFormat="1" applyFont="1" applyFill="1" applyBorder="1" applyAlignment="1" applyProtection="1">
      <alignment horizontal="center" vertical="center"/>
    </xf>
    <xf numFmtId="49" fontId="89" fillId="28" borderId="36" xfId="0" applyNumberFormat="1" applyFont="1" applyFill="1" applyBorder="1" applyAlignment="1" applyProtection="1">
      <alignment horizontal="center" vertical="center"/>
    </xf>
    <xf numFmtId="49" fontId="89" fillId="28" borderId="11" xfId="0" applyNumberFormat="1" applyFont="1" applyFill="1" applyBorder="1" applyAlignment="1" applyProtection="1">
      <alignment horizontal="center" vertical="center"/>
    </xf>
    <xf numFmtId="49" fontId="89" fillId="28" borderId="90" xfId="0" applyNumberFormat="1" applyFont="1" applyFill="1" applyBorder="1" applyAlignment="1" applyProtection="1">
      <alignment horizontal="center" vertical="center"/>
    </xf>
    <xf numFmtId="49" fontId="89" fillId="28" borderId="24" xfId="0" applyNumberFormat="1" applyFont="1" applyFill="1" applyBorder="1" applyAlignment="1" applyProtection="1">
      <alignment horizontal="center" vertical="center"/>
    </xf>
    <xf numFmtId="49" fontId="89" fillId="28" borderId="125" xfId="0" applyNumberFormat="1" applyFont="1" applyFill="1" applyBorder="1" applyAlignment="1" applyProtection="1">
      <alignment horizontal="center" vertical="center"/>
    </xf>
    <xf numFmtId="0" fontId="0" fillId="28" borderId="93" xfId="0" applyFill="1" applyBorder="1" applyAlignment="1" applyProtection="1">
      <alignment vertical="center"/>
    </xf>
    <xf numFmtId="0" fontId="183" fillId="0" borderId="171" xfId="0" applyFont="1" applyFill="1" applyBorder="1" applyAlignment="1" applyProtection="1">
      <alignment horizontal="left" vertical="top" wrapText="1"/>
    </xf>
    <xf numFmtId="0" fontId="37" fillId="0" borderId="173" xfId="0" applyFont="1" applyFill="1" applyBorder="1" applyAlignment="1" applyProtection="1">
      <alignment horizontal="left" vertical="top" wrapText="1"/>
    </xf>
    <xf numFmtId="0" fontId="37" fillId="0" borderId="174" xfId="0" applyFont="1" applyFill="1" applyBorder="1" applyAlignment="1" applyProtection="1">
      <alignment horizontal="left" vertical="top" wrapText="1"/>
    </xf>
    <xf numFmtId="0" fontId="37" fillId="0" borderId="175" xfId="0" applyFont="1" applyFill="1" applyBorder="1" applyAlignment="1" applyProtection="1">
      <alignment horizontal="left" vertical="top" wrapText="1"/>
    </xf>
    <xf numFmtId="0" fontId="37" fillId="0" borderId="176" xfId="0" applyFont="1" applyFill="1" applyBorder="1" applyAlignment="1" applyProtection="1">
      <alignment horizontal="left" vertical="top" wrapText="1"/>
    </xf>
    <xf numFmtId="0" fontId="37" fillId="0" borderId="178" xfId="0" applyFont="1" applyFill="1" applyBorder="1" applyAlignment="1" applyProtection="1">
      <alignment horizontal="left" vertical="top" wrapText="1"/>
    </xf>
    <xf numFmtId="0" fontId="0" fillId="0" borderId="13" xfId="0" applyBorder="1" applyAlignment="1" applyProtection="1">
      <alignment horizontal="center" vertical="center"/>
    </xf>
    <xf numFmtId="0" fontId="0" fillId="0" borderId="89" xfId="0" applyBorder="1" applyAlignment="1" applyProtection="1">
      <alignment horizontal="center" vertical="center"/>
    </xf>
    <xf numFmtId="0" fontId="0" fillId="0" borderId="21"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101" xfId="0" applyBorder="1" applyAlignment="1" applyProtection="1">
      <alignment horizontal="center" vertical="center" wrapText="1"/>
    </xf>
    <xf numFmtId="0" fontId="0" fillId="0" borderId="121" xfId="0" applyBorder="1" applyAlignment="1" applyProtection="1">
      <alignment horizontal="center" vertical="center" wrapText="1"/>
    </xf>
    <xf numFmtId="0" fontId="0" fillId="0" borderId="97" xfId="0" applyBorder="1" applyAlignment="1" applyProtection="1">
      <alignment horizontal="center" vertical="center" wrapText="1"/>
    </xf>
    <xf numFmtId="0" fontId="0" fillId="0" borderId="97" xfId="0" applyBorder="1" applyAlignment="1" applyProtection="1">
      <alignment horizontal="center" vertical="center"/>
    </xf>
    <xf numFmtId="0" fontId="0" fillId="0" borderId="14" xfId="0" applyBorder="1" applyAlignment="1" applyProtection="1">
      <alignment horizontal="center" vertical="center"/>
    </xf>
    <xf numFmtId="0" fontId="0" fillId="0" borderId="21" xfId="0" applyBorder="1" applyAlignment="1" applyProtection="1">
      <alignment horizontal="center" vertical="center"/>
    </xf>
    <xf numFmtId="0" fontId="0" fillId="0" borderId="15" xfId="0" applyBorder="1" applyAlignment="1" applyProtection="1">
      <alignment horizontal="center" vertical="center"/>
    </xf>
    <xf numFmtId="0" fontId="0" fillId="0" borderId="122" xfId="0" applyBorder="1" applyAlignment="1" applyProtection="1">
      <alignment horizontal="center" vertical="center"/>
    </xf>
    <xf numFmtId="0" fontId="0" fillId="0" borderId="101" xfId="0" applyBorder="1" applyAlignment="1" applyProtection="1">
      <alignment horizontal="center" vertical="center"/>
    </xf>
    <xf numFmtId="0" fontId="0" fillId="0" borderId="121" xfId="0" applyBorder="1" applyAlignment="1" applyProtection="1">
      <alignment horizontal="center" vertical="center"/>
    </xf>
    <xf numFmtId="0" fontId="37" fillId="0" borderId="13" xfId="0" applyFont="1" applyBorder="1" applyAlignment="1" applyProtection="1">
      <alignment horizontal="center" vertical="center" wrapText="1"/>
    </xf>
    <xf numFmtId="0" fontId="37" fillId="0" borderId="123" xfId="0" applyFont="1" applyBorder="1" applyAlignment="1" applyProtection="1">
      <alignment horizontal="center" vertical="center" wrapText="1"/>
    </xf>
    <xf numFmtId="0" fontId="129" fillId="37" borderId="13" xfId="0" applyFont="1" applyFill="1" applyBorder="1" applyAlignment="1" applyProtection="1">
      <alignment horizontal="center" vertical="center" wrapText="1"/>
    </xf>
    <xf numFmtId="0" fontId="37" fillId="37" borderId="123" xfId="0" applyFont="1" applyFill="1" applyBorder="1" applyAlignment="1" applyProtection="1">
      <alignment horizontal="center" vertical="center" wrapText="1"/>
    </xf>
    <xf numFmtId="0" fontId="133" fillId="38" borderId="13" xfId="0" applyFont="1" applyFill="1" applyBorder="1" applyAlignment="1" applyProtection="1">
      <alignment horizontal="center" vertical="center" wrapText="1"/>
    </xf>
    <xf numFmtId="0" fontId="37" fillId="38" borderId="123" xfId="0" applyFont="1" applyFill="1" applyBorder="1" applyAlignment="1" applyProtection="1">
      <alignment horizontal="center" vertical="center" wrapText="1"/>
    </xf>
    <xf numFmtId="0" fontId="0" fillId="37" borderId="26" xfId="0" applyFill="1" applyBorder="1" applyAlignment="1" applyProtection="1">
      <alignment horizontal="left" vertical="top" wrapText="1"/>
    </xf>
    <xf numFmtId="0" fontId="0" fillId="37" borderId="31" xfId="0" applyFill="1" applyBorder="1" applyAlignment="1" applyProtection="1">
      <alignment horizontal="left" vertical="top" wrapText="1"/>
    </xf>
    <xf numFmtId="0" fontId="0" fillId="37" borderId="32" xfId="0" applyFill="1" applyBorder="1" applyAlignment="1" applyProtection="1">
      <alignment horizontal="left" vertical="top" wrapText="1"/>
    </xf>
    <xf numFmtId="0" fontId="0" fillId="0" borderId="123" xfId="0" applyBorder="1" applyAlignment="1" applyProtection="1">
      <alignment horizontal="center" vertical="center"/>
    </xf>
    <xf numFmtId="0" fontId="0" fillId="28" borderId="49" xfId="0" applyFill="1" applyBorder="1" applyAlignment="1" applyProtection="1">
      <alignment horizontal="left" vertical="center"/>
    </xf>
    <xf numFmtId="0" fontId="0" fillId="28" borderId="93" xfId="0" applyFill="1" applyBorder="1" applyAlignment="1" applyProtection="1">
      <alignment horizontal="left" vertical="center"/>
    </xf>
    <xf numFmtId="0" fontId="0" fillId="28" borderId="120" xfId="0" applyFill="1" applyBorder="1" applyAlignment="1" applyProtection="1">
      <alignment horizontal="left" vertical="center"/>
    </xf>
    <xf numFmtId="0" fontId="0" fillId="28" borderId="22" xfId="0" applyFill="1" applyBorder="1" applyAlignment="1" applyProtection="1">
      <alignment horizontal="left" vertical="center"/>
    </xf>
    <xf numFmtId="0" fontId="0" fillId="28" borderId="91" xfId="0" applyFill="1" applyBorder="1" applyAlignment="1" applyProtection="1">
      <alignment horizontal="left" vertical="center"/>
    </xf>
    <xf numFmtId="0" fontId="0" fillId="28" borderId="10" xfId="0" applyFill="1" applyBorder="1" applyAlignment="1" applyProtection="1">
      <alignment horizontal="left" vertical="center"/>
    </xf>
    <xf numFmtId="0" fontId="0" fillId="28" borderId="13" xfId="0" applyFill="1" applyBorder="1" applyAlignment="1" applyProtection="1">
      <alignment horizontal="left" vertical="center"/>
    </xf>
    <xf numFmtId="0" fontId="0" fillId="28" borderId="14" xfId="0" applyFill="1" applyBorder="1" applyAlignment="1" applyProtection="1">
      <alignment horizontal="left" vertical="center"/>
    </xf>
    <xf numFmtId="0" fontId="0" fillId="28" borderId="92" xfId="0" applyFill="1" applyBorder="1" applyAlignment="1" applyProtection="1">
      <alignment horizontal="left" vertical="center"/>
    </xf>
    <xf numFmtId="0" fontId="0" fillId="28" borderId="89" xfId="0" applyFill="1" applyBorder="1" applyAlignment="1" applyProtection="1">
      <alignment horizontal="left" vertical="center"/>
    </xf>
    <xf numFmtId="0" fontId="0" fillId="28" borderId="17" xfId="0" applyFill="1" applyBorder="1" applyAlignment="1" applyProtection="1">
      <alignment horizontal="left" vertical="center"/>
    </xf>
    <xf numFmtId="0" fontId="0" fillId="28" borderId="106" xfId="0" applyFill="1" applyBorder="1" applyAlignment="1" applyProtection="1">
      <alignment horizontal="left" vertical="center"/>
    </xf>
    <xf numFmtId="0" fontId="0" fillId="28" borderId="12" xfId="0" applyFill="1" applyBorder="1" applyAlignment="1" applyProtection="1">
      <alignment horizontal="left" vertical="center"/>
    </xf>
    <xf numFmtId="0" fontId="0" fillId="28" borderId="23" xfId="0" applyFill="1" applyBorder="1" applyAlignment="1" applyProtection="1">
      <alignment horizontal="left" vertical="center"/>
    </xf>
    <xf numFmtId="0" fontId="0" fillId="28" borderId="116" xfId="0" applyFill="1" applyBorder="1" applyAlignment="1" applyProtection="1">
      <alignment horizontal="left" vertical="center"/>
    </xf>
    <xf numFmtId="0" fontId="0" fillId="0" borderId="10" xfId="0" applyBorder="1" applyAlignment="1" applyProtection="1">
      <alignment horizontal="left" vertical="center"/>
    </xf>
    <xf numFmtId="0" fontId="0" fillId="0" borderId="12" xfId="0" applyBorder="1" applyAlignment="1" applyProtection="1">
      <alignment horizontal="left" vertical="center"/>
    </xf>
    <xf numFmtId="0" fontId="0" fillId="0" borderId="10" xfId="0" applyBorder="1" applyAlignment="1" applyProtection="1">
      <alignment vertical="center"/>
    </xf>
    <xf numFmtId="0" fontId="0" fillId="0" borderId="12" xfId="0" applyBorder="1" applyAlignment="1" applyProtection="1">
      <alignment horizontal="center" vertical="center" wrapText="1"/>
    </xf>
    <xf numFmtId="0" fontId="0" fillId="0" borderId="36" xfId="0" applyBorder="1" applyAlignment="1" applyProtection="1">
      <alignment horizontal="center" vertical="center" wrapText="1"/>
    </xf>
    <xf numFmtId="0" fontId="0" fillId="0" borderId="11" xfId="0" applyBorder="1" applyAlignment="1" applyProtection="1">
      <alignment horizontal="center" vertical="center" wrapText="1"/>
    </xf>
    <xf numFmtId="0" fontId="37" fillId="0" borderId="10" xfId="0" applyFont="1" applyBorder="1" applyAlignment="1" applyProtection="1">
      <alignment horizontal="left" vertical="center"/>
    </xf>
    <xf numFmtId="0" fontId="37" fillId="0" borderId="12" xfId="0" applyFont="1" applyBorder="1" applyAlignment="1" applyProtection="1">
      <alignment horizontal="left" vertical="center"/>
    </xf>
    <xf numFmtId="0" fontId="39" fillId="28" borderId="54" xfId="48" applyFill="1" applyBorder="1" applyAlignment="1" applyProtection="1">
      <alignment horizontal="left" vertical="center"/>
    </xf>
    <xf numFmtId="0" fontId="0" fillId="28" borderId="29" xfId="0" applyFill="1" applyBorder="1" applyAlignment="1" applyProtection="1">
      <alignment horizontal="left" vertical="center"/>
    </xf>
    <xf numFmtId="0" fontId="0" fillId="28" borderId="60" xfId="0" applyFill="1" applyBorder="1" applyAlignment="1" applyProtection="1">
      <alignment horizontal="left" vertical="center"/>
    </xf>
    <xf numFmtId="0" fontId="0" fillId="28" borderId="27" xfId="0" applyFill="1" applyBorder="1" applyAlignment="1" applyProtection="1">
      <alignment horizontal="left" vertical="center"/>
    </xf>
    <xf numFmtId="0" fontId="0" fillId="0" borderId="0" xfId="0" applyAlignment="1" applyProtection="1">
      <alignment horizontal="left" vertical="top" wrapText="1"/>
    </xf>
    <xf numFmtId="0" fontId="89" fillId="35" borderId="172" xfId="0" applyFont="1" applyFill="1" applyBorder="1" applyAlignment="1" applyProtection="1">
      <alignment horizontal="center" vertical="center"/>
    </xf>
    <xf numFmtId="0" fontId="86" fillId="35" borderId="0" xfId="0" applyFont="1" applyFill="1" applyAlignment="1" applyProtection="1">
      <alignment horizontal="left" vertical="center" wrapText="1"/>
    </xf>
    <xf numFmtId="0" fontId="9" fillId="35" borderId="176" xfId="0" applyFont="1" applyFill="1" applyBorder="1" applyAlignment="1" applyProtection="1">
      <alignment horizontal="left" vertical="top" wrapText="1"/>
    </xf>
    <xf numFmtId="0" fontId="87" fillId="35" borderId="177" xfId="0" applyFont="1" applyFill="1" applyBorder="1" applyAlignment="1" applyProtection="1">
      <alignment horizontal="left" vertical="top" wrapText="1"/>
    </xf>
    <xf numFmtId="0" fontId="87" fillId="35" borderId="178" xfId="0" applyFont="1" applyFill="1" applyBorder="1" applyAlignment="1" applyProtection="1">
      <alignment horizontal="left" vertical="top" wrapText="1"/>
    </xf>
    <xf numFmtId="0" fontId="0" fillId="38" borderId="26" xfId="0" applyFill="1" applyBorder="1" applyAlignment="1" applyProtection="1">
      <alignment horizontal="left" vertical="top" wrapText="1"/>
    </xf>
    <xf numFmtId="0" fontId="0" fillId="38" borderId="31" xfId="0" applyFill="1" applyBorder="1" applyAlignment="1" applyProtection="1">
      <alignment horizontal="left" vertical="top" wrapText="1"/>
    </xf>
    <xf numFmtId="0" fontId="0" fillId="38" borderId="32" xfId="0" applyFill="1" applyBorder="1" applyAlignment="1" applyProtection="1">
      <alignment horizontal="left" vertical="top" wrapText="1"/>
    </xf>
    <xf numFmtId="0" fontId="0" fillId="28" borderId="149" xfId="0" applyFill="1" applyBorder="1" applyAlignment="1" applyProtection="1">
      <alignment horizontal="left" vertical="center"/>
    </xf>
    <xf numFmtId="0" fontId="0" fillId="0" borderId="13" xfId="0" applyBorder="1" applyAlignment="1" applyProtection="1">
      <alignment vertical="center" wrapText="1" shrinkToFit="1"/>
    </xf>
    <xf numFmtId="0" fontId="0" fillId="0" borderId="89" xfId="0" applyBorder="1" applyAlignment="1" applyProtection="1">
      <alignment vertical="center" wrapText="1" shrinkToFit="1"/>
    </xf>
    <xf numFmtId="0" fontId="0" fillId="28" borderId="107" xfId="0" applyFont="1" applyFill="1" applyBorder="1" applyAlignment="1" applyProtection="1">
      <alignment horizontal="left" vertical="center"/>
    </xf>
    <xf numFmtId="0" fontId="0" fillId="28" borderId="108" xfId="0" applyFont="1" applyFill="1" applyBorder="1" applyAlignment="1" applyProtection="1">
      <alignment horizontal="left" vertical="center"/>
    </xf>
    <xf numFmtId="0" fontId="0" fillId="28" borderId="109" xfId="0" applyFont="1" applyFill="1" applyBorder="1" applyAlignment="1" applyProtection="1">
      <alignment horizontal="left" vertical="center"/>
    </xf>
    <xf numFmtId="0" fontId="167" fillId="0" borderId="179" xfId="49" applyFont="1" applyBorder="1" applyAlignment="1" applyProtection="1">
      <alignment horizontal="center" vertical="center"/>
    </xf>
    <xf numFmtId="0" fontId="128" fillId="0" borderId="181" xfId="0" applyFont="1" applyBorder="1" applyAlignment="1" applyProtection="1">
      <alignment horizontal="center" vertical="center"/>
    </xf>
    <xf numFmtId="0" fontId="163" fillId="29" borderId="0" xfId="49" applyFont="1" applyFill="1" applyBorder="1" applyAlignment="1" applyProtection="1">
      <alignment horizontal="center" vertical="center"/>
    </xf>
    <xf numFmtId="0" fontId="156" fillId="29" borderId="0" xfId="49" applyFont="1" applyFill="1" applyBorder="1" applyAlignment="1" applyProtection="1">
      <alignment horizontal="center" vertical="center"/>
    </xf>
    <xf numFmtId="0" fontId="163" fillId="0" borderId="0" xfId="49" applyFont="1" applyFill="1" applyBorder="1" applyAlignment="1" applyProtection="1">
      <alignment horizontal="center" vertical="center"/>
    </xf>
    <xf numFmtId="0" fontId="163" fillId="0" borderId="0" xfId="49" applyFont="1" applyFill="1" applyBorder="1" applyAlignment="1" applyProtection="1">
      <alignment vertical="center" shrinkToFit="1"/>
    </xf>
    <xf numFmtId="0" fontId="158" fillId="0" borderId="0" xfId="50" applyFont="1" applyAlignment="1" applyProtection="1">
      <alignment vertical="top" wrapText="1"/>
    </xf>
    <xf numFmtId="0" fontId="64" fillId="0" borderId="10" xfId="50" applyFont="1" applyBorder="1" applyAlignment="1" applyProtection="1">
      <alignment horizontal="left" vertical="center" wrapText="1"/>
    </xf>
    <xf numFmtId="0" fontId="64" fillId="0" borderId="12" xfId="50" applyFont="1" applyBorder="1" applyAlignment="1" applyProtection="1">
      <alignment horizontal="left" vertical="center" wrapText="1"/>
    </xf>
    <xf numFmtId="49" fontId="64" fillId="0" borderId="12" xfId="43" applyNumberFormat="1" applyFont="1" applyBorder="1" applyAlignment="1" applyProtection="1">
      <alignment horizontal="left" vertical="center" wrapText="1"/>
    </xf>
    <xf numFmtId="49" fontId="64" fillId="0" borderId="36" xfId="43" applyNumberFormat="1" applyFont="1" applyBorder="1" applyAlignment="1" applyProtection="1">
      <alignment horizontal="left" vertical="center" wrapText="1"/>
    </xf>
    <xf numFmtId="49" fontId="64" fillId="0" borderId="11" xfId="43" applyNumberFormat="1" applyFont="1" applyBorder="1" applyAlignment="1" applyProtection="1">
      <alignment horizontal="left" vertical="center" wrapText="1"/>
    </xf>
    <xf numFmtId="0" fontId="79" fillId="0" borderId="120" xfId="49" applyFont="1" applyFill="1" applyBorder="1" applyAlignment="1" applyProtection="1">
      <alignment horizontal="center" vertical="center"/>
    </xf>
    <xf numFmtId="0" fontId="79" fillId="0" borderId="18" xfId="49" applyFont="1" applyFill="1" applyBorder="1" applyAlignment="1" applyProtection="1">
      <alignment horizontal="center" vertical="center"/>
    </xf>
    <xf numFmtId="49" fontId="64" fillId="29" borderId="36" xfId="43" applyNumberFormat="1" applyFont="1" applyFill="1" applyBorder="1" applyAlignment="1" applyProtection="1">
      <alignment horizontal="center" vertical="center" shrinkToFit="1"/>
    </xf>
    <xf numFmtId="49" fontId="64" fillId="29" borderId="18" xfId="43" applyNumberFormat="1" applyFont="1" applyFill="1" applyBorder="1" applyAlignment="1" applyProtection="1">
      <alignment horizontal="center" vertical="center" shrinkToFit="1"/>
    </xf>
    <xf numFmtId="0" fontId="74" fillId="0" borderId="124" xfId="49" applyFont="1" applyFill="1" applyBorder="1" applyAlignment="1" applyProtection="1">
      <alignment horizontal="center" vertical="center" wrapText="1"/>
    </xf>
    <xf numFmtId="0" fontId="74" fillId="0" borderId="67" xfId="49" applyFont="1" applyFill="1" applyBorder="1" applyAlignment="1" applyProtection="1">
      <alignment horizontal="center" vertical="center" wrapText="1"/>
    </xf>
    <xf numFmtId="0" fontId="74" fillId="0" borderId="68" xfId="49" applyFont="1" applyFill="1" applyBorder="1" applyAlignment="1" applyProtection="1">
      <alignment horizontal="center" vertical="center" wrapText="1"/>
    </xf>
    <xf numFmtId="0" fontId="74" fillId="0" borderId="124" xfId="49" applyFont="1" applyFill="1" applyBorder="1" applyAlignment="1" applyProtection="1">
      <alignment horizontal="left" vertical="center"/>
    </xf>
    <xf numFmtId="0" fontId="74" fillId="0" borderId="67" xfId="49" applyFont="1" applyFill="1" applyBorder="1" applyAlignment="1" applyProtection="1">
      <alignment horizontal="left" vertical="center"/>
    </xf>
    <xf numFmtId="0" fontId="74" fillId="0" borderId="68" xfId="49" applyFont="1" applyFill="1" applyBorder="1" applyAlignment="1" applyProtection="1">
      <alignment horizontal="left" vertical="center"/>
    </xf>
    <xf numFmtId="0" fontId="74" fillId="0" borderId="12" xfId="49" applyFont="1" applyFill="1" applyBorder="1" applyAlignment="1" applyProtection="1">
      <alignment horizontal="center" vertical="center"/>
    </xf>
    <xf numFmtId="0" fontId="74" fillId="0" borderId="36" xfId="49" applyFont="1" applyFill="1" applyBorder="1" applyAlignment="1" applyProtection="1">
      <alignment horizontal="center" vertical="center"/>
    </xf>
    <xf numFmtId="0" fontId="74" fillId="0" borderId="11" xfId="49" applyFont="1" applyFill="1" applyBorder="1" applyAlignment="1" applyProtection="1">
      <alignment horizontal="center" vertical="center"/>
    </xf>
    <xf numFmtId="0" fontId="74" fillId="0" borderId="89" xfId="49" applyFont="1" applyFill="1" applyBorder="1" applyAlignment="1" applyProtection="1">
      <alignment horizontal="center" vertical="center"/>
    </xf>
    <xf numFmtId="0" fontId="74" fillId="0" borderId="17" xfId="49" applyFont="1" applyFill="1" applyBorder="1" applyAlignment="1" applyProtection="1">
      <alignment horizontal="center" vertical="center"/>
    </xf>
    <xf numFmtId="176" fontId="163" fillId="0" borderId="0" xfId="49" applyNumberFormat="1" applyFont="1" applyFill="1" applyBorder="1" applyAlignment="1" applyProtection="1">
      <alignment vertical="center" shrinkToFit="1"/>
    </xf>
    <xf numFmtId="0" fontId="64" fillId="29" borderId="13" xfId="43" applyFont="1" applyFill="1" applyBorder="1" applyAlignment="1" applyProtection="1">
      <alignment horizontal="center" vertical="center"/>
    </xf>
    <xf numFmtId="0" fontId="64" fillId="29" borderId="97" xfId="43" applyFont="1" applyFill="1" applyBorder="1" applyAlignment="1" applyProtection="1">
      <alignment horizontal="center" vertical="center"/>
    </xf>
    <xf numFmtId="0" fontId="74" fillId="0" borderId="15" xfId="43" applyFont="1" applyBorder="1" applyAlignment="1" applyProtection="1">
      <alignment horizontal="center" vertical="center"/>
    </xf>
    <xf numFmtId="0" fontId="74" fillId="0" borderId="16" xfId="43" applyFont="1" applyBorder="1" applyAlignment="1" applyProtection="1">
      <alignment horizontal="center" vertical="center"/>
    </xf>
    <xf numFmtId="0" fontId="71" fillId="0" borderId="14" xfId="43" applyFont="1" applyBorder="1" applyAlignment="1" applyProtection="1">
      <alignment horizontal="left" vertical="center" wrapText="1" shrinkToFit="1"/>
    </xf>
    <xf numFmtId="0" fontId="71" fillId="0" borderId="21" xfId="43" applyFont="1" applyBorder="1" applyAlignment="1" applyProtection="1">
      <alignment horizontal="left" vertical="center" wrapText="1" shrinkToFit="1"/>
    </xf>
    <xf numFmtId="0" fontId="71" fillId="0" borderId="15" xfId="43" applyFont="1" applyBorder="1" applyAlignment="1" applyProtection="1">
      <alignment horizontal="left" vertical="center" wrapText="1" shrinkToFit="1"/>
    </xf>
    <xf numFmtId="0" fontId="71" fillId="0" borderId="33" xfId="43" applyFont="1" applyBorder="1" applyAlignment="1" applyProtection="1">
      <alignment horizontal="left" vertical="center" wrapText="1" shrinkToFit="1"/>
    </xf>
    <xf numFmtId="0" fontId="71" fillId="0" borderId="0" xfId="43" applyFont="1" applyBorder="1" applyAlignment="1" applyProtection="1">
      <alignment horizontal="left" vertical="center" wrapText="1" shrinkToFit="1"/>
    </xf>
    <xf numFmtId="0" fontId="71" fillId="0" borderId="16" xfId="43" applyFont="1" applyBorder="1" applyAlignment="1" applyProtection="1">
      <alignment horizontal="left" vertical="center" wrapText="1" shrinkToFit="1"/>
    </xf>
    <xf numFmtId="0" fontId="71" fillId="0" borderId="10" xfId="43" applyFont="1" applyBorder="1" applyAlignment="1" applyProtection="1">
      <alignment horizontal="left" vertical="center" wrapText="1"/>
    </xf>
    <xf numFmtId="0" fontId="74" fillId="0" borderId="10" xfId="43" applyFont="1" applyBorder="1" applyAlignment="1" applyProtection="1">
      <alignment horizontal="center" vertical="center" wrapText="1" shrinkToFit="1"/>
    </xf>
    <xf numFmtId="49" fontId="64" fillId="0" borderId="14" xfId="43" applyNumberFormat="1" applyFont="1" applyBorder="1" applyAlignment="1" applyProtection="1">
      <alignment horizontal="left" vertical="top"/>
    </xf>
    <xf numFmtId="49" fontId="64" fillId="0" borderId="21" xfId="43" applyNumberFormat="1" applyFont="1" applyBorder="1" applyAlignment="1" applyProtection="1">
      <alignment horizontal="left" vertical="top"/>
    </xf>
    <xf numFmtId="49" fontId="64" fillId="0" borderId="15" xfId="43" applyNumberFormat="1" applyFont="1" applyBorder="1" applyAlignment="1" applyProtection="1">
      <alignment horizontal="left" vertical="top"/>
    </xf>
    <xf numFmtId="0" fontId="64" fillId="29" borderId="10" xfId="43" applyFont="1" applyFill="1" applyBorder="1" applyAlignment="1" applyProtection="1">
      <alignment horizontal="left" vertical="top"/>
    </xf>
    <xf numFmtId="49" fontId="71" fillId="0" borderId="15" xfId="43" applyNumberFormat="1" applyFont="1" applyBorder="1" applyAlignment="1" applyProtection="1">
      <alignment horizontal="center" vertical="center"/>
    </xf>
    <xf numFmtId="49" fontId="71" fillId="0" borderId="16" xfId="43" applyNumberFormat="1" applyFont="1" applyBorder="1" applyAlignment="1" applyProtection="1">
      <alignment horizontal="center" vertical="center"/>
    </xf>
    <xf numFmtId="0" fontId="71" fillId="0" borderId="17" xfId="43" applyFont="1" applyBorder="1" applyAlignment="1" applyProtection="1">
      <alignment horizontal="left" vertical="center" wrapText="1" shrinkToFit="1"/>
    </xf>
    <xf numFmtId="0" fontId="71" fillId="0" borderId="18" xfId="43" applyFont="1" applyBorder="1" applyAlignment="1" applyProtection="1">
      <alignment horizontal="left" vertical="center" wrapText="1" shrinkToFit="1"/>
    </xf>
    <xf numFmtId="0" fontId="71" fillId="0" borderId="19" xfId="43" applyFont="1" applyBorder="1" applyAlignment="1" applyProtection="1">
      <alignment horizontal="left" vertical="center" wrapText="1" shrinkToFit="1"/>
    </xf>
    <xf numFmtId="0" fontId="74" fillId="0" borderId="14" xfId="43" applyFont="1" applyBorder="1" applyAlignment="1" applyProtection="1">
      <alignment horizontal="left" vertical="center" wrapText="1" shrinkToFit="1"/>
    </xf>
    <xf numFmtId="0" fontId="74" fillId="0" borderId="21" xfId="43" applyFont="1" applyBorder="1" applyAlignment="1" applyProtection="1">
      <alignment horizontal="left" vertical="center" wrapText="1" shrinkToFit="1"/>
    </xf>
    <xf numFmtId="0" fontId="74" fillId="0" borderId="15" xfId="43" applyFont="1" applyBorder="1" applyAlignment="1" applyProtection="1">
      <alignment horizontal="left" vertical="center" wrapText="1" shrinkToFit="1"/>
    </xf>
    <xf numFmtId="0" fontId="74" fillId="0" borderId="33" xfId="43" applyFont="1" applyBorder="1" applyAlignment="1" applyProtection="1">
      <alignment horizontal="left" vertical="center" wrapText="1" shrinkToFit="1"/>
    </xf>
    <xf numFmtId="0" fontId="74" fillId="0" borderId="0" xfId="43" applyFont="1" applyBorder="1" applyAlignment="1" applyProtection="1">
      <alignment horizontal="left" vertical="center" wrapText="1" shrinkToFit="1"/>
    </xf>
    <xf numFmtId="0" fontId="74" fillId="0" borderId="16" xfId="43" applyFont="1" applyBorder="1" applyAlignment="1" applyProtection="1">
      <alignment horizontal="left" vertical="center" wrapText="1" shrinkToFit="1"/>
    </xf>
    <xf numFmtId="0" fontId="74" fillId="0" borderId="17" xfId="43" applyFont="1" applyBorder="1" applyAlignment="1" applyProtection="1">
      <alignment horizontal="left" vertical="center" wrapText="1" shrinkToFit="1"/>
    </xf>
    <xf numFmtId="0" fontId="74" fillId="0" borderId="18" xfId="43" applyFont="1" applyBorder="1" applyAlignment="1" applyProtection="1">
      <alignment horizontal="left" vertical="center" wrapText="1" shrinkToFit="1"/>
    </xf>
    <xf numFmtId="0" fontId="74" fillId="0" borderId="19" xfId="43" applyFont="1" applyBorder="1" applyAlignment="1" applyProtection="1">
      <alignment horizontal="left" vertical="center" wrapText="1" shrinkToFit="1"/>
    </xf>
    <xf numFmtId="0" fontId="71" fillId="0" borderId="10" xfId="43" applyFont="1" applyBorder="1" applyAlignment="1" applyProtection="1">
      <alignment horizontal="left" vertical="center" wrapText="1" shrinkToFit="1"/>
    </xf>
    <xf numFmtId="0" fontId="71" fillId="0" borderId="15" xfId="43" applyFont="1" applyBorder="1" applyAlignment="1" applyProtection="1">
      <alignment horizontal="center" vertical="center"/>
    </xf>
    <xf numFmtId="0" fontId="71" fillId="0" borderId="16" xfId="43" applyFont="1" applyBorder="1" applyAlignment="1" applyProtection="1">
      <alignment horizontal="center" vertical="center"/>
    </xf>
    <xf numFmtId="0" fontId="64" fillId="0" borderId="14" xfId="43" applyFont="1" applyBorder="1" applyAlignment="1" applyProtection="1">
      <alignment horizontal="left" vertical="center" wrapText="1" shrinkToFit="1"/>
    </xf>
    <xf numFmtId="0" fontId="64" fillId="0" borderId="21" xfId="43" applyFont="1" applyBorder="1" applyAlignment="1" applyProtection="1">
      <alignment horizontal="left" vertical="center" wrapText="1" shrinkToFit="1"/>
    </xf>
    <xf numFmtId="0" fontId="64" fillId="0" borderId="15" xfId="43" applyFont="1" applyBorder="1" applyAlignment="1" applyProtection="1">
      <alignment horizontal="left" vertical="center" wrapText="1" shrinkToFit="1"/>
    </xf>
    <xf numFmtId="0" fontId="64" fillId="0" borderId="33" xfId="43" applyFont="1" applyBorder="1" applyAlignment="1" applyProtection="1">
      <alignment horizontal="left" vertical="center" wrapText="1" shrinkToFit="1"/>
    </xf>
    <xf numFmtId="0" fontId="64" fillId="0" borderId="0" xfId="43" applyFont="1" applyBorder="1" applyAlignment="1" applyProtection="1">
      <alignment horizontal="left" vertical="center" wrapText="1" shrinkToFit="1"/>
    </xf>
    <xf numFmtId="0" fontId="64" fillId="0" borderId="16" xfId="43" applyFont="1" applyBorder="1" applyAlignment="1" applyProtection="1">
      <alignment horizontal="left" vertical="center" wrapText="1" shrinkToFit="1"/>
    </xf>
    <xf numFmtId="0" fontId="64" fillId="0" borderId="17" xfId="43" applyFont="1" applyBorder="1" applyAlignment="1" applyProtection="1">
      <alignment horizontal="left" vertical="center" wrapText="1" shrinkToFit="1"/>
    </xf>
    <xf numFmtId="0" fontId="64" fillId="0" borderId="18" xfId="43" applyFont="1" applyBorder="1" applyAlignment="1" applyProtection="1">
      <alignment horizontal="left" vertical="center" wrapText="1" shrinkToFit="1"/>
    </xf>
    <xf numFmtId="0" fontId="64" fillId="0" borderId="19" xfId="43" applyFont="1" applyBorder="1" applyAlignment="1" applyProtection="1">
      <alignment horizontal="left" vertical="center" wrapText="1" shrinkToFit="1"/>
    </xf>
    <xf numFmtId="0" fontId="64" fillId="0" borderId="12" xfId="43" applyFont="1" applyBorder="1" applyAlignment="1" applyProtection="1">
      <alignment horizontal="center" vertical="center"/>
    </xf>
    <xf numFmtId="0" fontId="64" fillId="0" borderId="36" xfId="43" applyFont="1" applyBorder="1" applyAlignment="1" applyProtection="1">
      <alignment horizontal="center" vertical="center"/>
    </xf>
    <xf numFmtId="0" fontId="64" fillId="0" borderId="11" xfId="43" applyFont="1" applyBorder="1" applyAlignment="1" applyProtection="1">
      <alignment horizontal="center" vertical="center"/>
    </xf>
    <xf numFmtId="0" fontId="64" fillId="0" borderId="12" xfId="43" applyFont="1" applyBorder="1" applyAlignment="1" applyProtection="1">
      <alignment horizontal="center" vertical="center" shrinkToFit="1"/>
    </xf>
    <xf numFmtId="0" fontId="64" fillId="0" borderId="36" xfId="43" applyFont="1" applyBorder="1" applyAlignment="1" applyProtection="1">
      <alignment horizontal="center" vertical="center" shrinkToFit="1"/>
    </xf>
    <xf numFmtId="0" fontId="64" fillId="0" borderId="11" xfId="43" applyFont="1" applyBorder="1" applyAlignment="1" applyProtection="1">
      <alignment horizontal="center" vertical="center" shrinkToFit="1"/>
    </xf>
    <xf numFmtId="0" fontId="74" fillId="0" borderId="10" xfId="43" applyFont="1" applyBorder="1" applyAlignment="1" applyProtection="1">
      <alignment horizontal="left" vertical="center" wrapText="1" shrinkToFit="1"/>
    </xf>
    <xf numFmtId="0" fontId="74" fillId="0" borderId="14" xfId="49" applyFont="1" applyFill="1" applyBorder="1" applyAlignment="1" applyProtection="1">
      <alignment horizontal="center" vertical="center" wrapText="1"/>
    </xf>
    <xf numFmtId="0" fontId="74" fillId="0" borderId="21" xfId="49" applyFont="1" applyFill="1" applyBorder="1" applyAlignment="1" applyProtection="1">
      <alignment horizontal="center" vertical="center" wrapText="1"/>
    </xf>
    <xf numFmtId="0" fontId="74" fillId="0" borderId="15" xfId="49" applyFont="1" applyFill="1" applyBorder="1" applyAlignment="1" applyProtection="1">
      <alignment horizontal="center" vertical="center" wrapText="1"/>
    </xf>
    <xf numFmtId="0" fontId="74" fillId="0" borderId="33" xfId="49" applyFont="1" applyFill="1" applyBorder="1" applyAlignment="1" applyProtection="1">
      <alignment horizontal="center" vertical="center" wrapText="1"/>
    </xf>
    <xf numFmtId="0" fontId="74" fillId="0" borderId="0" xfId="49" applyFont="1" applyFill="1" applyBorder="1" applyAlignment="1" applyProtection="1">
      <alignment horizontal="center" vertical="center" wrapText="1"/>
    </xf>
    <xf numFmtId="0" fontId="74" fillId="0" borderId="16" xfId="49" applyFont="1" applyFill="1" applyBorder="1" applyAlignment="1" applyProtection="1">
      <alignment horizontal="center" vertical="center" wrapText="1"/>
    </xf>
    <xf numFmtId="0" fontId="74" fillId="0" borderId="17" xfId="49" applyFont="1" applyFill="1" applyBorder="1" applyAlignment="1" applyProtection="1">
      <alignment horizontal="center" vertical="center" wrapText="1"/>
    </xf>
    <xf numFmtId="0" fontId="74" fillId="0" borderId="18" xfId="49" applyFont="1" applyFill="1" applyBorder="1" applyAlignment="1" applyProtection="1">
      <alignment horizontal="center" vertical="center" wrapText="1"/>
    </xf>
    <xf numFmtId="0" fontId="74" fillId="0" borderId="19" xfId="49" applyFont="1" applyFill="1" applyBorder="1" applyAlignment="1" applyProtection="1">
      <alignment horizontal="center" vertical="center" wrapText="1"/>
    </xf>
    <xf numFmtId="0" fontId="74" fillId="0" borderId="21" xfId="49" applyNumberFormat="1" applyFont="1" applyFill="1" applyBorder="1" applyAlignment="1" applyProtection="1">
      <alignment horizontal="left" vertical="center"/>
    </xf>
    <xf numFmtId="0" fontId="74" fillId="0" borderId="33" xfId="49" applyFont="1" applyFill="1" applyBorder="1" applyAlignment="1" applyProtection="1">
      <alignment horizontal="left" vertical="center"/>
    </xf>
    <xf numFmtId="0" fontId="74" fillId="0" borderId="0" xfId="49" applyFont="1" applyFill="1" applyBorder="1" applyAlignment="1" applyProtection="1">
      <alignment horizontal="left" vertical="center"/>
    </xf>
    <xf numFmtId="0" fontId="74" fillId="0" borderId="16" xfId="49" applyFont="1" applyFill="1" applyBorder="1" applyAlignment="1" applyProtection="1">
      <alignment horizontal="left" vertical="center"/>
    </xf>
    <xf numFmtId="0" fontId="74" fillId="0" borderId="17" xfId="49" applyFont="1" applyFill="1" applyBorder="1" applyAlignment="1" applyProtection="1">
      <alignment horizontal="left" vertical="center"/>
    </xf>
    <xf numFmtId="0" fontId="74" fillId="0" borderId="18" xfId="49" applyFont="1" applyFill="1" applyBorder="1" applyAlignment="1" applyProtection="1">
      <alignment horizontal="left" vertical="center"/>
    </xf>
    <xf numFmtId="0" fontId="74" fillId="0" borderId="19" xfId="49" applyFont="1" applyFill="1" applyBorder="1" applyAlignment="1" applyProtection="1">
      <alignment horizontal="left" vertical="center"/>
    </xf>
    <xf numFmtId="0" fontId="74" fillId="0" borderId="98" xfId="49" applyFont="1" applyFill="1" applyBorder="1" applyAlignment="1" applyProtection="1">
      <alignment horizontal="center" vertical="center" wrapText="1"/>
    </xf>
    <xf numFmtId="0" fontId="74" fillId="0" borderId="63" xfId="49" applyFont="1" applyFill="1" applyBorder="1" applyAlignment="1" applyProtection="1">
      <alignment horizontal="center" vertical="center" wrapText="1"/>
    </xf>
    <xf numFmtId="0" fontId="74" fillId="0" borderId="64" xfId="49" applyFont="1" applyFill="1" applyBorder="1" applyAlignment="1" applyProtection="1">
      <alignment horizontal="center" vertical="center" wrapText="1"/>
    </xf>
    <xf numFmtId="0" fontId="74" fillId="0" borderId="98" xfId="49" applyFont="1" applyFill="1" applyBorder="1" applyAlignment="1" applyProtection="1">
      <alignment horizontal="left" vertical="center"/>
    </xf>
    <xf numFmtId="0" fontId="74" fillId="0" borderId="63" xfId="49" applyFont="1" applyFill="1" applyBorder="1" applyAlignment="1" applyProtection="1">
      <alignment horizontal="left" vertical="center"/>
    </xf>
    <xf numFmtId="0" fontId="74" fillId="0" borderId="64" xfId="49" applyFont="1" applyFill="1" applyBorder="1" applyAlignment="1" applyProtection="1">
      <alignment horizontal="left" vertical="center"/>
    </xf>
    <xf numFmtId="0" fontId="154" fillId="0" borderId="0" xfId="49" applyFont="1" applyFill="1" applyAlignment="1" applyProtection="1">
      <alignment horizontal="right" vertical="center" shrinkToFit="1"/>
    </xf>
    <xf numFmtId="0" fontId="154" fillId="0" borderId="0" xfId="49" applyFont="1" applyFill="1" applyAlignment="1" applyProtection="1">
      <alignment horizontal="center" vertical="center"/>
    </xf>
    <xf numFmtId="0" fontId="74" fillId="0" borderId="14" xfId="49" applyFont="1" applyFill="1" applyBorder="1" applyAlignment="1" applyProtection="1">
      <alignment horizontal="center" vertical="center"/>
    </xf>
    <xf numFmtId="0" fontId="74" fillId="0" borderId="21" xfId="49" applyFont="1" applyFill="1" applyBorder="1" applyAlignment="1" applyProtection="1">
      <alignment horizontal="center" vertical="center"/>
    </xf>
    <xf numFmtId="0" fontId="74" fillId="0" borderId="15" xfId="49" applyFont="1" applyFill="1" applyBorder="1" applyAlignment="1" applyProtection="1">
      <alignment horizontal="center" vertical="center"/>
    </xf>
    <xf numFmtId="0" fontId="74" fillId="0" borderId="18" xfId="49" applyFont="1" applyFill="1" applyBorder="1" applyAlignment="1" applyProtection="1">
      <alignment horizontal="center" vertical="center"/>
    </xf>
    <xf numFmtId="0" fontId="74" fillId="0" borderId="19" xfId="49" applyFont="1" applyFill="1" applyBorder="1" applyAlignment="1" applyProtection="1">
      <alignment horizontal="center" vertical="center"/>
    </xf>
    <xf numFmtId="0" fontId="74" fillId="0" borderId="124" xfId="49" applyFont="1" applyFill="1" applyBorder="1" applyAlignment="1" applyProtection="1">
      <alignment horizontal="left" vertical="center" wrapText="1"/>
    </xf>
    <xf numFmtId="0" fontId="74" fillId="0" borderId="67" xfId="49" applyFont="1" applyFill="1" applyBorder="1" applyAlignment="1" applyProtection="1">
      <alignment horizontal="left" vertical="center" wrapText="1"/>
    </xf>
    <xf numFmtId="0" fontId="74" fillId="0" borderId="68" xfId="49" applyFont="1" applyFill="1" applyBorder="1" applyAlignment="1" applyProtection="1">
      <alignment horizontal="left" vertical="center" wrapText="1"/>
    </xf>
    <xf numFmtId="0" fontId="9" fillId="0" borderId="12" xfId="0" applyFont="1" applyFill="1" applyBorder="1" applyAlignment="1" applyProtection="1">
      <alignment horizontal="center" vertical="center"/>
    </xf>
    <xf numFmtId="0" fontId="9" fillId="0" borderId="36"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26" borderId="92" xfId="0" applyFont="1" applyFill="1" applyBorder="1" applyAlignment="1" applyProtection="1">
      <alignment horizontal="center" vertical="center" wrapText="1"/>
    </xf>
    <xf numFmtId="0" fontId="9" fillId="26" borderId="96" xfId="0" applyFont="1" applyFill="1" applyBorder="1" applyAlignment="1" applyProtection="1">
      <alignment horizontal="center" vertical="center" wrapText="1"/>
    </xf>
    <xf numFmtId="0" fontId="9" fillId="26" borderId="14" xfId="0" applyFont="1" applyFill="1" applyBorder="1" applyAlignment="1" applyProtection="1">
      <alignment horizontal="center" vertical="center" shrinkToFit="1"/>
    </xf>
    <xf numFmtId="0" fontId="9" fillId="26" borderId="33" xfId="0" applyFont="1" applyFill="1" applyBorder="1" applyAlignment="1" applyProtection="1">
      <alignment horizontal="center" vertical="center" shrinkToFit="1"/>
    </xf>
    <xf numFmtId="0" fontId="9" fillId="26" borderId="13" xfId="0" applyFont="1" applyFill="1" applyBorder="1" applyAlignment="1" applyProtection="1">
      <alignment horizontal="center" vertical="center" wrapText="1"/>
    </xf>
    <xf numFmtId="0" fontId="9" fillId="26" borderId="97" xfId="0" applyFont="1" applyFill="1" applyBorder="1" applyAlignment="1" applyProtection="1">
      <alignment horizontal="center" vertical="center" wrapText="1"/>
    </xf>
    <xf numFmtId="0" fontId="9" fillId="0" borderId="12" xfId="0" applyFont="1" applyFill="1" applyBorder="1" applyAlignment="1" applyProtection="1">
      <alignment vertical="center" wrapText="1"/>
    </xf>
    <xf numFmtId="0" fontId="9" fillId="0" borderId="36" xfId="0" applyFont="1" applyFill="1" applyBorder="1" applyAlignment="1" applyProtection="1">
      <alignment vertical="center"/>
    </xf>
    <xf numFmtId="0" fontId="9" fillId="26" borderId="14" xfId="0" applyFont="1" applyFill="1" applyBorder="1" applyAlignment="1" applyProtection="1">
      <alignment horizontal="center" vertical="center"/>
    </xf>
    <xf numFmtId="0" fontId="9" fillId="26" borderId="15" xfId="0" applyFont="1" applyFill="1" applyBorder="1" applyAlignment="1" applyProtection="1">
      <alignment horizontal="center" vertical="center"/>
    </xf>
    <xf numFmtId="0" fontId="9" fillId="26" borderId="33" xfId="0" applyFont="1" applyFill="1" applyBorder="1" applyAlignment="1" applyProtection="1">
      <alignment horizontal="center" vertical="center"/>
    </xf>
    <xf numFmtId="0" fontId="9" fillId="26" borderId="16" xfId="0" applyFont="1" applyFill="1" applyBorder="1" applyAlignment="1" applyProtection="1">
      <alignment horizontal="center" vertical="center"/>
    </xf>
    <xf numFmtId="0" fontId="9" fillId="26" borderId="17" xfId="0" applyFont="1" applyFill="1" applyBorder="1" applyAlignment="1" applyProtection="1">
      <alignment horizontal="center" vertical="center"/>
    </xf>
    <xf numFmtId="0" fontId="9" fillId="26" borderId="19" xfId="0" applyFont="1" applyFill="1" applyBorder="1" applyAlignment="1" applyProtection="1">
      <alignment horizontal="center" vertical="center"/>
    </xf>
    <xf numFmtId="0" fontId="9" fillId="26" borderId="55" xfId="0" applyFont="1" applyFill="1" applyBorder="1" applyAlignment="1" applyProtection="1">
      <alignment horizontal="center" vertical="center" wrapText="1"/>
    </xf>
    <xf numFmtId="0" fontId="9" fillId="0" borderId="26" xfId="0" applyFont="1" applyFill="1" applyBorder="1" applyAlignment="1" applyProtection="1">
      <alignment vertical="center"/>
    </xf>
    <xf numFmtId="0" fontId="9" fillId="0" borderId="31" xfId="0" applyFont="1" applyFill="1" applyBorder="1" applyAlignment="1" applyProtection="1">
      <alignment vertical="center"/>
    </xf>
    <xf numFmtId="0" fontId="9" fillId="0" borderId="32" xfId="0" applyFont="1" applyFill="1" applyBorder="1" applyAlignment="1" applyProtection="1">
      <alignment vertical="center"/>
    </xf>
    <xf numFmtId="0" fontId="9" fillId="0" borderId="10" xfId="0" applyFont="1" applyFill="1" applyBorder="1" applyAlignment="1" applyProtection="1">
      <alignment horizontal="center" vertical="center"/>
    </xf>
    <xf numFmtId="0" fontId="0" fillId="26" borderId="13" xfId="0" applyFont="1" applyFill="1" applyBorder="1" applyAlignment="1" applyProtection="1">
      <alignment horizontal="center" vertical="center" textRotation="255" wrapText="1"/>
    </xf>
    <xf numFmtId="0" fontId="0" fillId="26" borderId="97" xfId="0" applyFont="1" applyFill="1" applyBorder="1" applyAlignment="1" applyProtection="1">
      <alignment horizontal="center" vertical="center" textRotation="255" wrapText="1"/>
    </xf>
    <xf numFmtId="0" fontId="9" fillId="26" borderId="14" xfId="0" applyFont="1" applyFill="1" applyBorder="1" applyAlignment="1" applyProtection="1">
      <alignment horizontal="center" vertical="center" wrapText="1" shrinkToFit="1"/>
    </xf>
    <xf numFmtId="0" fontId="9" fillId="26" borderId="21" xfId="0" applyFont="1" applyFill="1" applyBorder="1" applyAlignment="1" applyProtection="1">
      <alignment horizontal="center" vertical="center" wrapText="1" shrinkToFit="1"/>
    </xf>
    <xf numFmtId="0" fontId="9" fillId="26" borderId="15" xfId="0" applyFont="1" applyFill="1" applyBorder="1" applyAlignment="1" applyProtection="1">
      <alignment horizontal="center" vertical="center" wrapText="1" shrinkToFit="1"/>
    </xf>
    <xf numFmtId="0" fontId="9" fillId="26" borderId="33" xfId="0" applyFont="1" applyFill="1" applyBorder="1" applyAlignment="1" applyProtection="1">
      <alignment horizontal="center" vertical="center" wrapText="1" shrinkToFit="1"/>
    </xf>
    <xf numFmtId="0" fontId="9" fillId="26" borderId="0" xfId="0" applyFont="1" applyFill="1" applyBorder="1" applyAlignment="1" applyProtection="1">
      <alignment horizontal="center" vertical="center" wrapText="1" shrinkToFit="1"/>
    </xf>
    <xf numFmtId="0" fontId="9" fillId="26" borderId="16" xfId="0" applyFont="1" applyFill="1" applyBorder="1" applyAlignment="1" applyProtection="1">
      <alignment horizontal="center" vertical="center" wrapText="1" shrinkToFit="1"/>
    </xf>
    <xf numFmtId="0" fontId="9" fillId="26" borderId="13" xfId="0" applyFont="1" applyFill="1" applyBorder="1" applyAlignment="1" applyProtection="1">
      <alignment horizontal="center" vertical="center" wrapText="1" shrinkToFit="1"/>
    </xf>
    <xf numFmtId="0" fontId="9" fillId="26" borderId="97" xfId="0" applyFont="1" applyFill="1" applyBorder="1" applyAlignment="1" applyProtection="1">
      <alignment horizontal="center" vertical="center" wrapText="1" shrinkToFit="1"/>
    </xf>
    <xf numFmtId="0" fontId="9" fillId="26" borderId="13" xfId="0" applyFont="1" applyFill="1" applyBorder="1" applyAlignment="1" applyProtection="1">
      <alignment horizontal="center" vertical="center" shrinkToFit="1"/>
    </xf>
    <xf numFmtId="0" fontId="9" fillId="26" borderId="97" xfId="0" applyFont="1" applyFill="1" applyBorder="1" applyAlignment="1" applyProtection="1">
      <alignment horizontal="center" vertical="center" shrinkToFit="1"/>
    </xf>
    <xf numFmtId="0" fontId="9" fillId="26" borderId="14" xfId="0" applyFont="1" applyFill="1" applyBorder="1" applyAlignment="1" applyProtection="1">
      <alignment horizontal="center" vertical="center" wrapText="1"/>
    </xf>
    <xf numFmtId="0" fontId="9" fillId="26" borderId="33" xfId="0" applyFont="1" applyFill="1" applyBorder="1" applyAlignment="1" applyProtection="1">
      <alignment horizontal="center" vertical="center" wrapText="1"/>
    </xf>
    <xf numFmtId="0" fontId="9" fillId="26" borderId="13" xfId="0" applyFont="1" applyFill="1" applyBorder="1" applyAlignment="1" applyProtection="1">
      <alignment horizontal="center" vertical="center" textRotation="255"/>
    </xf>
    <xf numFmtId="0" fontId="9" fillId="26" borderId="97" xfId="0" applyFont="1" applyFill="1" applyBorder="1" applyAlignment="1" applyProtection="1">
      <alignment horizontal="center" vertical="center" textRotation="255"/>
    </xf>
    <xf numFmtId="0" fontId="9" fillId="26" borderId="21" xfId="0" applyFont="1" applyFill="1" applyBorder="1" applyAlignment="1" applyProtection="1">
      <alignment horizontal="center" vertical="center"/>
    </xf>
    <xf numFmtId="0" fontId="9" fillId="26" borderId="0" xfId="0" applyFont="1" applyFill="1" applyBorder="1" applyAlignment="1" applyProtection="1">
      <alignment horizontal="center" vertical="center"/>
    </xf>
    <xf numFmtId="0" fontId="0" fillId="0" borderId="97" xfId="0" applyBorder="1" applyAlignment="1" applyProtection="1">
      <alignment vertical="center" wrapText="1"/>
    </xf>
    <xf numFmtId="0" fontId="9" fillId="26" borderId="14" xfId="0" applyFont="1" applyFill="1" applyBorder="1" applyAlignment="1" applyProtection="1">
      <alignment vertical="center"/>
    </xf>
    <xf numFmtId="0" fontId="9" fillId="26" borderId="21" xfId="0" applyFont="1" applyFill="1" applyBorder="1" applyAlignment="1" applyProtection="1">
      <alignment vertical="center"/>
    </xf>
    <xf numFmtId="0" fontId="9" fillId="26" borderId="15" xfId="0" applyFont="1" applyFill="1" applyBorder="1" applyAlignment="1" applyProtection="1">
      <alignment vertical="center"/>
    </xf>
    <xf numFmtId="0" fontId="9" fillId="0" borderId="12" xfId="0" applyFont="1" applyFill="1" applyBorder="1" applyAlignment="1" applyProtection="1">
      <alignment horizontal="left" vertical="center" wrapText="1"/>
    </xf>
    <xf numFmtId="0" fontId="0" fillId="0" borderId="36" xfId="0" applyBorder="1" applyAlignment="1" applyProtection="1">
      <alignment vertical="center"/>
    </xf>
    <xf numFmtId="0" fontId="0" fillId="0" borderId="69" xfId="0" applyBorder="1" applyAlignment="1" applyProtection="1">
      <alignment vertical="center"/>
    </xf>
    <xf numFmtId="0" fontId="61" fillId="0" borderId="12" xfId="0" applyFont="1" applyFill="1" applyBorder="1" applyAlignment="1" applyProtection="1">
      <alignment horizontal="center" vertical="center"/>
      <protection locked="0"/>
    </xf>
    <xf numFmtId="0" fontId="61" fillId="0" borderId="36" xfId="0" applyFont="1" applyFill="1" applyBorder="1" applyAlignment="1" applyProtection="1">
      <alignment horizontal="center" vertical="center"/>
      <protection locked="0"/>
    </xf>
    <xf numFmtId="0" fontId="61" fillId="0" borderId="11" xfId="0" applyFont="1" applyFill="1" applyBorder="1" applyAlignment="1" applyProtection="1">
      <alignment horizontal="center" vertical="center"/>
      <protection locked="0"/>
    </xf>
    <xf numFmtId="0" fontId="61" fillId="26" borderId="13" xfId="0" applyFont="1" applyFill="1" applyBorder="1" applyAlignment="1" applyProtection="1">
      <alignment horizontal="center" vertical="center" wrapText="1"/>
      <protection locked="0"/>
    </xf>
    <xf numFmtId="0" fontId="61" fillId="26" borderId="97" xfId="0" applyFont="1" applyFill="1" applyBorder="1" applyAlignment="1" applyProtection="1">
      <alignment horizontal="center" vertical="center" wrapText="1"/>
      <protection locked="0"/>
    </xf>
    <xf numFmtId="0" fontId="56" fillId="0" borderId="14" xfId="0" applyFont="1" applyFill="1" applyBorder="1" applyAlignment="1" applyProtection="1">
      <alignment horizontal="center" vertical="center"/>
      <protection locked="0"/>
    </xf>
    <xf numFmtId="0" fontId="56" fillId="0" borderId="15" xfId="0" applyFont="1" applyFill="1" applyBorder="1" applyAlignment="1" applyProtection="1">
      <alignment horizontal="center" vertical="center"/>
      <protection locked="0"/>
    </xf>
    <xf numFmtId="0" fontId="56" fillId="0" borderId="33" xfId="0" applyFont="1" applyFill="1" applyBorder="1" applyAlignment="1" applyProtection="1">
      <alignment horizontal="center" vertical="center"/>
      <protection locked="0"/>
    </xf>
    <xf numFmtId="0" fontId="56" fillId="0" borderId="16" xfId="0" applyFont="1" applyFill="1" applyBorder="1" applyAlignment="1" applyProtection="1">
      <alignment horizontal="center" vertical="center"/>
      <protection locked="0"/>
    </xf>
    <xf numFmtId="0" fontId="56" fillId="0" borderId="17" xfId="0" applyFont="1" applyFill="1" applyBorder="1" applyAlignment="1" applyProtection="1">
      <alignment horizontal="center" vertical="center"/>
      <protection locked="0"/>
    </xf>
    <xf numFmtId="0" fontId="56" fillId="0" borderId="19" xfId="0" applyFont="1" applyFill="1" applyBorder="1" applyAlignment="1" applyProtection="1">
      <alignment horizontal="center" vertical="center"/>
      <protection locked="0"/>
    </xf>
    <xf numFmtId="0" fontId="61" fillId="26" borderId="33" xfId="0" applyFont="1" applyFill="1" applyBorder="1" applyAlignment="1" applyProtection="1">
      <alignment horizontal="center" vertical="center"/>
      <protection locked="0"/>
    </xf>
    <xf numFmtId="0" fontId="61" fillId="26" borderId="0" xfId="0" applyFont="1" applyFill="1" applyBorder="1" applyAlignment="1" applyProtection="1">
      <alignment horizontal="center" vertical="center"/>
      <protection locked="0"/>
    </xf>
    <xf numFmtId="0" fontId="61" fillId="26" borderId="16" xfId="0" applyFont="1" applyFill="1" applyBorder="1" applyAlignment="1" applyProtection="1">
      <alignment horizontal="center" vertical="center"/>
      <protection locked="0"/>
    </xf>
    <xf numFmtId="0" fontId="61" fillId="26" borderId="17" xfId="0" applyFont="1" applyFill="1" applyBorder="1" applyAlignment="1" applyProtection="1">
      <alignment horizontal="center" vertical="center"/>
      <protection locked="0"/>
    </xf>
    <xf numFmtId="0" fontId="61" fillId="26" borderId="18" xfId="0" applyFont="1" applyFill="1" applyBorder="1" applyAlignment="1" applyProtection="1">
      <alignment horizontal="center" vertical="center"/>
      <protection locked="0"/>
    </xf>
    <xf numFmtId="0" fontId="61" fillId="26" borderId="19" xfId="0" applyFont="1" applyFill="1" applyBorder="1" applyAlignment="1" applyProtection="1">
      <alignment horizontal="center" vertical="center"/>
      <protection locked="0"/>
    </xf>
    <xf numFmtId="0" fontId="61" fillId="31" borderId="12" xfId="0" applyFont="1" applyFill="1" applyBorder="1" applyAlignment="1" applyProtection="1">
      <alignment vertical="center" wrapText="1"/>
      <protection locked="0"/>
    </xf>
    <xf numFmtId="0" fontId="61" fillId="31" borderId="36" xfId="0" applyFont="1" applyFill="1" applyBorder="1" applyAlignment="1" applyProtection="1">
      <alignment vertical="center" wrapText="1"/>
      <protection locked="0"/>
    </xf>
    <xf numFmtId="0" fontId="61" fillId="26" borderId="97" xfId="0" applyFont="1" applyFill="1" applyBorder="1" applyAlignment="1" applyProtection="1">
      <alignment horizontal="center" vertical="center" textRotation="255"/>
      <protection locked="0"/>
    </xf>
    <xf numFmtId="0" fontId="61" fillId="26" borderId="13" xfId="0" applyFont="1" applyFill="1" applyBorder="1" applyAlignment="1" applyProtection="1">
      <alignment vertical="center" wrapText="1"/>
      <protection locked="0"/>
    </xf>
    <xf numFmtId="0" fontId="0" fillId="0" borderId="97" xfId="0" applyBorder="1" applyAlignment="1" applyProtection="1">
      <alignment vertical="center"/>
      <protection locked="0"/>
    </xf>
    <xf numFmtId="0" fontId="61" fillId="26" borderId="13" xfId="0" applyFont="1" applyFill="1" applyBorder="1" applyAlignment="1" applyProtection="1">
      <alignment horizontal="center" vertical="center" shrinkToFit="1"/>
      <protection locked="0"/>
    </xf>
    <xf numFmtId="0" fontId="61" fillId="26" borderId="97" xfId="0" applyFont="1" applyFill="1" applyBorder="1" applyAlignment="1" applyProtection="1">
      <alignment horizontal="center" vertical="center" shrinkToFit="1"/>
      <protection locked="0"/>
    </xf>
    <xf numFmtId="0" fontId="61" fillId="0" borderId="10" xfId="0" applyFont="1" applyFill="1" applyBorder="1" applyAlignment="1" applyProtection="1">
      <alignment horizontal="center" vertical="center"/>
      <protection locked="0"/>
    </xf>
    <xf numFmtId="0" fontId="61" fillId="0" borderId="26" xfId="0" applyFont="1" applyFill="1" applyBorder="1" applyAlignment="1" applyProtection="1">
      <alignment vertical="center"/>
      <protection locked="0"/>
    </xf>
    <xf numFmtId="0" fontId="61" fillId="0" borderId="31" xfId="0" applyFont="1" applyFill="1" applyBorder="1" applyAlignment="1" applyProtection="1">
      <alignment vertical="center"/>
      <protection locked="0"/>
    </xf>
    <xf numFmtId="0" fontId="61" fillId="0" borderId="32" xfId="0" applyFont="1" applyFill="1" applyBorder="1" applyAlignment="1" applyProtection="1">
      <alignment vertical="center"/>
      <protection locked="0"/>
    </xf>
    <xf numFmtId="0" fontId="61" fillId="0" borderId="12" xfId="0" applyFont="1" applyFill="1" applyBorder="1" applyAlignment="1" applyProtection="1">
      <alignment vertical="center" wrapText="1"/>
      <protection locked="0"/>
    </xf>
    <xf numFmtId="0" fontId="61" fillId="0" borderId="36" xfId="0" applyFont="1" applyFill="1" applyBorder="1" applyAlignment="1" applyProtection="1">
      <alignment vertical="center" wrapText="1"/>
      <protection locked="0"/>
    </xf>
    <xf numFmtId="0" fontId="56" fillId="26" borderId="13" xfId="0" applyFont="1" applyFill="1" applyBorder="1" applyAlignment="1" applyProtection="1">
      <alignment horizontal="center" vertical="center" textRotation="255" wrapText="1"/>
      <protection locked="0"/>
    </xf>
    <xf numFmtId="0" fontId="56" fillId="26" borderId="97" xfId="0" applyFont="1" applyFill="1" applyBorder="1" applyAlignment="1" applyProtection="1">
      <alignment horizontal="center" vertical="center" textRotation="255" wrapText="1"/>
      <protection locked="0"/>
    </xf>
    <xf numFmtId="0" fontId="61" fillId="26" borderId="14" xfId="0" applyFont="1" applyFill="1" applyBorder="1" applyAlignment="1" applyProtection="1">
      <alignment horizontal="center" vertical="center" shrinkToFit="1"/>
      <protection locked="0"/>
    </xf>
    <xf numFmtId="0" fontId="61" fillId="26" borderId="33" xfId="0" applyFont="1" applyFill="1" applyBorder="1" applyAlignment="1" applyProtection="1">
      <alignment horizontal="center" vertical="center" shrinkToFit="1"/>
      <protection locked="0"/>
    </xf>
    <xf numFmtId="0" fontId="61" fillId="26" borderId="14" xfId="0" applyFont="1" applyFill="1" applyBorder="1" applyAlignment="1" applyProtection="1">
      <alignment horizontal="center" vertical="center" wrapText="1" shrinkToFit="1"/>
      <protection locked="0"/>
    </xf>
    <xf numFmtId="0" fontId="61" fillId="26" borderId="21" xfId="0" applyFont="1" applyFill="1" applyBorder="1" applyAlignment="1" applyProtection="1">
      <alignment horizontal="center" vertical="center" wrapText="1" shrinkToFit="1"/>
      <protection locked="0"/>
    </xf>
    <xf numFmtId="0" fontId="61" fillId="26" borderId="15" xfId="0" applyFont="1" applyFill="1" applyBorder="1" applyAlignment="1" applyProtection="1">
      <alignment horizontal="center" vertical="center" wrapText="1" shrinkToFit="1"/>
      <protection locked="0"/>
    </xf>
    <xf numFmtId="0" fontId="61" fillId="26" borderId="33" xfId="0" applyFont="1" applyFill="1" applyBorder="1" applyAlignment="1" applyProtection="1">
      <alignment horizontal="center" vertical="center" wrapText="1" shrinkToFit="1"/>
      <protection locked="0"/>
    </xf>
    <xf numFmtId="0" fontId="61" fillId="26" borderId="0" xfId="0" applyFont="1" applyFill="1" applyBorder="1" applyAlignment="1" applyProtection="1">
      <alignment horizontal="center" vertical="center" wrapText="1" shrinkToFit="1"/>
      <protection locked="0"/>
    </xf>
    <xf numFmtId="0" fontId="61" fillId="26" borderId="16" xfId="0" applyFont="1" applyFill="1" applyBorder="1" applyAlignment="1" applyProtection="1">
      <alignment horizontal="center" vertical="center" wrapText="1" shrinkToFit="1"/>
      <protection locked="0"/>
    </xf>
    <xf numFmtId="0" fontId="61" fillId="26" borderId="13" xfId="0" applyFont="1" applyFill="1" applyBorder="1" applyAlignment="1" applyProtection="1">
      <alignment horizontal="center" vertical="center" wrapText="1" shrinkToFit="1"/>
      <protection locked="0"/>
    </xf>
    <xf numFmtId="0" fontId="61" fillId="26" borderId="97" xfId="0" applyFont="1" applyFill="1" applyBorder="1" applyAlignment="1" applyProtection="1">
      <alignment horizontal="center" vertical="center" wrapText="1" shrinkToFit="1"/>
      <protection locked="0"/>
    </xf>
    <xf numFmtId="0" fontId="31" fillId="35" borderId="10" xfId="0" applyFont="1" applyFill="1" applyBorder="1" applyAlignment="1" applyProtection="1">
      <alignment horizontal="center" vertical="center"/>
    </xf>
    <xf numFmtId="0" fontId="29" fillId="0" borderId="36" xfId="0" applyFont="1" applyBorder="1" applyAlignment="1" applyProtection="1">
      <alignment horizontal="left" vertical="center" wrapText="1"/>
    </xf>
    <xf numFmtId="0" fontId="29" fillId="0" borderId="11" xfId="0" applyFont="1" applyBorder="1" applyAlignment="1" applyProtection="1">
      <alignment horizontal="left" vertical="center" wrapText="1"/>
    </xf>
    <xf numFmtId="0" fontId="29" fillId="0" borderId="78" xfId="0" quotePrefix="1" applyFont="1" applyBorder="1" applyAlignment="1" applyProtection="1">
      <alignment horizontal="center" vertical="center"/>
    </xf>
    <xf numFmtId="0" fontId="29" fillId="0" borderId="78" xfId="0" applyFont="1" applyBorder="1" applyAlignment="1" applyProtection="1">
      <alignment horizontal="center" vertical="center"/>
    </xf>
    <xf numFmtId="0" fontId="29" fillId="0" borderId="53" xfId="0" applyFont="1" applyBorder="1" applyAlignment="1" applyProtection="1">
      <alignment horizontal="left" vertical="center"/>
    </xf>
    <xf numFmtId="0" fontId="29" fillId="0" borderId="66" xfId="0" applyFont="1" applyBorder="1" applyAlignment="1" applyProtection="1">
      <alignment horizontal="left" vertical="center"/>
    </xf>
    <xf numFmtId="0" fontId="29" fillId="0" borderId="67" xfId="0" applyFont="1" applyBorder="1" applyAlignment="1" applyProtection="1">
      <alignment horizontal="left" vertical="center"/>
    </xf>
    <xf numFmtId="0" fontId="29" fillId="0" borderId="68" xfId="0" applyFont="1" applyBorder="1" applyAlignment="1" applyProtection="1">
      <alignment horizontal="left" vertical="center"/>
    </xf>
    <xf numFmtId="0" fontId="29" fillId="0" borderId="41" xfId="0" quotePrefix="1" applyFont="1" applyBorder="1" applyAlignment="1" applyProtection="1">
      <alignment horizontal="center" vertical="center"/>
    </xf>
    <xf numFmtId="0" fontId="29" fillId="0" borderId="126" xfId="0" applyFont="1" applyBorder="1" applyAlignment="1" applyProtection="1">
      <alignment horizontal="center" vertical="center"/>
    </xf>
    <xf numFmtId="0" fontId="29" fillId="0" borderId="63" xfId="0" applyFont="1" applyBorder="1" applyAlignment="1" applyProtection="1">
      <alignment vertical="center" wrapText="1"/>
    </xf>
    <xf numFmtId="0" fontId="29" fillId="0" borderId="64" xfId="0" applyFont="1" applyBorder="1" applyAlignment="1" applyProtection="1">
      <alignment vertical="center" wrapText="1"/>
    </xf>
    <xf numFmtId="0" fontId="29" fillId="0" borderId="53" xfId="0" applyFont="1" applyBorder="1" applyAlignment="1" applyProtection="1">
      <alignment vertical="center" wrapText="1"/>
    </xf>
    <xf numFmtId="0" fontId="29" fillId="0" borderId="66" xfId="0" applyFont="1" applyBorder="1" applyAlignment="1" applyProtection="1">
      <alignment vertical="center" wrapText="1"/>
    </xf>
    <xf numFmtId="0" fontId="29" fillId="0" borderId="67" xfId="0" applyFont="1" applyBorder="1" applyProtection="1">
      <alignment vertical="center"/>
    </xf>
    <xf numFmtId="0" fontId="29" fillId="0" borderId="68" xfId="0" applyFont="1" applyBorder="1" applyProtection="1">
      <alignment vertical="center"/>
    </xf>
    <xf numFmtId="0" fontId="29" fillId="0" borderId="169" xfId="0" applyFont="1" applyBorder="1" applyAlignment="1" applyProtection="1">
      <alignment horizontal="left" vertical="center"/>
    </xf>
    <xf numFmtId="0" fontId="29" fillId="0" borderId="63" xfId="0" applyFont="1" applyBorder="1" applyAlignment="1" applyProtection="1">
      <alignment horizontal="left" vertical="center"/>
    </xf>
    <xf numFmtId="0" fontId="29" fillId="0" borderId="64" xfId="0" applyFont="1" applyBorder="1" applyAlignment="1" applyProtection="1">
      <alignment horizontal="left" vertical="center"/>
    </xf>
    <xf numFmtId="0" fontId="29" fillId="0" borderId="126" xfId="0" quotePrefix="1" applyFont="1" applyBorder="1" applyAlignment="1" applyProtection="1">
      <alignment horizontal="center" vertical="center"/>
    </xf>
    <xf numFmtId="0" fontId="29" fillId="0" borderId="168" xfId="0" applyFont="1" applyBorder="1" applyAlignment="1" applyProtection="1">
      <alignment horizontal="center" vertical="center"/>
    </xf>
    <xf numFmtId="0" fontId="29" fillId="0" borderId="53" xfId="0" applyFont="1" applyBorder="1" applyAlignment="1" applyProtection="1">
      <alignment horizontal="left" vertical="center" wrapText="1"/>
    </xf>
    <xf numFmtId="0" fontId="29" fillId="0" borderId="66" xfId="0" applyFont="1" applyBorder="1" applyAlignment="1" applyProtection="1">
      <alignment horizontal="left" vertical="center" wrapText="1"/>
    </xf>
    <xf numFmtId="0" fontId="29" fillId="0" borderId="67" xfId="0" applyFont="1" applyBorder="1" applyAlignment="1" applyProtection="1">
      <alignment horizontal="left" vertical="center" wrapText="1"/>
    </xf>
    <xf numFmtId="0" fontId="29" fillId="0" borderId="68" xfId="0" applyFont="1" applyBorder="1" applyAlignment="1" applyProtection="1">
      <alignment horizontal="left" vertical="center" wrapText="1"/>
    </xf>
    <xf numFmtId="0" fontId="29" fillId="0" borderId="167" xfId="0" quotePrefix="1" applyFont="1" applyBorder="1" applyAlignment="1" applyProtection="1">
      <alignment horizontal="center" vertical="center"/>
    </xf>
    <xf numFmtId="0" fontId="94" fillId="26" borderId="53" xfId="0" applyFont="1" applyFill="1" applyBorder="1" applyAlignment="1" applyProtection="1">
      <alignment vertical="center" wrapText="1"/>
    </xf>
    <xf numFmtId="0" fontId="94" fillId="26" borderId="66" xfId="0" applyFont="1" applyFill="1" applyBorder="1" applyAlignment="1" applyProtection="1">
      <alignment vertical="center" wrapText="1"/>
    </xf>
    <xf numFmtId="0" fontId="94" fillId="0" borderId="70" xfId="0" applyFont="1" applyBorder="1" applyAlignment="1" applyProtection="1">
      <alignment horizontal="center" vertical="center"/>
    </xf>
    <xf numFmtId="0" fontId="94" fillId="0" borderId="53" xfId="0" applyFont="1" applyBorder="1" applyAlignment="1" applyProtection="1">
      <alignment horizontal="center" vertical="center"/>
    </xf>
    <xf numFmtId="0" fontId="94" fillId="0" borderId="56" xfId="0" applyFont="1" applyBorder="1" applyAlignment="1" applyProtection="1">
      <alignment horizontal="center" vertical="center"/>
    </xf>
    <xf numFmtId="0" fontId="94" fillId="0" borderId="70" xfId="0" applyFont="1" applyBorder="1" applyAlignment="1" applyProtection="1">
      <alignment horizontal="center" vertical="center" wrapText="1"/>
    </xf>
    <xf numFmtId="0" fontId="94" fillId="0" borderId="53" xfId="0" applyFont="1" applyBorder="1" applyAlignment="1" applyProtection="1">
      <alignment horizontal="center" vertical="center" wrapText="1"/>
    </xf>
    <xf numFmtId="0" fontId="94" fillId="0" borderId="56" xfId="0" applyFont="1" applyBorder="1" applyAlignment="1" applyProtection="1">
      <alignment horizontal="center" vertical="center" wrapText="1"/>
    </xf>
    <xf numFmtId="0" fontId="94" fillId="0" borderId="166" xfId="0" applyFont="1" applyBorder="1" applyAlignment="1" applyProtection="1">
      <alignment horizontal="center" vertical="center"/>
    </xf>
    <xf numFmtId="0" fontId="94" fillId="0" borderId="84" xfId="0" applyFont="1" applyBorder="1" applyAlignment="1" applyProtection="1">
      <alignment horizontal="center" vertical="center"/>
    </xf>
    <xf numFmtId="0" fontId="94" fillId="0" borderId="85" xfId="0" applyFont="1" applyBorder="1" applyAlignment="1" applyProtection="1">
      <alignment horizontal="center" vertical="center"/>
    </xf>
    <xf numFmtId="0" fontId="29" fillId="0" borderId="62" xfId="0" applyFont="1" applyBorder="1" applyAlignment="1" applyProtection="1">
      <alignment horizontal="left" vertical="center"/>
    </xf>
    <xf numFmtId="0" fontId="29" fillId="0" borderId="65" xfId="0" applyFont="1" applyBorder="1" applyAlignment="1" applyProtection="1">
      <alignment horizontal="left" vertical="center"/>
    </xf>
    <xf numFmtId="0" fontId="33"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9" fillId="0" borderId="0" xfId="0" applyFont="1" applyFill="1" applyBorder="1" applyAlignment="1" applyProtection="1">
      <alignment horizontal="center" vertical="center" shrinkToFit="1"/>
    </xf>
    <xf numFmtId="0" fontId="48" fillId="0" borderId="0" xfId="0" applyFont="1" applyFill="1" applyBorder="1" applyAlignment="1" applyProtection="1">
      <alignment horizontal="center" vertical="center"/>
    </xf>
    <xf numFmtId="0" fontId="48" fillId="0" borderId="37" xfId="0" applyFont="1" applyFill="1" applyBorder="1" applyAlignment="1" applyProtection="1">
      <alignment horizontal="center" vertical="center"/>
    </xf>
    <xf numFmtId="0" fontId="47" fillId="26" borderId="0" xfId="0" applyFont="1" applyFill="1" applyBorder="1" applyAlignment="1" applyProtection="1">
      <alignment horizontal="left" vertical="center" wrapText="1"/>
    </xf>
    <xf numFmtId="0" fontId="47" fillId="28" borderId="0" xfId="0" applyFont="1" applyFill="1" applyBorder="1" applyAlignment="1" applyProtection="1">
      <alignment horizontal="center" vertical="center"/>
    </xf>
    <xf numFmtId="0" fontId="0" fillId="28"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37" xfId="0" applyFont="1" applyFill="1" applyBorder="1" applyAlignment="1" applyProtection="1">
      <alignment vertical="center" shrinkToFit="1"/>
    </xf>
    <xf numFmtId="0" fontId="47" fillId="0" borderId="0" xfId="0" applyFont="1" applyFill="1" applyBorder="1" applyAlignment="1" applyProtection="1">
      <alignment horizontal="center" vertical="center" wrapText="1"/>
    </xf>
    <xf numFmtId="0" fontId="30" fillId="26" borderId="0" xfId="0" applyFont="1" applyFill="1" applyAlignment="1" applyProtection="1">
      <alignment horizontal="left" vertical="center" wrapText="1"/>
    </xf>
    <xf numFmtId="0" fontId="49" fillId="32" borderId="14" xfId="0" applyFont="1" applyFill="1" applyBorder="1" applyAlignment="1" applyProtection="1">
      <alignment horizontal="center" vertical="center" wrapText="1"/>
    </xf>
    <xf numFmtId="0" fontId="49" fillId="32" borderId="21" xfId="0" applyFont="1" applyFill="1" applyBorder="1" applyAlignment="1" applyProtection="1">
      <alignment horizontal="center" vertical="center" wrapText="1"/>
    </xf>
    <xf numFmtId="0" fontId="49" fillId="32" borderId="15" xfId="0" applyFont="1" applyFill="1" applyBorder="1" applyAlignment="1" applyProtection="1">
      <alignment horizontal="center" vertical="center" wrapText="1"/>
    </xf>
    <xf numFmtId="0" fontId="94" fillId="32" borderId="60" xfId="0" applyFont="1" applyFill="1" applyBorder="1" applyAlignment="1" applyProtection="1">
      <alignment horizontal="center" vertical="center"/>
    </xf>
    <xf numFmtId="0" fontId="94" fillId="32" borderId="50" xfId="0" applyFont="1" applyFill="1" applyBorder="1" applyAlignment="1" applyProtection="1">
      <alignment horizontal="center" vertical="center"/>
    </xf>
    <xf numFmtId="0" fontId="32" fillId="0" borderId="42" xfId="0" applyFont="1" applyFill="1" applyBorder="1" applyAlignment="1" applyProtection="1">
      <alignment horizontal="left" vertical="center" wrapText="1"/>
    </xf>
    <xf numFmtId="0" fontId="32" fillId="0" borderId="43" xfId="0" applyFont="1" applyFill="1" applyBorder="1" applyAlignment="1" applyProtection="1">
      <alignment horizontal="left" vertical="center" wrapText="1"/>
    </xf>
    <xf numFmtId="0" fontId="32" fillId="0" borderId="44" xfId="0" applyFont="1" applyFill="1" applyBorder="1" applyAlignment="1" applyProtection="1">
      <alignment horizontal="left" vertical="center" wrapText="1"/>
    </xf>
    <xf numFmtId="0" fontId="32" fillId="0" borderId="35" xfId="0" applyFont="1" applyFill="1" applyBorder="1" applyAlignment="1" applyProtection="1">
      <alignment horizontal="left" vertical="center" wrapText="1"/>
    </xf>
    <xf numFmtId="0" fontId="32" fillId="0" borderId="0" xfId="0" applyFont="1" applyFill="1" applyAlignment="1" applyProtection="1">
      <alignment horizontal="left" vertical="center" wrapText="1"/>
    </xf>
    <xf numFmtId="0" fontId="32" fillId="0" borderId="37" xfId="0" applyFont="1" applyFill="1" applyBorder="1" applyAlignment="1" applyProtection="1">
      <alignment horizontal="left" vertical="center" wrapText="1"/>
    </xf>
    <xf numFmtId="0" fontId="32" fillId="0" borderId="103" xfId="0" applyFont="1" applyFill="1" applyBorder="1" applyAlignment="1" applyProtection="1">
      <alignment horizontal="left" vertical="center" wrapText="1"/>
    </xf>
    <xf numFmtId="0" fontId="32" fillId="0" borderId="159" xfId="0" applyFont="1" applyFill="1" applyBorder="1" applyAlignment="1" applyProtection="1">
      <alignment horizontal="left" vertical="center" wrapText="1"/>
    </xf>
    <xf numFmtId="0" fontId="32" fillId="0" borderId="161" xfId="0" applyFont="1" applyFill="1" applyBorder="1" applyAlignment="1" applyProtection="1">
      <alignment horizontal="left" vertical="center" wrapText="1"/>
    </xf>
    <xf numFmtId="0" fontId="94" fillId="0" borderId="164" xfId="0" applyFont="1" applyBorder="1" applyAlignment="1" applyProtection="1">
      <alignment horizontal="center" vertical="center"/>
    </xf>
    <xf numFmtId="0" fontId="94" fillId="0" borderId="61" xfId="0" applyFont="1" applyBorder="1" applyAlignment="1" applyProtection="1">
      <alignment horizontal="center" vertical="center"/>
    </xf>
    <xf numFmtId="0" fontId="94" fillId="0" borderId="58" xfId="0" applyFont="1" applyBorder="1" applyAlignment="1" applyProtection="1">
      <alignment horizontal="center" vertical="center"/>
    </xf>
    <xf numFmtId="0" fontId="94" fillId="26" borderId="53" xfId="0" applyFont="1" applyFill="1" applyBorder="1" applyAlignment="1" applyProtection="1">
      <alignment horizontal="left" vertical="center" wrapText="1"/>
    </xf>
    <xf numFmtId="0" fontId="94" fillId="26" borderId="66" xfId="0" applyFont="1" applyFill="1" applyBorder="1" applyAlignment="1" applyProtection="1">
      <alignment horizontal="left" vertical="center" wrapText="1"/>
    </xf>
    <xf numFmtId="49" fontId="94" fillId="32" borderId="12" xfId="0" applyNumberFormat="1" applyFont="1" applyFill="1" applyBorder="1" applyAlignment="1" applyProtection="1">
      <alignment horizontal="center" vertical="center" wrapText="1"/>
    </xf>
    <xf numFmtId="49" fontId="94" fillId="32" borderId="36" xfId="0" applyNumberFormat="1" applyFont="1" applyFill="1" applyBorder="1" applyAlignment="1" applyProtection="1">
      <alignment horizontal="center" vertical="center" wrapText="1"/>
    </xf>
    <xf numFmtId="49" fontId="94" fillId="32" borderId="11" xfId="0" applyNumberFormat="1" applyFont="1" applyFill="1" applyBorder="1" applyAlignment="1" applyProtection="1">
      <alignment horizontal="center" vertical="center" wrapText="1"/>
    </xf>
    <xf numFmtId="0" fontId="30" fillId="0" borderId="53" xfId="0" applyFont="1" applyFill="1" applyBorder="1" applyAlignment="1" applyProtection="1">
      <alignment horizontal="left" vertical="center" wrapText="1"/>
    </xf>
    <xf numFmtId="0" fontId="30" fillId="0" borderId="56" xfId="0" applyFont="1" applyFill="1" applyBorder="1" applyAlignment="1" applyProtection="1">
      <alignment horizontal="left" vertical="center" wrapText="1"/>
    </xf>
    <xf numFmtId="0" fontId="30" fillId="0" borderId="84" xfId="0" applyFont="1" applyFill="1" applyBorder="1" applyAlignment="1" applyProtection="1">
      <alignment horizontal="left" vertical="center" wrapText="1"/>
    </xf>
    <xf numFmtId="0" fontId="30" fillId="0" borderId="85" xfId="0" applyFont="1" applyFill="1" applyBorder="1" applyAlignment="1" applyProtection="1">
      <alignment horizontal="left" vertical="center" wrapText="1"/>
    </xf>
    <xf numFmtId="0" fontId="29" fillId="0" borderId="105" xfId="0" applyFont="1" applyFill="1" applyBorder="1" applyAlignment="1" applyProtection="1">
      <alignment horizontal="center" vertical="center" wrapText="1"/>
    </xf>
    <xf numFmtId="0" fontId="29" fillId="0" borderId="63" xfId="0" applyFont="1" applyFill="1" applyBorder="1" applyAlignment="1" applyProtection="1">
      <alignment horizontal="center" vertical="center" wrapText="1"/>
    </xf>
    <xf numFmtId="0" fontId="29" fillId="0" borderId="99" xfId="0" applyFont="1" applyFill="1" applyBorder="1" applyAlignment="1" applyProtection="1">
      <alignment horizontal="center" vertical="center" wrapText="1"/>
    </xf>
    <xf numFmtId="0" fontId="29" fillId="0" borderId="71" xfId="0" applyFont="1" applyFill="1" applyBorder="1" applyAlignment="1" applyProtection="1">
      <alignment horizontal="center" vertical="center" wrapText="1"/>
    </xf>
    <xf numFmtId="0" fontId="29" fillId="0" borderId="53" xfId="0" applyFont="1" applyFill="1" applyBorder="1" applyAlignment="1" applyProtection="1">
      <alignment horizontal="center" vertical="center" wrapText="1"/>
    </xf>
    <xf numFmtId="0" fontId="29" fillId="0" borderId="56" xfId="0" applyFont="1" applyFill="1" applyBorder="1" applyAlignment="1" applyProtection="1">
      <alignment horizontal="center" vertical="center" wrapText="1"/>
    </xf>
    <xf numFmtId="0" fontId="29" fillId="0" borderId="114" xfId="0" applyFont="1" applyFill="1" applyBorder="1" applyAlignment="1" applyProtection="1">
      <alignment horizontal="center" vertical="center" wrapText="1"/>
    </xf>
    <xf numFmtId="0" fontId="29" fillId="0" borderId="67" xfId="0" applyFont="1" applyFill="1" applyBorder="1" applyAlignment="1" applyProtection="1">
      <alignment horizontal="center" vertical="center" wrapText="1"/>
    </xf>
    <xf numFmtId="0" fontId="29" fillId="0" borderId="135" xfId="0" applyFont="1" applyFill="1" applyBorder="1" applyAlignment="1" applyProtection="1">
      <alignment horizontal="center" vertical="center" wrapText="1"/>
    </xf>
    <xf numFmtId="0" fontId="29" fillId="0" borderId="87" xfId="0" applyFont="1" applyFill="1" applyBorder="1" applyAlignment="1" applyProtection="1">
      <alignment horizontal="center" vertical="center" wrapText="1"/>
    </xf>
    <xf numFmtId="0" fontId="29" fillId="0" borderId="84" xfId="0" applyFont="1" applyFill="1" applyBorder="1" applyAlignment="1" applyProtection="1">
      <alignment horizontal="center" vertical="center" wrapText="1"/>
    </xf>
    <xf numFmtId="0" fontId="29" fillId="0" borderId="85" xfId="0" applyFont="1" applyFill="1" applyBorder="1" applyAlignment="1" applyProtection="1">
      <alignment horizontal="center" vertical="center" wrapText="1"/>
    </xf>
    <xf numFmtId="0" fontId="30" fillId="0" borderId="63" xfId="0" applyFont="1" applyFill="1" applyBorder="1" applyAlignment="1" applyProtection="1">
      <alignment horizontal="left" vertical="center" wrapText="1"/>
    </xf>
    <xf numFmtId="0" fontId="30" fillId="0" borderId="99" xfId="0" applyFont="1" applyFill="1" applyBorder="1" applyAlignment="1" applyProtection="1">
      <alignment horizontal="left" vertical="center" wrapText="1"/>
    </xf>
    <xf numFmtId="0" fontId="30" fillId="0" borderId="138" xfId="0" applyFont="1" applyFill="1" applyBorder="1" applyAlignment="1" applyProtection="1">
      <alignment horizontal="left" vertical="center" wrapText="1"/>
    </xf>
    <xf numFmtId="0" fontId="30" fillId="0" borderId="31" xfId="0" applyFont="1" applyFill="1" applyBorder="1" applyAlignment="1" applyProtection="1">
      <alignment horizontal="left" vertical="center" wrapText="1"/>
    </xf>
    <xf numFmtId="0" fontId="30" fillId="0" borderId="32" xfId="0" applyFont="1" applyFill="1" applyBorder="1" applyAlignment="1" applyProtection="1">
      <alignment horizontal="left" vertical="center" wrapText="1"/>
    </xf>
    <xf numFmtId="0" fontId="29" fillId="0" borderId="137" xfId="0" applyFont="1" applyFill="1" applyBorder="1" applyAlignment="1" applyProtection="1">
      <alignment horizontal="center" vertical="center" wrapText="1"/>
    </xf>
    <xf numFmtId="0" fontId="30" fillId="0" borderId="137" xfId="0" applyFont="1" applyFill="1" applyBorder="1" applyAlignment="1" applyProtection="1">
      <alignment horizontal="center" vertical="center" wrapText="1"/>
    </xf>
    <xf numFmtId="0" fontId="29" fillId="0" borderId="103" xfId="0" applyFont="1" applyFill="1" applyBorder="1" applyAlignment="1" applyProtection="1">
      <alignment vertical="center" wrapText="1"/>
    </xf>
    <xf numFmtId="0" fontId="29" fillId="0" borderId="101" xfId="0" applyFont="1" applyFill="1" applyBorder="1" applyAlignment="1" applyProtection="1">
      <alignment vertical="center" wrapText="1"/>
    </xf>
    <xf numFmtId="0" fontId="29" fillId="0" borderId="136" xfId="0" applyFont="1" applyFill="1" applyBorder="1" applyAlignment="1" applyProtection="1">
      <alignment vertical="center" wrapText="1"/>
    </xf>
    <xf numFmtId="0" fontId="30" fillId="0" borderId="67" xfId="0" applyFont="1" applyFill="1" applyBorder="1" applyAlignment="1" applyProtection="1">
      <alignment horizontal="left" vertical="center" wrapText="1"/>
    </xf>
    <xf numFmtId="0" fontId="30" fillId="0" borderId="135" xfId="0" applyFont="1" applyFill="1" applyBorder="1" applyAlignment="1" applyProtection="1">
      <alignment horizontal="left" vertical="center" wrapText="1"/>
    </xf>
    <xf numFmtId="0" fontId="10" fillId="0" borderId="82" xfId="0" applyFont="1" applyFill="1" applyBorder="1" applyAlignment="1" applyProtection="1">
      <alignment horizontal="center" vertical="center"/>
    </xf>
    <xf numFmtId="0" fontId="10" fillId="0" borderId="83" xfId="0" applyFont="1" applyFill="1" applyBorder="1" applyAlignment="1" applyProtection="1">
      <alignment horizontal="center" vertical="center"/>
    </xf>
    <xf numFmtId="0" fontId="10" fillId="0" borderId="104" xfId="0" applyFont="1" applyFill="1" applyBorder="1" applyAlignment="1" applyProtection="1">
      <alignment horizontal="center" vertical="center"/>
    </xf>
    <xf numFmtId="0" fontId="29" fillId="0" borderId="75" xfId="0" applyFont="1" applyFill="1" applyBorder="1" applyAlignment="1" applyProtection="1">
      <alignment vertical="center" wrapText="1"/>
    </xf>
    <xf numFmtId="0" fontId="29" fillId="0" borderId="76" xfId="0" applyFont="1" applyFill="1" applyBorder="1" applyAlignment="1" applyProtection="1">
      <alignment vertical="center" wrapText="1"/>
    </xf>
    <xf numFmtId="0" fontId="29" fillId="0" borderId="81" xfId="0" applyFont="1" applyFill="1" applyBorder="1" applyAlignment="1" applyProtection="1">
      <alignment vertical="center" wrapText="1"/>
    </xf>
    <xf numFmtId="0" fontId="30" fillId="0" borderId="65" xfId="0" applyFont="1" applyFill="1" applyBorder="1" applyAlignment="1" applyProtection="1">
      <alignment horizontal="left" vertical="center" wrapText="1"/>
    </xf>
    <xf numFmtId="0" fontId="30" fillId="0" borderId="66" xfId="0" applyFont="1" applyFill="1" applyBorder="1" applyAlignment="1" applyProtection="1">
      <alignment horizontal="left" vertical="center" wrapText="1"/>
    </xf>
    <xf numFmtId="0" fontId="30" fillId="0" borderId="72"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0" xfId="0" applyFont="1" applyFill="1" applyBorder="1" applyAlignment="1" applyProtection="1">
      <alignment horizontal="left" vertical="center" wrapText="1"/>
    </xf>
    <xf numFmtId="0" fontId="90" fillId="0" borderId="21" xfId="0" applyFont="1" applyBorder="1" applyAlignment="1" applyProtection="1">
      <alignment vertical="center" wrapText="1"/>
    </xf>
    <xf numFmtId="0" fontId="29" fillId="0" borderId="47" xfId="0" applyFont="1" applyFill="1" applyBorder="1" applyAlignment="1" applyProtection="1">
      <alignment horizontal="left" vertical="center" wrapText="1"/>
    </xf>
    <xf numFmtId="0" fontId="29" fillId="0" borderId="36" xfId="0" applyFont="1" applyFill="1" applyBorder="1" applyAlignment="1" applyProtection="1">
      <alignment horizontal="left" vertical="center" wrapText="1"/>
    </xf>
    <xf numFmtId="0" fontId="29" fillId="0" borderId="18" xfId="0" applyFont="1" applyFill="1" applyBorder="1" applyAlignment="1" applyProtection="1">
      <alignment horizontal="left" vertical="center" wrapText="1"/>
    </xf>
    <xf numFmtId="0" fontId="29" fillId="0" borderId="19" xfId="0" applyFont="1" applyFill="1" applyBorder="1" applyAlignment="1" applyProtection="1">
      <alignment horizontal="left" vertical="center" wrapText="1"/>
    </xf>
    <xf numFmtId="0" fontId="30" fillId="24" borderId="84" xfId="0" applyFont="1" applyFill="1" applyBorder="1" applyAlignment="1" applyProtection="1">
      <alignment vertical="center" wrapText="1"/>
    </xf>
    <xf numFmtId="0" fontId="32" fillId="41" borderId="42" xfId="0" applyFont="1" applyFill="1" applyBorder="1" applyAlignment="1" applyProtection="1">
      <alignment horizontal="left" vertical="center" wrapText="1"/>
    </xf>
    <xf numFmtId="0" fontId="32" fillId="41" borderId="43" xfId="0" applyFont="1" applyFill="1" applyBorder="1" applyAlignment="1" applyProtection="1">
      <alignment horizontal="left" vertical="center" wrapText="1"/>
    </xf>
    <xf numFmtId="0" fontId="32" fillId="41" borderId="44" xfId="0" applyFont="1" applyFill="1" applyBorder="1" applyAlignment="1" applyProtection="1">
      <alignment horizontal="left" vertical="center" wrapText="1"/>
    </xf>
    <xf numFmtId="0" fontId="32" fillId="41" borderId="35" xfId="0" applyFont="1" applyFill="1" applyBorder="1" applyAlignment="1" applyProtection="1">
      <alignment horizontal="left" vertical="center" wrapText="1"/>
    </xf>
    <xf numFmtId="0" fontId="32" fillId="41" borderId="0" xfId="0" applyFont="1" applyFill="1" applyAlignment="1" applyProtection="1">
      <alignment horizontal="left" vertical="center" wrapText="1"/>
    </xf>
    <xf numFmtId="0" fontId="32" fillId="41" borderId="37" xfId="0" applyFont="1" applyFill="1" applyBorder="1" applyAlignment="1" applyProtection="1">
      <alignment horizontal="left" vertical="center" wrapText="1"/>
    </xf>
    <xf numFmtId="0" fontId="32" fillId="41" borderId="103" xfId="0" applyFont="1" applyFill="1" applyBorder="1" applyAlignment="1" applyProtection="1">
      <alignment horizontal="left" vertical="center" wrapText="1"/>
    </xf>
    <xf numFmtId="0" fontId="32" fillId="41" borderId="159" xfId="0" applyFont="1" applyFill="1" applyBorder="1" applyAlignment="1" applyProtection="1">
      <alignment horizontal="left" vertical="center" wrapText="1"/>
    </xf>
    <xf numFmtId="0" fontId="32" fillId="41" borderId="161" xfId="0" applyFont="1" applyFill="1" applyBorder="1" applyAlignment="1" applyProtection="1">
      <alignment horizontal="left" vertical="center" wrapText="1"/>
    </xf>
    <xf numFmtId="2" fontId="83" fillId="0" borderId="205" xfId="0" applyNumberFormat="1" applyFont="1" applyBorder="1" applyAlignment="1" applyProtection="1">
      <alignment horizontal="center" vertical="center" shrinkToFit="1"/>
    </xf>
    <xf numFmtId="2" fontId="83" fillId="0" borderId="206" xfId="0" applyNumberFormat="1" applyFont="1" applyBorder="1" applyAlignment="1" applyProtection="1">
      <alignment horizontal="center" vertical="center" shrinkToFit="1"/>
    </xf>
    <xf numFmtId="2" fontId="83" fillId="0" borderId="207" xfId="0" applyNumberFormat="1" applyFont="1" applyBorder="1" applyAlignment="1" applyProtection="1">
      <alignment horizontal="center" vertical="center" shrinkToFit="1"/>
    </xf>
    <xf numFmtId="38" fontId="75" fillId="26" borderId="31" xfId="34" applyFont="1" applyFill="1" applyBorder="1" applyAlignment="1" applyProtection="1">
      <alignment horizontal="center" vertical="center" shrinkToFit="1"/>
    </xf>
    <xf numFmtId="2" fontId="82" fillId="0" borderId="18" xfId="0" applyNumberFormat="1" applyFont="1" applyBorder="1" applyAlignment="1" applyProtection="1">
      <alignment horizontal="center" vertical="center" shrinkToFit="1"/>
    </xf>
    <xf numFmtId="38" fontId="81" fillId="31" borderId="103" xfId="0" applyNumberFormat="1" applyFont="1" applyFill="1" applyBorder="1" applyAlignment="1" applyProtection="1">
      <alignment horizontal="center" vertical="center" shrinkToFit="1"/>
    </xf>
    <xf numFmtId="38" fontId="81" fillId="31" borderId="101" xfId="0" applyNumberFormat="1" applyFont="1" applyFill="1" applyBorder="1" applyAlignment="1" applyProtection="1">
      <alignment horizontal="center" vertical="center" shrinkToFit="1"/>
    </xf>
    <xf numFmtId="38" fontId="81" fillId="31" borderId="102" xfId="0" applyNumberFormat="1" applyFont="1" applyFill="1" applyBorder="1" applyAlignment="1" applyProtection="1">
      <alignment horizontal="center" vertical="center" shrinkToFit="1"/>
    </xf>
    <xf numFmtId="0" fontId="29" fillId="0" borderId="79" xfId="0" applyFont="1" applyFill="1" applyBorder="1" applyAlignment="1" applyProtection="1">
      <alignment horizontal="center" vertical="center"/>
    </xf>
    <xf numFmtId="0" fontId="29" fillId="0" borderId="48" xfId="0" applyFont="1" applyFill="1" applyBorder="1" applyAlignment="1" applyProtection="1">
      <alignment horizontal="center" vertical="center"/>
    </xf>
    <xf numFmtId="0" fontId="29" fillId="0" borderId="4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29" fillId="0" borderId="74" xfId="0" applyFont="1" applyFill="1" applyBorder="1" applyAlignment="1" applyProtection="1">
      <alignment horizontal="left" vertical="center" wrapText="1"/>
    </xf>
    <xf numFmtId="0" fontId="43" fillId="0" borderId="57" xfId="0" applyFont="1" applyFill="1" applyBorder="1" applyAlignment="1" applyProtection="1">
      <alignment horizontal="center" vertical="center"/>
    </xf>
    <xf numFmtId="0" fontId="43" fillId="0" borderId="75" xfId="0" applyFont="1" applyFill="1" applyBorder="1" applyAlignment="1" applyProtection="1">
      <alignment horizontal="center" vertical="center"/>
    </xf>
    <xf numFmtId="0" fontId="30" fillId="0" borderId="62" xfId="0" applyFont="1" applyFill="1" applyBorder="1" applyAlignment="1" applyProtection="1">
      <alignment vertical="center" wrapText="1"/>
    </xf>
    <xf numFmtId="0" fontId="30" fillId="0" borderId="63" xfId="0" applyFont="1" applyFill="1" applyBorder="1" applyAlignment="1" applyProtection="1">
      <alignment vertical="center" wrapText="1"/>
    </xf>
    <xf numFmtId="0" fontId="30" fillId="0" borderId="64" xfId="0" applyFont="1" applyFill="1" applyBorder="1" applyAlignment="1" applyProtection="1">
      <alignment vertical="center" wrapText="1"/>
    </xf>
    <xf numFmtId="0" fontId="29" fillId="0" borderId="40" xfId="0" applyFont="1" applyFill="1" applyBorder="1" applyAlignment="1" applyProtection="1">
      <alignment vertical="center" wrapText="1"/>
    </xf>
    <xf numFmtId="0" fontId="29" fillId="0" borderId="0" xfId="0" applyFont="1" applyFill="1" applyBorder="1" applyAlignment="1" applyProtection="1">
      <alignment vertical="center" wrapText="1"/>
    </xf>
    <xf numFmtId="0" fontId="29" fillId="0" borderId="16" xfId="0" applyFont="1" applyFill="1" applyBorder="1" applyAlignment="1" applyProtection="1">
      <alignment vertical="center" wrapText="1"/>
    </xf>
    <xf numFmtId="0" fontId="30" fillId="0" borderId="0" xfId="0" applyFont="1" applyFill="1" applyBorder="1" applyAlignment="1" applyProtection="1">
      <alignment vertical="top" wrapText="1"/>
    </xf>
    <xf numFmtId="0" fontId="74" fillId="0" borderId="12" xfId="0" applyFont="1" applyFill="1" applyBorder="1" applyAlignment="1" applyProtection="1">
      <alignment horizontal="left" vertical="center"/>
    </xf>
    <xf numFmtId="0" fontId="0" fillId="0" borderId="36" xfId="0" applyBorder="1" applyAlignment="1" applyProtection="1">
      <alignment horizontal="left" vertical="center"/>
    </xf>
    <xf numFmtId="0" fontId="0" fillId="0" borderId="11" xfId="0" applyBorder="1" applyAlignment="1" applyProtection="1">
      <alignment horizontal="left" vertical="center"/>
    </xf>
    <xf numFmtId="0" fontId="32" fillId="41" borderId="31" xfId="0" applyFont="1" applyFill="1" applyBorder="1" applyAlignment="1" applyProtection="1">
      <alignment horizontal="left" vertical="center"/>
    </xf>
    <xf numFmtId="0" fontId="32" fillId="41" borderId="32" xfId="0" applyFont="1" applyFill="1" applyBorder="1" applyAlignment="1" applyProtection="1">
      <alignment horizontal="left" vertical="center"/>
    </xf>
    <xf numFmtId="176" fontId="54" fillId="0" borderId="179" xfId="0" applyNumberFormat="1" applyFont="1" applyBorder="1" applyAlignment="1" applyProtection="1">
      <alignment horizontal="right" vertical="center"/>
    </xf>
    <xf numFmtId="176" fontId="54" fillId="0" borderId="180" xfId="0" applyNumberFormat="1" applyFont="1" applyBorder="1" applyAlignment="1" applyProtection="1">
      <alignment horizontal="right" vertical="center"/>
    </xf>
    <xf numFmtId="176" fontId="54" fillId="0" borderId="181" xfId="0" applyNumberFormat="1" applyFont="1" applyBorder="1" applyAlignment="1" applyProtection="1">
      <alignment horizontal="right" vertical="center"/>
    </xf>
    <xf numFmtId="0" fontId="74" fillId="27" borderId="31" xfId="0" applyFont="1" applyFill="1" applyBorder="1" applyAlignment="1" applyProtection="1">
      <alignment horizontal="center" vertical="center"/>
    </xf>
    <xf numFmtId="0" fontId="74" fillId="0" borderId="31" xfId="0" applyFont="1" applyFill="1" applyBorder="1" applyAlignment="1" applyProtection="1">
      <alignment horizontal="center" vertical="center"/>
    </xf>
    <xf numFmtId="176" fontId="54" fillId="27" borderId="179" xfId="0" applyNumberFormat="1" applyFont="1" applyFill="1" applyBorder="1" applyAlignment="1" applyProtection="1">
      <alignment horizontal="right" vertical="center"/>
    </xf>
    <xf numFmtId="176" fontId="54" fillId="27" borderId="180" xfId="0" applyNumberFormat="1" applyFont="1" applyFill="1" applyBorder="1" applyAlignment="1" applyProtection="1">
      <alignment horizontal="right" vertical="center"/>
    </xf>
    <xf numFmtId="176" fontId="54" fillId="27" borderId="181" xfId="0" applyNumberFormat="1" applyFont="1" applyFill="1" applyBorder="1" applyAlignment="1" applyProtection="1">
      <alignment horizontal="right" vertical="center"/>
    </xf>
    <xf numFmtId="176" fontId="54" fillId="25" borderId="179" xfId="0" applyNumberFormat="1" applyFont="1" applyFill="1" applyBorder="1" applyAlignment="1" applyProtection="1">
      <alignment horizontal="right" vertical="center"/>
    </xf>
    <xf numFmtId="176" fontId="54" fillId="25" borderId="180" xfId="0" applyNumberFormat="1" applyFont="1" applyFill="1" applyBorder="1" applyAlignment="1" applyProtection="1">
      <alignment horizontal="right" vertical="center"/>
    </xf>
    <xf numFmtId="176" fontId="54" fillId="25" borderId="181" xfId="0" applyNumberFormat="1" applyFont="1" applyFill="1" applyBorder="1" applyAlignment="1" applyProtection="1">
      <alignment horizontal="right" vertical="center"/>
    </xf>
    <xf numFmtId="0" fontId="32" fillId="41" borderId="43" xfId="0" applyFont="1" applyFill="1" applyBorder="1" applyAlignment="1" applyProtection="1">
      <alignment horizontal="left" vertical="center"/>
    </xf>
    <xf numFmtId="0" fontId="90" fillId="0" borderId="0" xfId="0" applyFont="1" applyAlignment="1" applyProtection="1">
      <alignment horizontal="left" vertical="top" wrapText="1"/>
    </xf>
    <xf numFmtId="0" fontId="30" fillId="0" borderId="0" xfId="0" applyFont="1" applyBorder="1" applyAlignment="1" applyProtection="1">
      <alignment horizontal="left" vertical="center" wrapText="1"/>
    </xf>
    <xf numFmtId="0" fontId="30" fillId="0" borderId="188" xfId="0" applyFont="1" applyBorder="1" applyAlignment="1" applyProtection="1">
      <alignment horizontal="left" vertical="center" wrapText="1"/>
    </xf>
    <xf numFmtId="0" fontId="90" fillId="0" borderId="0" xfId="0" applyFont="1" applyAlignment="1" applyProtection="1">
      <alignment horizontal="center" vertical="top"/>
    </xf>
    <xf numFmtId="0" fontId="90" fillId="28" borderId="212" xfId="0" applyFont="1" applyFill="1" applyBorder="1" applyAlignment="1" applyProtection="1">
      <alignment horizontal="center" vertical="top" shrinkToFit="1"/>
    </xf>
    <xf numFmtId="0" fontId="90" fillId="28" borderId="213" xfId="0" applyFont="1" applyFill="1" applyBorder="1" applyAlignment="1" applyProtection="1">
      <alignment horizontal="center" vertical="top" shrinkToFit="1"/>
    </xf>
    <xf numFmtId="0" fontId="90" fillId="28" borderId="214" xfId="0" applyFont="1" applyFill="1" applyBorder="1" applyAlignment="1" applyProtection="1">
      <alignment horizontal="center" vertical="top" shrinkToFit="1"/>
    </xf>
    <xf numFmtId="0" fontId="10" fillId="0" borderId="10" xfId="0" applyFont="1" applyFill="1" applyBorder="1" applyAlignment="1" applyProtection="1">
      <alignment horizontal="center" vertical="center"/>
    </xf>
    <xf numFmtId="38" fontId="93" fillId="25" borderId="149" xfId="34" applyFont="1" applyFill="1" applyBorder="1" applyAlignment="1" applyProtection="1">
      <alignment vertical="center"/>
    </xf>
    <xf numFmtId="38" fontId="93" fillId="25" borderId="13" xfId="34" applyFont="1" applyFill="1" applyBorder="1" applyAlignment="1" applyProtection="1">
      <alignment vertical="center"/>
    </xf>
    <xf numFmtId="0" fontId="29" fillId="0" borderId="0" xfId="0" applyFont="1" applyFill="1" applyAlignment="1" applyProtection="1">
      <alignment horizontal="center" vertical="center"/>
    </xf>
    <xf numFmtId="178" fontId="93" fillId="25" borderId="59" xfId="0" applyNumberFormat="1" applyFont="1" applyFill="1" applyBorder="1" applyProtection="1">
      <alignment vertical="center"/>
    </xf>
    <xf numFmtId="178" fontId="93" fillId="25" borderId="36" xfId="0" applyNumberFormat="1" applyFont="1" applyFill="1" applyBorder="1" applyProtection="1">
      <alignment vertical="center"/>
    </xf>
    <xf numFmtId="178" fontId="93" fillId="25" borderId="11" xfId="0" applyNumberFormat="1" applyFont="1" applyFill="1" applyBorder="1" applyProtection="1">
      <alignment vertical="center"/>
    </xf>
    <xf numFmtId="0" fontId="94" fillId="27" borderId="31" xfId="0" applyFont="1" applyFill="1" applyBorder="1" applyAlignment="1" applyProtection="1">
      <alignment horizontal="center" vertical="center"/>
    </xf>
    <xf numFmtId="0" fontId="94" fillId="27" borderId="26" xfId="0" applyFont="1" applyFill="1" applyBorder="1" applyAlignment="1" applyProtection="1">
      <alignment horizontal="center" vertical="center"/>
    </xf>
    <xf numFmtId="0" fontId="94" fillId="27" borderId="195" xfId="0" applyFont="1" applyFill="1" applyBorder="1" applyAlignment="1" applyProtection="1">
      <alignment horizontal="center" vertical="center"/>
    </xf>
    <xf numFmtId="0" fontId="94" fillId="0" borderId="14" xfId="0" applyFont="1" applyBorder="1" applyAlignment="1" applyProtection="1">
      <alignment vertical="center" wrapText="1"/>
    </xf>
    <xf numFmtId="0" fontId="94" fillId="0" borderId="21" xfId="0" applyFont="1" applyBorder="1" applyAlignment="1" applyProtection="1">
      <alignment vertical="center" wrapText="1"/>
    </xf>
    <xf numFmtId="0" fontId="94" fillId="0" borderId="33" xfId="0" applyFont="1" applyBorder="1" applyAlignment="1" applyProtection="1">
      <alignment vertical="center" wrapText="1"/>
    </xf>
    <xf numFmtId="0" fontId="94" fillId="0" borderId="0" xfId="0" applyFont="1" applyAlignment="1" applyProtection="1">
      <alignment vertical="center" wrapText="1"/>
    </xf>
    <xf numFmtId="0" fontId="94" fillId="0" borderId="17" xfId="0" applyFont="1" applyBorder="1" applyAlignment="1" applyProtection="1">
      <alignment vertical="center" wrapText="1"/>
    </xf>
    <xf numFmtId="0" fontId="94" fillId="0" borderId="18" xfId="0" applyFont="1" applyBorder="1" applyAlignment="1" applyProtection="1">
      <alignment vertical="center" wrapText="1"/>
    </xf>
    <xf numFmtId="176" fontId="54" fillId="0" borderId="183" xfId="0" applyNumberFormat="1" applyFont="1" applyFill="1" applyBorder="1" applyAlignment="1" applyProtection="1">
      <alignment horizontal="right" vertical="center"/>
    </xf>
    <xf numFmtId="0" fontId="72" fillId="0" borderId="36" xfId="0" applyFont="1" applyFill="1" applyBorder="1" applyAlignment="1" applyProtection="1">
      <alignment horizontal="left" vertical="center" wrapText="1"/>
    </xf>
    <xf numFmtId="0" fontId="72" fillId="0" borderId="36" xfId="0" applyFont="1" applyFill="1" applyBorder="1" applyAlignment="1" applyProtection="1">
      <alignment horizontal="left" vertical="center"/>
    </xf>
    <xf numFmtId="0" fontId="64" fillId="32" borderId="12" xfId="0" applyFont="1" applyFill="1" applyBorder="1" applyAlignment="1" applyProtection="1">
      <alignment horizontal="center" vertical="center"/>
    </xf>
    <xf numFmtId="0" fontId="64" fillId="32" borderId="36" xfId="0" applyFont="1" applyFill="1" applyBorder="1" applyAlignment="1" applyProtection="1">
      <alignment horizontal="center" vertical="center"/>
    </xf>
    <xf numFmtId="0" fontId="64" fillId="32" borderId="11" xfId="0" applyFont="1" applyFill="1" applyBorder="1" applyAlignment="1" applyProtection="1">
      <alignment horizontal="center" vertical="center"/>
    </xf>
    <xf numFmtId="0" fontId="72" fillId="32" borderId="14" xfId="0" applyFont="1" applyFill="1" applyBorder="1" applyAlignment="1" applyProtection="1">
      <alignment horizontal="center" vertical="center"/>
    </xf>
    <xf numFmtId="0" fontId="72" fillId="32" borderId="21" xfId="0" applyFont="1" applyFill="1" applyBorder="1" applyAlignment="1" applyProtection="1">
      <alignment horizontal="center" vertical="center"/>
    </xf>
    <xf numFmtId="0" fontId="72" fillId="32" borderId="39" xfId="0" applyFont="1" applyFill="1" applyBorder="1" applyAlignment="1" applyProtection="1">
      <alignment horizontal="center" vertical="center"/>
    </xf>
    <xf numFmtId="0" fontId="94" fillId="0" borderId="12" xfId="0" applyFont="1" applyBorder="1" applyAlignment="1" applyProtection="1">
      <alignment vertical="center" wrapText="1"/>
    </xf>
    <xf numFmtId="0" fontId="94" fillId="0" borderId="36" xfId="0" applyFont="1" applyBorder="1" applyAlignment="1" applyProtection="1">
      <alignment vertical="center" wrapText="1"/>
    </xf>
    <xf numFmtId="0" fontId="28" fillId="0" borderId="0" xfId="0" applyFont="1" applyFill="1" applyAlignment="1" applyProtection="1">
      <alignment horizontal="center" vertical="center"/>
    </xf>
    <xf numFmtId="0" fontId="10" fillId="0" borderId="76" xfId="0" applyNumberFormat="1" applyFont="1" applyFill="1" applyBorder="1" applyAlignment="1" applyProtection="1">
      <alignment horizontal="center" vertical="center"/>
    </xf>
    <xf numFmtId="178" fontId="93" fillId="25" borderId="12" xfId="0" applyNumberFormat="1" applyFont="1" applyFill="1" applyBorder="1" applyProtection="1">
      <alignment vertical="center"/>
    </xf>
    <xf numFmtId="0" fontId="70" fillId="0" borderId="0" xfId="0" applyFont="1" applyAlignment="1" applyProtection="1">
      <alignment horizontal="left" vertical="center" wrapText="1"/>
    </xf>
    <xf numFmtId="176" fontId="74" fillId="26" borderId="12" xfId="0" applyNumberFormat="1" applyFont="1" applyFill="1" applyBorder="1" applyProtection="1">
      <alignment vertical="center"/>
    </xf>
    <xf numFmtId="176" fontId="74" fillId="26" borderId="36" xfId="0" applyNumberFormat="1" applyFont="1" applyFill="1" applyBorder="1" applyProtection="1">
      <alignment vertical="center"/>
    </xf>
    <xf numFmtId="176" fontId="93" fillId="26" borderId="12" xfId="0" applyNumberFormat="1" applyFont="1" applyFill="1" applyBorder="1" applyProtection="1">
      <alignment vertical="center"/>
    </xf>
    <xf numFmtId="176" fontId="93" fillId="26" borderId="36" xfId="0" applyNumberFormat="1" applyFont="1" applyFill="1" applyBorder="1" applyProtection="1">
      <alignment vertical="center"/>
    </xf>
    <xf numFmtId="0" fontId="72" fillId="32" borderId="150" xfId="0" applyFont="1" applyFill="1" applyBorder="1" applyAlignment="1" applyProtection="1">
      <alignment horizontal="center" vertical="center"/>
    </xf>
    <xf numFmtId="0" fontId="10" fillId="0" borderId="98" xfId="0" applyFont="1" applyFill="1" applyBorder="1" applyAlignment="1" applyProtection="1">
      <alignment horizontal="center" vertical="center"/>
    </xf>
    <xf numFmtId="0" fontId="10" fillId="0" borderId="63" xfId="0" applyFont="1" applyFill="1" applyBorder="1" applyAlignment="1" applyProtection="1">
      <alignment horizontal="center" vertical="center"/>
    </xf>
    <xf numFmtId="0" fontId="10" fillId="0" borderId="64" xfId="0" applyFont="1" applyFill="1" applyBorder="1" applyAlignment="1" applyProtection="1">
      <alignment horizontal="center" vertical="center"/>
    </xf>
    <xf numFmtId="0" fontId="10" fillId="0" borderId="63" xfId="0" applyFont="1" applyFill="1" applyBorder="1" applyAlignment="1" applyProtection="1">
      <alignment vertical="center"/>
    </xf>
    <xf numFmtId="0" fontId="10" fillId="0" borderId="64" xfId="0" applyFont="1" applyFill="1" applyBorder="1" applyAlignment="1" applyProtection="1">
      <alignment vertical="center"/>
    </xf>
    <xf numFmtId="0" fontId="10" fillId="0" borderId="18" xfId="0" applyFont="1" applyFill="1" applyBorder="1" applyAlignment="1" applyProtection="1">
      <alignment vertical="center" wrapText="1"/>
    </xf>
    <xf numFmtId="0" fontId="10" fillId="0" borderId="19" xfId="0" applyFont="1" applyFill="1" applyBorder="1" applyAlignment="1" applyProtection="1">
      <alignment vertical="center" wrapText="1"/>
    </xf>
    <xf numFmtId="0" fontId="10" fillId="0" borderId="63" xfId="0" applyFont="1" applyFill="1" applyBorder="1" applyAlignment="1" applyProtection="1">
      <alignment horizontal="left" vertical="center"/>
    </xf>
    <xf numFmtId="0" fontId="10" fillId="0" borderId="64" xfId="0" applyFont="1" applyFill="1" applyBorder="1" applyAlignment="1" applyProtection="1">
      <alignment horizontal="left" vertical="center"/>
    </xf>
    <xf numFmtId="0" fontId="10" fillId="0" borderId="18" xfId="0" applyFont="1" applyFill="1" applyBorder="1" applyAlignment="1" applyProtection="1">
      <alignment vertical="center"/>
    </xf>
    <xf numFmtId="0" fontId="10" fillId="0" borderId="19" xfId="0" applyFont="1" applyFill="1" applyBorder="1" applyAlignment="1" applyProtection="1">
      <alignment vertical="center"/>
    </xf>
    <xf numFmtId="0" fontId="10" fillId="0" borderId="33"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16" xfId="0" applyFont="1" applyFill="1" applyBorder="1" applyAlignment="1" applyProtection="1">
      <alignment vertical="center"/>
    </xf>
    <xf numFmtId="0" fontId="10" fillId="0" borderId="17" xfId="0" applyFont="1" applyFill="1" applyBorder="1" applyAlignment="1" applyProtection="1">
      <alignment vertical="center"/>
    </xf>
    <xf numFmtId="0" fontId="10" fillId="0" borderId="14"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10" fillId="0" borderId="33"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0" fontId="10" fillId="0" borderId="98" xfId="0" applyFont="1" applyFill="1" applyBorder="1" applyAlignment="1" applyProtection="1">
      <alignment horizontal="center" vertical="center" wrapText="1"/>
    </xf>
    <xf numFmtId="0" fontId="10" fillId="0" borderId="63" xfId="0" applyFont="1" applyFill="1" applyBorder="1" applyAlignment="1" applyProtection="1">
      <alignment horizontal="center" vertical="center" wrapText="1"/>
    </xf>
    <xf numFmtId="0" fontId="10" fillId="0" borderId="64"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36" xfId="0" applyFont="1" applyFill="1" applyBorder="1" applyAlignment="1" applyProtection="1">
      <alignment horizontal="center" vertical="center"/>
    </xf>
    <xf numFmtId="0" fontId="90" fillId="31" borderId="54" xfId="0" applyFont="1" applyFill="1" applyBorder="1" applyAlignment="1" applyProtection="1">
      <alignment horizontal="left" vertical="center" wrapText="1" shrinkToFit="1"/>
    </xf>
    <xf numFmtId="0" fontId="90" fillId="31" borderId="29" xfId="0" applyFont="1" applyFill="1" applyBorder="1" applyAlignment="1" applyProtection="1">
      <alignment horizontal="left" vertical="center" wrapText="1" shrinkToFit="1"/>
    </xf>
    <xf numFmtId="0" fontId="90" fillId="31" borderId="27" xfId="0" applyFont="1" applyFill="1" applyBorder="1" applyAlignment="1" applyProtection="1">
      <alignment horizontal="left" vertical="center" wrapText="1" shrinkToFit="1"/>
    </xf>
    <xf numFmtId="0" fontId="94" fillId="31" borderId="26" xfId="0" applyFont="1" applyFill="1" applyBorder="1" applyAlignment="1" applyProtection="1">
      <alignment horizontal="center" vertical="center"/>
    </xf>
    <xf numFmtId="0" fontId="94" fillId="31" borderId="195" xfId="0" applyFont="1" applyFill="1" applyBorder="1" applyAlignment="1" applyProtection="1">
      <alignment horizontal="center" vertical="center"/>
    </xf>
    <xf numFmtId="0" fontId="94" fillId="31" borderId="31" xfId="0" applyFont="1" applyFill="1" applyBorder="1" applyAlignment="1" applyProtection="1">
      <alignment horizontal="center" vertical="center"/>
    </xf>
    <xf numFmtId="0" fontId="94" fillId="0" borderId="14" xfId="0" applyFont="1" applyBorder="1" applyAlignment="1" applyProtection="1">
      <alignment horizontal="center" vertical="center" wrapText="1"/>
    </xf>
    <xf numFmtId="0" fontId="94" fillId="0" borderId="21" xfId="0" applyFont="1" applyBorder="1" applyAlignment="1" applyProtection="1">
      <alignment horizontal="center" vertical="center" wrapText="1"/>
    </xf>
    <xf numFmtId="0" fontId="94" fillId="0" borderId="33" xfId="0" applyFont="1" applyBorder="1" applyAlignment="1" applyProtection="1">
      <alignment horizontal="center" vertical="center" wrapText="1"/>
    </xf>
    <xf numFmtId="0" fontId="94" fillId="0" borderId="0" xfId="0" applyFont="1" applyAlignment="1" applyProtection="1">
      <alignment horizontal="center" vertical="center" wrapText="1"/>
    </xf>
    <xf numFmtId="0" fontId="94" fillId="0" borderId="16" xfId="0" applyFont="1" applyBorder="1" applyAlignment="1" applyProtection="1">
      <alignment horizontal="center" vertical="center" wrapText="1"/>
    </xf>
    <xf numFmtId="0" fontId="94" fillId="0" borderId="17" xfId="0" applyFont="1" applyBorder="1" applyAlignment="1" applyProtection="1">
      <alignment horizontal="center" vertical="center" wrapText="1"/>
    </xf>
    <xf numFmtId="0" fontId="94" fillId="0" borderId="18" xfId="0" applyFont="1" applyBorder="1" applyAlignment="1" applyProtection="1">
      <alignment horizontal="center" vertical="center" wrapText="1"/>
    </xf>
    <xf numFmtId="0" fontId="94" fillId="0" borderId="19" xfId="0" applyFont="1" applyBorder="1" applyAlignment="1" applyProtection="1">
      <alignment horizontal="center" vertical="center" wrapText="1"/>
    </xf>
    <xf numFmtId="0" fontId="69" fillId="0" borderId="73" xfId="0" applyFont="1" applyBorder="1" applyAlignment="1" applyProtection="1">
      <alignment horizontal="left" vertical="center" wrapText="1"/>
    </xf>
    <xf numFmtId="0" fontId="69" fillId="0" borderId="18" xfId="0" applyFont="1" applyBorder="1" applyAlignment="1" applyProtection="1">
      <alignment horizontal="left" vertical="center" wrapText="1"/>
    </xf>
    <xf numFmtId="38" fontId="81" fillId="31" borderId="26" xfId="0" applyNumberFormat="1" applyFont="1" applyFill="1" applyBorder="1" applyAlignment="1" applyProtection="1">
      <alignment horizontal="center" vertical="center" shrinkToFit="1"/>
    </xf>
    <xf numFmtId="38" fontId="81" fillId="31" borderId="31" xfId="0" applyNumberFormat="1" applyFont="1" applyFill="1" applyBorder="1" applyAlignment="1" applyProtection="1">
      <alignment horizontal="center" vertical="center" shrinkToFit="1"/>
    </xf>
    <xf numFmtId="38" fontId="81" fillId="31" borderId="32" xfId="0" applyNumberFormat="1" applyFont="1" applyFill="1" applyBorder="1" applyAlignment="1" applyProtection="1">
      <alignment horizontal="center" vertical="center" shrinkToFit="1"/>
    </xf>
    <xf numFmtId="0" fontId="69" fillId="32" borderId="60" xfId="0" applyFont="1" applyFill="1" applyBorder="1" applyAlignment="1" applyProtection="1">
      <alignment horizontal="center" vertical="center" wrapText="1"/>
    </xf>
    <xf numFmtId="0" fontId="69" fillId="32" borderId="50" xfId="0" applyFont="1" applyFill="1" applyBorder="1" applyAlignment="1" applyProtection="1">
      <alignment horizontal="center" vertical="center" wrapText="1"/>
    </xf>
    <xf numFmtId="0" fontId="94" fillId="32" borderId="51" xfId="0" applyFont="1" applyFill="1" applyBorder="1" applyAlignment="1" applyProtection="1">
      <alignment horizontal="center" vertical="center"/>
    </xf>
    <xf numFmtId="0" fontId="30" fillId="0" borderId="0" xfId="0" applyFont="1" applyAlignment="1" applyProtection="1">
      <alignment horizontal="left" vertical="center" wrapText="1"/>
    </xf>
    <xf numFmtId="0" fontId="94" fillId="0" borderId="12" xfId="0" applyFont="1" applyBorder="1" applyAlignment="1" applyProtection="1">
      <alignment horizontal="center" vertical="center" wrapText="1"/>
    </xf>
    <xf numFmtId="0" fontId="94" fillId="0" borderId="36" xfId="0" applyFont="1" applyBorder="1" applyAlignment="1" applyProtection="1">
      <alignment horizontal="center" vertical="center" wrapText="1"/>
    </xf>
    <xf numFmtId="0" fontId="94" fillId="0" borderId="69" xfId="0" applyFont="1" applyBorder="1" applyAlignment="1" applyProtection="1">
      <alignment horizontal="center" vertical="center" wrapText="1"/>
    </xf>
    <xf numFmtId="0" fontId="94" fillId="24" borderId="24" xfId="0" applyFont="1" applyFill="1" applyBorder="1" applyAlignment="1" applyProtection="1">
      <alignment horizontal="center" vertical="center"/>
    </xf>
    <xf numFmtId="0" fontId="90" fillId="0" borderId="0" xfId="0" applyFont="1" applyAlignment="1" applyProtection="1">
      <alignment vertical="center" wrapText="1"/>
    </xf>
    <xf numFmtId="0" fontId="94" fillId="25" borderId="159" xfId="0" applyFont="1" applyFill="1" applyBorder="1" applyAlignment="1" applyProtection="1">
      <alignment horizontal="left" vertical="center" shrinkToFit="1"/>
    </xf>
    <xf numFmtId="0" fontId="90" fillId="38" borderId="0" xfId="0" applyFont="1" applyFill="1" applyAlignment="1" applyProtection="1">
      <alignment horizontal="left" vertical="center" wrapText="1"/>
    </xf>
    <xf numFmtId="49" fontId="30" fillId="36" borderId="12" xfId="0" applyNumberFormat="1" applyFont="1" applyFill="1" applyBorder="1" applyAlignment="1" applyProtection="1">
      <alignment vertical="center" wrapText="1"/>
    </xf>
    <xf numFmtId="49" fontId="30" fillId="36" borderId="36" xfId="0" applyNumberFormat="1" applyFont="1" applyFill="1" applyBorder="1" applyAlignment="1" applyProtection="1">
      <alignment vertical="center" wrapText="1"/>
    </xf>
    <xf numFmtId="49" fontId="30" fillId="36" borderId="11" xfId="0" applyNumberFormat="1" applyFont="1" applyFill="1" applyBorder="1" applyAlignment="1" applyProtection="1">
      <alignment vertical="center" wrapText="1"/>
    </xf>
    <xf numFmtId="49" fontId="94" fillId="32" borderId="60" xfId="0" applyNumberFormat="1" applyFont="1" applyFill="1" applyBorder="1" applyAlignment="1" applyProtection="1">
      <alignment horizontal="center" vertical="center" wrapText="1"/>
    </xf>
    <xf numFmtId="49" fontId="94" fillId="32" borderId="50" xfId="0" applyNumberFormat="1" applyFont="1" applyFill="1" applyBorder="1" applyAlignment="1" applyProtection="1">
      <alignment horizontal="center" vertical="center" wrapText="1"/>
    </xf>
    <xf numFmtId="49" fontId="94" fillId="32" borderId="128" xfId="0" applyNumberFormat="1" applyFont="1" applyFill="1" applyBorder="1" applyAlignment="1" applyProtection="1">
      <alignment horizontal="center" vertical="center" wrapText="1"/>
    </xf>
    <xf numFmtId="0" fontId="69" fillId="32" borderId="33" xfId="0" applyFont="1" applyFill="1" applyBorder="1" applyAlignment="1" applyProtection="1">
      <alignment horizontal="center" vertical="center" wrapText="1"/>
    </xf>
    <xf numFmtId="0" fontId="69" fillId="32" borderId="0" xfId="0" applyFont="1" applyFill="1" applyAlignment="1" applyProtection="1">
      <alignment horizontal="center" vertical="center" wrapText="1"/>
    </xf>
    <xf numFmtId="0" fontId="69" fillId="32" borderId="19" xfId="0" applyFont="1" applyFill="1" applyBorder="1" applyAlignment="1" applyProtection="1">
      <alignment horizontal="center" vertical="center" wrapText="1"/>
    </xf>
    <xf numFmtId="0" fontId="93" fillId="0" borderId="24" xfId="0" applyFont="1" applyBorder="1" applyAlignment="1" applyProtection="1">
      <alignment horizontal="center" vertical="center"/>
    </xf>
    <xf numFmtId="0" fontId="94" fillId="31" borderId="0" xfId="0" applyFont="1" applyFill="1" applyAlignment="1" applyProtection="1">
      <alignment horizontal="center" vertical="center" shrinkToFit="1"/>
    </xf>
    <xf numFmtId="0" fontId="69" fillId="0" borderId="0" xfId="0" applyFont="1" applyAlignment="1" applyProtection="1">
      <alignment horizontal="left" vertical="center" wrapText="1"/>
    </xf>
    <xf numFmtId="0" fontId="69" fillId="0" borderId="0" xfId="0" applyFont="1" applyAlignment="1" applyProtection="1">
      <alignment horizontal="left" vertical="center"/>
    </xf>
    <xf numFmtId="0" fontId="80" fillId="28" borderId="26" xfId="0" applyFont="1" applyFill="1" applyBorder="1" applyAlignment="1" applyProtection="1">
      <alignment horizontal="center" vertical="center" wrapText="1"/>
    </xf>
    <xf numFmtId="0" fontId="80" fillId="28" borderId="32" xfId="0" applyFont="1" applyFill="1" applyBorder="1" applyAlignment="1" applyProtection="1">
      <alignment horizontal="center" vertical="center" wrapText="1"/>
    </xf>
    <xf numFmtId="0" fontId="67" fillId="0" borderId="36" xfId="0" applyFont="1" applyBorder="1" applyAlignment="1" applyProtection="1">
      <alignment horizontal="left" vertical="center" wrapText="1"/>
    </xf>
    <xf numFmtId="0" fontId="67" fillId="0" borderId="11" xfId="0" applyFont="1" applyBorder="1" applyAlignment="1" applyProtection="1">
      <alignment horizontal="left" vertical="center" wrapText="1"/>
    </xf>
    <xf numFmtId="0" fontId="32" fillId="41" borderId="31" xfId="0" applyFont="1" applyFill="1" applyBorder="1" applyAlignment="1" applyProtection="1">
      <alignment horizontal="left" vertical="center" wrapText="1"/>
    </xf>
    <xf numFmtId="0" fontId="32" fillId="41" borderId="32" xfId="0" applyFont="1" applyFill="1" applyBorder="1" applyAlignment="1" applyProtection="1">
      <alignment horizontal="left" vertical="center" wrapText="1"/>
    </xf>
    <xf numFmtId="0" fontId="94" fillId="0" borderId="12" xfId="0" applyFont="1" applyBorder="1" applyAlignment="1" applyProtection="1">
      <alignment horizontal="left" vertical="center" wrapText="1"/>
    </xf>
    <xf numFmtId="0" fontId="94" fillId="0" borderId="36" xfId="0" applyFont="1" applyBorder="1" applyAlignment="1" applyProtection="1">
      <alignment horizontal="left" vertical="center" wrapText="1"/>
    </xf>
    <xf numFmtId="0" fontId="94" fillId="0" borderId="18" xfId="0" applyFont="1" applyBorder="1" applyAlignment="1" applyProtection="1">
      <alignment horizontal="left" vertical="center" wrapText="1"/>
    </xf>
    <xf numFmtId="0" fontId="29" fillId="0" borderId="33" xfId="0" applyFont="1" applyBorder="1" applyAlignment="1" applyProtection="1">
      <alignment horizontal="left" vertical="center" wrapText="1"/>
    </xf>
    <xf numFmtId="0" fontId="29" fillId="0" borderId="0" xfId="0" applyFont="1" applyAlignment="1" applyProtection="1">
      <alignment horizontal="left" vertical="center" wrapText="1"/>
    </xf>
    <xf numFmtId="0" fontId="29" fillId="0" borderId="88" xfId="0" applyFont="1" applyBorder="1" applyAlignment="1" applyProtection="1">
      <alignment horizontal="left" vertical="center" wrapText="1"/>
    </xf>
    <xf numFmtId="0" fontId="29" fillId="0" borderId="73" xfId="0" applyFont="1" applyBorder="1" applyAlignment="1" applyProtection="1">
      <alignment horizontal="left" vertical="center" wrapText="1"/>
    </xf>
    <xf numFmtId="0" fontId="93" fillId="0" borderId="98" xfId="0" applyFont="1" applyBorder="1" applyAlignment="1" applyProtection="1">
      <alignment horizontal="left" vertical="center" wrapText="1"/>
    </xf>
    <xf numFmtId="0" fontId="93" fillId="0" borderId="63" xfId="0" applyFont="1" applyBorder="1" applyAlignment="1" applyProtection="1">
      <alignment horizontal="left" vertical="center" wrapText="1"/>
    </xf>
    <xf numFmtId="0" fontId="93" fillId="0" borderId="99" xfId="0" applyFont="1" applyBorder="1" applyAlignment="1" applyProtection="1">
      <alignment horizontal="left" vertical="center" wrapText="1"/>
    </xf>
    <xf numFmtId="0" fontId="94" fillId="26" borderId="70" xfId="0" applyFont="1" applyFill="1" applyBorder="1" applyAlignment="1" applyProtection="1">
      <alignment horizontal="left" vertical="center"/>
    </xf>
    <xf numFmtId="0" fontId="94" fillId="26" borderId="53" xfId="0" applyFont="1" applyFill="1" applyBorder="1" applyAlignment="1" applyProtection="1">
      <alignment horizontal="left" vertical="center"/>
    </xf>
    <xf numFmtId="0" fontId="94" fillId="26" borderId="56" xfId="0" applyFont="1" applyFill="1" applyBorder="1" applyAlignment="1" applyProtection="1">
      <alignment horizontal="left" vertical="center"/>
    </xf>
    <xf numFmtId="176" fontId="104" fillId="34" borderId="17" xfId="0" applyNumberFormat="1" applyFont="1" applyFill="1" applyBorder="1" applyAlignment="1" applyProtection="1">
      <alignment horizontal="center" vertical="center"/>
    </xf>
    <xf numFmtId="176" fontId="104" fillId="34" borderId="18" xfId="0" applyNumberFormat="1" applyFont="1" applyFill="1" applyBorder="1" applyAlignment="1" applyProtection="1">
      <alignment horizontal="center" vertical="center"/>
    </xf>
    <xf numFmtId="176" fontId="104" fillId="34" borderId="19" xfId="0" applyNumberFormat="1" applyFont="1" applyFill="1" applyBorder="1" applyAlignment="1" applyProtection="1">
      <alignment horizontal="center" vertical="center"/>
    </xf>
    <xf numFmtId="176" fontId="104" fillId="34" borderId="94" xfId="0" applyNumberFormat="1" applyFont="1" applyFill="1" applyBorder="1" applyAlignment="1" applyProtection="1">
      <alignment horizontal="center" vertical="center"/>
    </xf>
    <xf numFmtId="176" fontId="104" fillId="34" borderId="90" xfId="0" applyNumberFormat="1" applyFont="1" applyFill="1" applyBorder="1" applyAlignment="1" applyProtection="1">
      <alignment horizontal="center" vertical="center"/>
    </xf>
    <xf numFmtId="176" fontId="104" fillId="34" borderId="24" xfId="0" applyNumberFormat="1" applyFont="1" applyFill="1" applyBorder="1" applyAlignment="1" applyProtection="1">
      <alignment horizontal="center" vertical="center"/>
    </xf>
    <xf numFmtId="176" fontId="104" fillId="34" borderId="125" xfId="0" applyNumberFormat="1" applyFont="1" applyFill="1" applyBorder="1" applyAlignment="1" applyProtection="1">
      <alignment horizontal="center" vertical="center"/>
    </xf>
    <xf numFmtId="38" fontId="74" fillId="25" borderId="145" xfId="34" applyFont="1" applyFill="1" applyBorder="1" applyAlignment="1" applyProtection="1">
      <alignment horizontal="right" vertical="center"/>
    </xf>
    <xf numFmtId="38" fontId="74" fillId="25" borderId="50" xfId="34" applyFont="1" applyFill="1" applyBorder="1" applyAlignment="1" applyProtection="1">
      <alignment horizontal="right" vertical="center"/>
    </xf>
    <xf numFmtId="38" fontId="74" fillId="25" borderId="51" xfId="34" applyFont="1" applyFill="1" applyBorder="1" applyAlignment="1" applyProtection="1">
      <alignment horizontal="right" vertical="center"/>
    </xf>
    <xf numFmtId="0" fontId="94" fillId="26" borderId="70" xfId="0" applyFont="1" applyFill="1" applyBorder="1" applyAlignment="1" applyProtection="1">
      <alignment horizontal="left" vertical="center" wrapText="1"/>
    </xf>
    <xf numFmtId="0" fontId="94" fillId="26" borderId="56" xfId="0" applyFont="1" applyFill="1" applyBorder="1" applyAlignment="1" applyProtection="1">
      <alignment horizontal="left" vertical="center" wrapText="1"/>
    </xf>
    <xf numFmtId="38" fontId="93" fillId="26" borderId="14" xfId="34" applyFont="1" applyFill="1" applyBorder="1" applyAlignment="1" applyProtection="1">
      <alignment vertical="center"/>
    </xf>
    <xf numFmtId="38" fontId="93" fillId="26" borderId="21" xfId="34" applyFont="1" applyFill="1" applyBorder="1" applyAlignment="1" applyProtection="1">
      <alignment vertical="center"/>
    </xf>
    <xf numFmtId="176" fontId="90" fillId="26" borderId="18" xfId="0" applyNumberFormat="1" applyFont="1" applyFill="1" applyBorder="1" applyAlignment="1" applyProtection="1">
      <alignment vertical="center" shrinkToFit="1"/>
    </xf>
    <xf numFmtId="0" fontId="94" fillId="0" borderId="17" xfId="0" applyFont="1" applyBorder="1" applyAlignment="1" applyProtection="1">
      <alignment horizontal="left" vertical="center" wrapText="1"/>
    </xf>
    <xf numFmtId="0" fontId="0" fillId="0" borderId="103" xfId="0" applyBorder="1" applyAlignment="1" applyProtection="1">
      <alignment horizontal="center" vertical="center"/>
    </xf>
    <xf numFmtId="0" fontId="0" fillId="0" borderId="159" xfId="0" applyBorder="1" applyAlignment="1" applyProtection="1">
      <alignment horizontal="center" vertical="center"/>
    </xf>
    <xf numFmtId="38" fontId="93" fillId="25" borderId="60" xfId="34" applyFont="1" applyFill="1" applyBorder="1" applyAlignment="1" applyProtection="1">
      <alignment horizontal="right" vertical="center"/>
    </xf>
    <xf numFmtId="38" fontId="93" fillId="25" borderId="50" xfId="34" applyFont="1" applyFill="1" applyBorder="1" applyAlignment="1" applyProtection="1">
      <alignment horizontal="right" vertical="center"/>
    </xf>
    <xf numFmtId="38" fontId="93" fillId="25" borderId="51" xfId="34" applyFont="1" applyFill="1" applyBorder="1" applyAlignment="1" applyProtection="1">
      <alignment horizontal="right" vertical="center"/>
    </xf>
    <xf numFmtId="49" fontId="94" fillId="0" borderId="0" xfId="0" applyNumberFormat="1" applyFont="1" applyFill="1" applyAlignment="1" applyProtection="1">
      <alignment horizontal="left" vertical="top" wrapText="1"/>
    </xf>
    <xf numFmtId="0" fontId="67" fillId="27" borderId="71" xfId="0" applyFont="1" applyFill="1" applyBorder="1" applyAlignment="1" applyProtection="1">
      <alignment horizontal="center" vertical="center" wrapText="1"/>
    </xf>
    <xf numFmtId="0" fontId="67" fillId="27" borderId="53" xfId="0" applyFont="1" applyFill="1" applyBorder="1" applyAlignment="1" applyProtection="1">
      <alignment horizontal="center" vertical="center" wrapText="1"/>
    </xf>
    <xf numFmtId="0" fontId="67" fillId="27" borderId="56" xfId="0" applyFont="1" applyFill="1" applyBorder="1" applyAlignment="1" applyProtection="1">
      <alignment horizontal="center" vertical="center" wrapText="1"/>
    </xf>
    <xf numFmtId="0" fontId="67" fillId="25" borderId="71" xfId="0" applyFont="1" applyFill="1" applyBorder="1" applyAlignment="1" applyProtection="1">
      <alignment horizontal="center" vertical="center" wrapText="1"/>
    </xf>
    <xf numFmtId="0" fontId="67" fillId="25" borderId="53" xfId="0" applyFont="1" applyFill="1" applyBorder="1" applyAlignment="1" applyProtection="1">
      <alignment horizontal="center" vertical="center" wrapText="1"/>
    </xf>
    <xf numFmtId="0" fontId="67" fillId="25" borderId="56" xfId="0" applyFont="1" applyFill="1" applyBorder="1" applyAlignment="1" applyProtection="1">
      <alignment horizontal="center" vertical="center" wrapText="1"/>
    </xf>
    <xf numFmtId="0" fontId="67" fillId="31" borderId="71" xfId="0" applyFont="1" applyFill="1" applyBorder="1" applyAlignment="1" applyProtection="1">
      <alignment horizontal="center" vertical="center" wrapText="1"/>
    </xf>
    <xf numFmtId="0" fontId="67" fillId="31" borderId="53" xfId="0" applyFont="1" applyFill="1" applyBorder="1" applyAlignment="1" applyProtection="1">
      <alignment horizontal="center" vertical="center" wrapText="1"/>
    </xf>
    <xf numFmtId="0" fontId="30" fillId="0" borderId="0" xfId="0" applyFont="1" applyBorder="1" applyAlignment="1" applyProtection="1">
      <alignment vertical="center" wrapText="1"/>
    </xf>
    <xf numFmtId="0" fontId="0" fillId="0" borderId="0" xfId="0" applyBorder="1" applyAlignment="1" applyProtection="1">
      <alignment vertical="center" wrapText="1"/>
    </xf>
    <xf numFmtId="0" fontId="69" fillId="32" borderId="12" xfId="0" applyFont="1" applyFill="1" applyBorder="1" applyAlignment="1" applyProtection="1">
      <alignment horizontal="left" vertical="center"/>
    </xf>
    <xf numFmtId="0" fontId="69" fillId="32" borderId="36" xfId="0" applyFont="1" applyFill="1" applyBorder="1" applyAlignment="1" applyProtection="1">
      <alignment horizontal="left" vertical="center"/>
    </xf>
    <xf numFmtId="0" fontId="69" fillId="32" borderId="11" xfId="0" applyFont="1" applyFill="1" applyBorder="1" applyAlignment="1" applyProtection="1">
      <alignment horizontal="left" vertical="center"/>
    </xf>
    <xf numFmtId="0" fontId="72" fillId="0" borderId="36" xfId="0" applyFont="1" applyBorder="1" applyAlignment="1" applyProtection="1">
      <alignment horizontal="center" vertical="center"/>
    </xf>
    <xf numFmtId="0" fontId="69" fillId="0" borderId="36" xfId="0" applyFont="1" applyBorder="1" applyAlignment="1" applyProtection="1">
      <alignment horizontal="center" vertical="center"/>
    </xf>
    <xf numFmtId="181" fontId="54" fillId="0" borderId="12" xfId="34" applyNumberFormat="1" applyFont="1" applyFill="1" applyBorder="1" applyAlignment="1" applyProtection="1">
      <alignment horizontal="right" vertical="center"/>
    </xf>
    <xf numFmtId="181" fontId="54" fillId="0" borderId="36" xfId="34" applyNumberFormat="1" applyFont="1" applyFill="1" applyBorder="1" applyAlignment="1" applyProtection="1">
      <alignment horizontal="right" vertical="center"/>
    </xf>
    <xf numFmtId="181" fontId="54" fillId="0" borderId="147" xfId="34" applyNumberFormat="1" applyFont="1" applyFill="1" applyBorder="1" applyAlignment="1" applyProtection="1">
      <alignment horizontal="right" vertical="center"/>
    </xf>
    <xf numFmtId="0" fontId="72" fillId="0" borderId="36" xfId="0" applyFont="1" applyBorder="1" applyAlignment="1" applyProtection="1">
      <alignment horizontal="left" vertical="center" wrapText="1"/>
    </xf>
    <xf numFmtId="0" fontId="72" fillId="0" borderId="36" xfId="0" applyFont="1" applyBorder="1" applyAlignment="1" applyProtection="1">
      <alignment horizontal="left" vertical="center"/>
    </xf>
    <xf numFmtId="0" fontId="72" fillId="0" borderId="11" xfId="0" applyFont="1" applyBorder="1" applyAlignment="1" applyProtection="1">
      <alignment horizontal="left" vertical="center"/>
    </xf>
    <xf numFmtId="0" fontId="72" fillId="0" borderId="36"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49" fontId="94" fillId="0" borderId="0" xfId="0" applyNumberFormat="1" applyFont="1" applyFill="1" applyAlignment="1" applyProtection="1">
      <alignment horizontal="left" vertical="center" wrapText="1"/>
    </xf>
    <xf numFmtId="0" fontId="95" fillId="27" borderId="151" xfId="0" applyFont="1" applyFill="1" applyBorder="1" applyAlignment="1" applyProtection="1">
      <alignment horizontal="center" vertical="center"/>
    </xf>
    <xf numFmtId="0" fontId="95" fillId="27" borderId="152" xfId="0" applyFont="1" applyFill="1" applyBorder="1" applyAlignment="1" applyProtection="1">
      <alignment horizontal="center" vertical="center"/>
    </xf>
    <xf numFmtId="0" fontId="95" fillId="27" borderId="153" xfId="0" applyFont="1" applyFill="1" applyBorder="1" applyAlignment="1" applyProtection="1">
      <alignment horizontal="center" vertical="center"/>
    </xf>
    <xf numFmtId="0" fontId="95" fillId="27" borderId="154" xfId="0" applyFont="1" applyFill="1" applyBorder="1" applyAlignment="1" applyProtection="1">
      <alignment horizontal="center" vertical="center"/>
    </xf>
    <xf numFmtId="0" fontId="95" fillId="27" borderId="155" xfId="0" applyFont="1" applyFill="1" applyBorder="1" applyAlignment="1" applyProtection="1">
      <alignment horizontal="center" vertical="center"/>
    </xf>
    <xf numFmtId="0" fontId="32" fillId="0" borderId="26" xfId="0" applyFont="1" applyFill="1" applyBorder="1" applyAlignment="1" applyProtection="1">
      <alignment horizontal="left" vertical="center" wrapText="1"/>
    </xf>
    <xf numFmtId="0" fontId="32" fillId="0" borderId="31" xfId="0" applyFont="1" applyFill="1" applyBorder="1" applyAlignment="1" applyProtection="1">
      <alignment horizontal="left" vertical="center" wrapText="1"/>
    </xf>
    <xf numFmtId="0" fontId="32" fillId="0" borderId="32" xfId="0" applyFont="1" applyFill="1" applyBorder="1" applyAlignment="1" applyProtection="1">
      <alignment horizontal="left" vertical="center" wrapText="1"/>
    </xf>
    <xf numFmtId="0" fontId="29" fillId="0" borderId="197" xfId="0" applyFont="1" applyBorder="1" applyAlignment="1" applyProtection="1">
      <alignment horizontal="left" vertical="center" wrapText="1"/>
    </xf>
    <xf numFmtId="0" fontId="29" fillId="0" borderId="198"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29" fillId="0" borderId="0" xfId="0" applyFont="1" applyBorder="1" applyAlignment="1" applyProtection="1">
      <alignment horizontal="left" vertical="center"/>
    </xf>
    <xf numFmtId="0" fontId="29" fillId="0" borderId="200" xfId="0" applyFont="1" applyBorder="1" applyAlignment="1" applyProtection="1">
      <alignment horizontal="left" vertical="center"/>
    </xf>
    <xf numFmtId="0" fontId="29" fillId="0" borderId="202" xfId="0" applyFont="1" applyBorder="1" applyAlignment="1" applyProtection="1">
      <alignment horizontal="left" vertical="top" wrapText="1"/>
    </xf>
    <xf numFmtId="0" fontId="29" fillId="0" borderId="203" xfId="0" applyFont="1" applyBorder="1" applyAlignment="1" applyProtection="1">
      <alignment horizontal="left" vertical="top" wrapText="1"/>
    </xf>
    <xf numFmtId="0" fontId="93" fillId="27" borderId="36" xfId="0" applyFont="1" applyFill="1" applyBorder="1" applyAlignment="1" applyProtection="1">
      <alignment horizontal="center" vertical="center" shrinkToFit="1"/>
    </xf>
    <xf numFmtId="0" fontId="94" fillId="27" borderId="0" xfId="0" applyFont="1" applyFill="1" applyAlignment="1" applyProtection="1">
      <alignment horizontal="center" vertical="center" shrinkToFit="1"/>
    </xf>
    <xf numFmtId="0" fontId="30" fillId="27" borderId="26" xfId="0" applyFont="1" applyFill="1" applyBorder="1" applyAlignment="1" applyProtection="1">
      <alignment vertical="center" wrapText="1"/>
    </xf>
    <xf numFmtId="0" fontId="30" fillId="27" borderId="31" xfId="0" applyFont="1" applyFill="1" applyBorder="1" applyProtection="1">
      <alignment vertical="center"/>
    </xf>
    <xf numFmtId="0" fontId="30" fillId="27" borderId="32" xfId="0" applyFont="1" applyFill="1" applyBorder="1" applyProtection="1">
      <alignment vertical="center"/>
    </xf>
    <xf numFmtId="0" fontId="30" fillId="27" borderId="26" xfId="0" applyFont="1" applyFill="1" applyBorder="1" applyAlignment="1" applyProtection="1">
      <alignment horizontal="left" vertical="center" wrapText="1"/>
    </xf>
    <xf numFmtId="0" fontId="30" fillId="27" borderId="31" xfId="0" applyFont="1" applyFill="1" applyBorder="1" applyAlignment="1" applyProtection="1">
      <alignment horizontal="left" vertical="center" wrapText="1"/>
    </xf>
    <xf numFmtId="0" fontId="30" fillId="27" borderId="32" xfId="0" applyFont="1" applyFill="1" applyBorder="1" applyAlignment="1" applyProtection="1">
      <alignment horizontal="left" vertical="center" wrapText="1"/>
    </xf>
    <xf numFmtId="0" fontId="90" fillId="0" borderId="26" xfId="0" applyFont="1" applyBorder="1" applyAlignment="1" applyProtection="1">
      <alignment horizontal="left" vertical="top" wrapText="1"/>
    </xf>
    <xf numFmtId="0" fontId="90" fillId="0" borderId="31" xfId="0" applyFont="1" applyBorder="1" applyAlignment="1" applyProtection="1">
      <alignment horizontal="left" vertical="top" wrapText="1"/>
    </xf>
    <xf numFmtId="0" fontId="32" fillId="41" borderId="26" xfId="0" applyFont="1" applyFill="1" applyBorder="1" applyAlignment="1" applyProtection="1">
      <alignment horizontal="left" vertical="center" wrapText="1"/>
    </xf>
    <xf numFmtId="0" fontId="90" fillId="0" borderId="26" xfId="0" applyFont="1" applyBorder="1" applyAlignment="1" applyProtection="1">
      <alignment horizontal="left" vertical="center" wrapText="1"/>
    </xf>
    <xf numFmtId="0" fontId="90" fillId="0" borderId="31" xfId="0" applyFont="1" applyBorder="1" applyAlignment="1" applyProtection="1">
      <alignment horizontal="left" vertical="center" wrapText="1"/>
    </xf>
    <xf numFmtId="0" fontId="43" fillId="0" borderId="40" xfId="0" applyFont="1" applyFill="1" applyBorder="1" applyAlignment="1" applyProtection="1">
      <alignment horizontal="center" vertical="center"/>
    </xf>
    <xf numFmtId="0" fontId="29" fillId="0" borderId="46" xfId="0" applyFont="1" applyFill="1" applyBorder="1" applyAlignment="1" applyProtection="1">
      <alignment horizontal="left" vertical="center" wrapText="1"/>
    </xf>
    <xf numFmtId="0" fontId="29" fillId="0" borderId="21" xfId="0" applyFont="1" applyFill="1" applyBorder="1" applyAlignment="1" applyProtection="1">
      <alignment horizontal="left" vertical="center" wrapText="1"/>
    </xf>
    <xf numFmtId="0" fontId="29" fillId="0" borderId="45" xfId="0" applyFont="1" applyFill="1" applyBorder="1" applyAlignment="1" applyProtection="1">
      <alignment horizontal="left" vertical="center" wrapText="1"/>
    </xf>
    <xf numFmtId="0" fontId="29" fillId="0" borderId="41" xfId="0" applyFont="1" applyFill="1" applyBorder="1" applyAlignment="1" applyProtection="1">
      <alignment horizontal="center" vertical="center"/>
    </xf>
    <xf numFmtId="0" fontId="146" fillId="42" borderId="184" xfId="0" applyFont="1" applyFill="1" applyBorder="1" applyAlignment="1" applyProtection="1">
      <alignment horizontal="left" vertical="center" wrapText="1"/>
    </xf>
    <xf numFmtId="0" fontId="146" fillId="42" borderId="185" xfId="0" applyFont="1" applyFill="1" applyBorder="1" applyAlignment="1" applyProtection="1">
      <alignment horizontal="left" vertical="center" wrapText="1"/>
    </xf>
    <xf numFmtId="0" fontId="146" fillId="42" borderId="186" xfId="0" applyFont="1" applyFill="1" applyBorder="1" applyAlignment="1" applyProtection="1">
      <alignment horizontal="left" vertical="center" wrapText="1"/>
    </xf>
    <xf numFmtId="0" fontId="146" fillId="42" borderId="189" xfId="0" applyFont="1" applyFill="1" applyBorder="1" applyAlignment="1" applyProtection="1">
      <alignment horizontal="left" vertical="center" wrapText="1"/>
    </xf>
    <xf numFmtId="0" fontId="146" fillId="42" borderId="190" xfId="0" applyFont="1" applyFill="1" applyBorder="1" applyAlignment="1" applyProtection="1">
      <alignment horizontal="left" vertical="center" wrapText="1"/>
    </xf>
    <xf numFmtId="0" fontId="146" fillId="42" borderId="191" xfId="0" applyFont="1" applyFill="1" applyBorder="1" applyAlignment="1" applyProtection="1">
      <alignment horizontal="left" vertical="center" wrapText="1"/>
    </xf>
    <xf numFmtId="0" fontId="90" fillId="25" borderId="117" xfId="0" applyFont="1" applyFill="1" applyBorder="1" applyAlignment="1" applyProtection="1">
      <alignment horizontal="left" vertical="center" wrapText="1" shrinkToFit="1"/>
    </xf>
    <xf numFmtId="0" fontId="90" fillId="25" borderId="18" xfId="0" applyFont="1" applyFill="1" applyBorder="1" applyAlignment="1" applyProtection="1">
      <alignment horizontal="left" vertical="center" wrapText="1" shrinkToFit="1"/>
    </xf>
    <xf numFmtId="0" fontId="90" fillId="25" borderId="24" xfId="0" applyFont="1" applyFill="1" applyBorder="1" applyAlignment="1" applyProtection="1">
      <alignment horizontal="left" vertical="center" wrapText="1" shrinkToFit="1"/>
    </xf>
    <xf numFmtId="0" fontId="90" fillId="25" borderId="44" xfId="0" applyFont="1" applyFill="1" applyBorder="1" applyAlignment="1" applyProtection="1">
      <alignment horizontal="left" vertical="center" wrapText="1" shrinkToFit="1"/>
    </xf>
    <xf numFmtId="0" fontId="94" fillId="0" borderId="59" xfId="0" applyFont="1" applyBorder="1" applyAlignment="1" applyProtection="1">
      <alignment horizontal="left" vertical="center" shrinkToFit="1"/>
    </xf>
    <xf numFmtId="0" fontId="94" fillId="0" borderId="36" xfId="0" applyFont="1" applyBorder="1" applyAlignment="1" applyProtection="1">
      <alignment horizontal="left" vertical="center" shrinkToFit="1"/>
    </xf>
    <xf numFmtId="0" fontId="94" fillId="0" borderId="11" xfId="0" applyFont="1" applyBorder="1" applyAlignment="1" applyProtection="1">
      <alignment horizontal="left" vertical="center" shrinkToFit="1"/>
    </xf>
    <xf numFmtId="0" fontId="93" fillId="25" borderId="12" xfId="0" applyFont="1" applyFill="1" applyBorder="1" applyAlignment="1" applyProtection="1">
      <alignment horizontal="left" vertical="center" shrinkToFit="1"/>
    </xf>
    <xf numFmtId="0" fontId="93" fillId="25" borderId="36" xfId="0" applyFont="1" applyFill="1" applyBorder="1" applyAlignment="1" applyProtection="1">
      <alignment horizontal="left" vertical="center" shrinkToFit="1"/>
    </xf>
    <xf numFmtId="0" fontId="93" fillId="25" borderId="21" xfId="0" applyFont="1" applyFill="1" applyBorder="1" applyAlignment="1" applyProtection="1">
      <alignment horizontal="left" vertical="center" shrinkToFit="1"/>
    </xf>
    <xf numFmtId="0" fontId="93" fillId="25" borderId="69" xfId="0" applyFont="1" applyFill="1" applyBorder="1" applyAlignment="1" applyProtection="1">
      <alignment horizontal="left" vertical="center" shrinkToFit="1"/>
    </xf>
    <xf numFmtId="0" fontId="30" fillId="0" borderId="35" xfId="0" applyFont="1" applyBorder="1" applyAlignment="1" applyProtection="1">
      <alignment horizontal="center" textRotation="255"/>
    </xf>
    <xf numFmtId="0" fontId="94" fillId="26" borderId="88" xfId="0" applyFont="1" applyFill="1" applyBorder="1" applyAlignment="1" applyProtection="1">
      <alignment horizontal="left" vertical="center" wrapText="1"/>
    </xf>
    <xf numFmtId="0" fontId="94" fillId="26" borderId="73" xfId="0" applyFont="1" applyFill="1" applyBorder="1" applyAlignment="1" applyProtection="1">
      <alignment horizontal="left" vertical="center" wrapText="1"/>
    </xf>
    <xf numFmtId="0" fontId="94" fillId="26" borderId="115" xfId="0" applyFont="1" applyFill="1" applyBorder="1" applyAlignment="1" applyProtection="1">
      <alignment horizontal="left" vertical="center" wrapText="1"/>
    </xf>
    <xf numFmtId="0" fontId="94" fillId="26" borderId="95" xfId="0" applyFont="1" applyFill="1" applyBorder="1" applyAlignment="1" applyProtection="1">
      <alignment horizontal="left" vertical="center" wrapText="1"/>
    </xf>
    <xf numFmtId="0" fontId="94" fillId="26" borderId="76" xfId="0" applyFont="1" applyFill="1" applyBorder="1" applyAlignment="1" applyProtection="1">
      <alignment horizontal="left" vertical="center" wrapText="1"/>
    </xf>
    <xf numFmtId="0" fontId="94" fillId="26" borderId="100" xfId="0" applyFont="1" applyFill="1" applyBorder="1" applyAlignment="1" applyProtection="1">
      <alignment horizontal="left" vertical="center" wrapText="1"/>
    </xf>
    <xf numFmtId="178" fontId="93" fillId="25" borderId="150" xfId="0" applyNumberFormat="1" applyFont="1" applyFill="1" applyBorder="1" applyAlignment="1" applyProtection="1">
      <alignment horizontal="right" vertical="center"/>
    </xf>
    <xf numFmtId="178" fontId="93" fillId="25" borderId="21" xfId="0" applyNumberFormat="1" applyFont="1" applyFill="1" applyBorder="1" applyAlignment="1" applyProtection="1">
      <alignment horizontal="right" vertical="center"/>
    </xf>
    <xf numFmtId="178" fontId="93" fillId="25" borderId="15" xfId="0" applyNumberFormat="1" applyFont="1" applyFill="1" applyBorder="1" applyAlignment="1" applyProtection="1">
      <alignment horizontal="right" vertical="center"/>
    </xf>
    <xf numFmtId="178" fontId="93" fillId="25" borderId="117" xfId="0" applyNumberFormat="1" applyFont="1" applyFill="1" applyBorder="1" applyAlignment="1" applyProtection="1">
      <alignment horizontal="right" vertical="center"/>
    </xf>
    <xf numFmtId="178" fontId="93" fillId="25" borderId="18" xfId="0" applyNumberFormat="1" applyFont="1" applyFill="1" applyBorder="1" applyAlignment="1" applyProtection="1">
      <alignment horizontal="right" vertical="center"/>
    </xf>
    <xf numFmtId="178" fontId="93" fillId="25" borderId="19" xfId="0" applyNumberFormat="1" applyFont="1" applyFill="1" applyBorder="1" applyAlignment="1" applyProtection="1">
      <alignment horizontal="right" vertical="center"/>
    </xf>
    <xf numFmtId="0" fontId="94" fillId="26" borderId="104" xfId="0" applyFont="1" applyFill="1" applyBorder="1" applyAlignment="1" applyProtection="1">
      <alignment horizontal="center" vertical="center"/>
    </xf>
    <xf numFmtId="0" fontId="94" fillId="26" borderId="82" xfId="0" applyFont="1" applyFill="1" applyBorder="1" applyAlignment="1" applyProtection="1">
      <alignment horizontal="center" vertical="center"/>
    </xf>
    <xf numFmtId="178" fontId="93" fillId="25" borderId="14" xfId="0" applyNumberFormat="1" applyFont="1" applyFill="1" applyBorder="1" applyAlignment="1" applyProtection="1">
      <alignment horizontal="right" vertical="center"/>
    </xf>
    <xf numFmtId="178" fontId="93" fillId="25" borderId="17" xfId="0" applyNumberFormat="1" applyFont="1" applyFill="1" applyBorder="1" applyAlignment="1" applyProtection="1">
      <alignment horizontal="right" vertical="center"/>
    </xf>
    <xf numFmtId="0" fontId="94" fillId="0" borderId="104" xfId="0" applyFont="1" applyBorder="1" applyAlignment="1" applyProtection="1">
      <alignment horizontal="center" vertical="center"/>
    </xf>
    <xf numFmtId="0" fontId="94" fillId="0" borderId="82" xfId="0" applyFont="1" applyBorder="1" applyAlignment="1" applyProtection="1">
      <alignment horizontal="center" vertical="center"/>
    </xf>
    <xf numFmtId="178" fontId="93" fillId="25" borderId="39" xfId="0" applyNumberFormat="1" applyFont="1" applyFill="1" applyBorder="1" applyAlignment="1" applyProtection="1">
      <alignment horizontal="right" vertical="center"/>
    </xf>
    <xf numFmtId="178" fontId="93" fillId="25" borderId="94" xfId="0" applyNumberFormat="1" applyFont="1" applyFill="1" applyBorder="1" applyAlignment="1" applyProtection="1">
      <alignment horizontal="right" vertical="center"/>
    </xf>
    <xf numFmtId="0" fontId="30" fillId="0" borderId="35" xfId="0" applyFont="1" applyBorder="1" applyAlignment="1" applyProtection="1">
      <alignment horizontal="center" vertical="top" textRotation="255"/>
    </xf>
    <xf numFmtId="38" fontId="93" fillId="25" borderId="91" xfId="34" applyFont="1" applyFill="1" applyBorder="1" applyAlignment="1" applyProtection="1">
      <alignment vertical="center"/>
    </xf>
    <xf numFmtId="38" fontId="93" fillId="25" borderId="10" xfId="34" applyFont="1" applyFill="1" applyBorder="1" applyAlignment="1" applyProtection="1">
      <alignment vertical="center"/>
    </xf>
    <xf numFmtId="0" fontId="38" fillId="30" borderId="140" xfId="0" applyFont="1" applyFill="1" applyBorder="1" applyAlignment="1" applyProtection="1">
      <alignment horizontal="center" vertical="center"/>
    </xf>
    <xf numFmtId="0" fontId="38" fillId="30" borderId="141" xfId="0" applyFont="1" applyFill="1" applyBorder="1" applyAlignment="1" applyProtection="1">
      <alignment horizontal="center" vertical="center"/>
    </xf>
    <xf numFmtId="0" fontId="30" fillId="0" borderId="35" xfId="0" applyFont="1" applyBorder="1" applyAlignment="1" applyProtection="1">
      <alignment horizontal="center" vertical="center" textRotation="255"/>
    </xf>
    <xf numFmtId="176" fontId="90" fillId="26" borderId="76" xfId="0" applyNumberFormat="1" applyFont="1" applyFill="1" applyBorder="1" applyAlignment="1" applyProtection="1">
      <alignment vertical="center" shrinkToFit="1"/>
    </xf>
    <xf numFmtId="38" fontId="93" fillId="26" borderId="150" xfId="34" applyFont="1" applyFill="1" applyBorder="1" applyAlignment="1" applyProtection="1">
      <alignment vertical="center"/>
    </xf>
    <xf numFmtId="38" fontId="93" fillId="25" borderId="14" xfId="34" applyFont="1" applyFill="1" applyBorder="1" applyAlignment="1" applyProtection="1">
      <alignment vertical="center"/>
    </xf>
    <xf numFmtId="38" fontId="93" fillId="25" borderId="21" xfId="34" applyFont="1" applyFill="1" applyBorder="1" applyAlignment="1" applyProtection="1">
      <alignment vertical="center"/>
    </xf>
    <xf numFmtId="38" fontId="93" fillId="25" borderId="15" xfId="34" applyFont="1" applyFill="1" applyBorder="1" applyAlignment="1" applyProtection="1">
      <alignment vertical="center"/>
    </xf>
    <xf numFmtId="0" fontId="94" fillId="0" borderId="18" xfId="0" applyFont="1" applyBorder="1" applyAlignment="1" applyProtection="1">
      <alignment horizontal="center" vertical="center" shrinkToFit="1"/>
    </xf>
    <xf numFmtId="0" fontId="94" fillId="0" borderId="24" xfId="0" applyFont="1" applyBorder="1" applyAlignment="1" applyProtection="1">
      <alignment horizontal="center" vertical="center" wrapText="1"/>
    </xf>
    <xf numFmtId="0" fontId="94" fillId="0" borderId="36" xfId="0" applyFont="1" applyBorder="1" applyAlignment="1" applyProtection="1">
      <alignment horizontal="center" vertical="center" shrinkToFit="1"/>
    </xf>
    <xf numFmtId="9" fontId="93" fillId="31" borderId="36" xfId="0" applyNumberFormat="1" applyFont="1" applyFill="1" applyBorder="1" applyAlignment="1" applyProtection="1">
      <alignment horizontal="center" vertical="center" shrinkToFit="1"/>
    </xf>
    <xf numFmtId="0" fontId="93" fillId="31" borderId="36" xfId="0" applyFont="1" applyFill="1" applyBorder="1" applyAlignment="1" applyProtection="1">
      <alignment horizontal="center" vertical="center" shrinkToFit="1"/>
    </xf>
    <xf numFmtId="0" fontId="29" fillId="0" borderId="14" xfId="0" applyFont="1" applyFill="1" applyBorder="1" applyAlignment="1" applyProtection="1">
      <alignment horizontal="center" vertical="center" wrapText="1"/>
    </xf>
    <xf numFmtId="0" fontId="29" fillId="0" borderId="21" xfId="0" applyFont="1" applyFill="1" applyBorder="1" applyAlignment="1" applyProtection="1">
      <alignment horizontal="center" vertical="center" wrapText="1"/>
    </xf>
    <xf numFmtId="0" fontId="29" fillId="0" borderId="39" xfId="0" applyFont="1" applyFill="1" applyBorder="1" applyAlignment="1" applyProtection="1">
      <alignment horizontal="center" vertical="center" wrapText="1"/>
    </xf>
    <xf numFmtId="0" fontId="29" fillId="0" borderId="95" xfId="0" applyFont="1" applyFill="1" applyBorder="1" applyAlignment="1" applyProtection="1">
      <alignment horizontal="center" vertical="center" wrapText="1"/>
    </xf>
    <xf numFmtId="0" fontId="29" fillId="0" borderId="76" xfId="0" applyFont="1" applyFill="1" applyBorder="1" applyAlignment="1" applyProtection="1">
      <alignment horizontal="center" vertical="center" wrapText="1"/>
    </xf>
    <xf numFmtId="0" fontId="29" fillId="0" borderId="100" xfId="0" applyFont="1" applyFill="1" applyBorder="1" applyAlignment="1" applyProtection="1">
      <alignment horizontal="center" vertical="center" wrapText="1"/>
    </xf>
    <xf numFmtId="0" fontId="29" fillId="0" borderId="88" xfId="0" applyFont="1" applyFill="1" applyBorder="1" applyAlignment="1" applyProtection="1">
      <alignment horizontal="center" vertical="center" wrapText="1"/>
    </xf>
    <xf numFmtId="0" fontId="29" fillId="0" borderId="73" xfId="0" applyFont="1" applyFill="1" applyBorder="1" applyAlignment="1" applyProtection="1">
      <alignment horizontal="center" vertical="center" wrapText="1"/>
    </xf>
    <xf numFmtId="0" fontId="29" fillId="0" borderId="115" xfId="0" applyFont="1" applyFill="1" applyBorder="1" applyAlignment="1" applyProtection="1">
      <alignment horizontal="center" vertical="center" wrapText="1"/>
    </xf>
    <xf numFmtId="0" fontId="29" fillId="0" borderId="17" xfId="0" applyFont="1" applyFill="1" applyBorder="1" applyAlignment="1" applyProtection="1">
      <alignment horizontal="center" vertical="center" wrapText="1"/>
    </xf>
    <xf numFmtId="0" fontId="29" fillId="0" borderId="18" xfId="0" applyFont="1" applyFill="1" applyBorder="1" applyAlignment="1" applyProtection="1">
      <alignment horizontal="center" vertical="center" wrapText="1"/>
    </xf>
    <xf numFmtId="0" fontId="29" fillId="0" borderId="94" xfId="0" applyFont="1" applyFill="1" applyBorder="1" applyAlignment="1" applyProtection="1">
      <alignment horizontal="center" vertical="center" wrapText="1"/>
    </xf>
    <xf numFmtId="176" fontId="74" fillId="26" borderId="14" xfId="0" applyNumberFormat="1" applyFont="1" applyFill="1" applyBorder="1" applyProtection="1">
      <alignment vertical="center"/>
    </xf>
    <xf numFmtId="176" fontId="74" fillId="26" borderId="21" xfId="0" applyNumberFormat="1" applyFont="1" applyFill="1" applyBorder="1" applyProtection="1">
      <alignment vertical="center"/>
    </xf>
    <xf numFmtId="0" fontId="72" fillId="32" borderId="33" xfId="0" applyFont="1" applyFill="1" applyBorder="1" applyAlignment="1" applyProtection="1">
      <alignment horizontal="center" vertical="center" textRotation="255" wrapText="1"/>
    </xf>
    <xf numFmtId="0" fontId="72" fillId="32" borderId="16" xfId="0" applyFont="1" applyFill="1" applyBorder="1" applyAlignment="1" applyProtection="1">
      <alignment horizontal="center" vertical="center" textRotation="255" wrapText="1"/>
    </xf>
    <xf numFmtId="0" fontId="72" fillId="32" borderId="17" xfId="0" applyFont="1" applyFill="1" applyBorder="1" applyAlignment="1" applyProtection="1">
      <alignment horizontal="center" vertical="center" textRotation="255" wrapText="1"/>
    </xf>
    <xf numFmtId="0" fontId="72" fillId="32" borderId="19" xfId="0" applyFont="1" applyFill="1" applyBorder="1" applyAlignment="1" applyProtection="1">
      <alignment horizontal="center" vertical="center" textRotation="255" wrapText="1"/>
    </xf>
    <xf numFmtId="0" fontId="72" fillId="32" borderId="14" xfId="0" applyFont="1" applyFill="1" applyBorder="1" applyAlignment="1" applyProtection="1">
      <alignment horizontal="center" vertical="center" textRotation="255" wrapText="1"/>
    </xf>
    <xf numFmtId="0" fontId="72" fillId="32" borderId="15" xfId="0" applyFont="1" applyFill="1" applyBorder="1" applyAlignment="1" applyProtection="1">
      <alignment horizontal="center" vertical="center" textRotation="255"/>
    </xf>
    <xf numFmtId="0" fontId="72" fillId="32" borderId="33" xfId="0" applyFont="1" applyFill="1" applyBorder="1" applyAlignment="1" applyProtection="1">
      <alignment horizontal="center" vertical="center" textRotation="255"/>
    </xf>
    <xf numFmtId="0" fontId="72" fillId="32" borderId="16" xfId="0" applyFont="1" applyFill="1" applyBorder="1" applyAlignment="1" applyProtection="1">
      <alignment horizontal="center" vertical="center" textRotation="255"/>
    </xf>
    <xf numFmtId="0" fontId="72" fillId="32" borderId="17" xfId="0" applyFont="1" applyFill="1" applyBorder="1" applyAlignment="1" applyProtection="1">
      <alignment horizontal="center" vertical="center" textRotation="255"/>
    </xf>
    <xf numFmtId="0" fontId="72" fillId="32" borderId="19" xfId="0" applyFont="1" applyFill="1" applyBorder="1" applyAlignment="1" applyProtection="1">
      <alignment horizontal="center" vertical="center" textRotation="255"/>
    </xf>
    <xf numFmtId="0" fontId="0" fillId="0" borderId="0" xfId="0" applyAlignment="1" applyProtection="1">
      <alignment horizontal="center" vertical="center"/>
    </xf>
    <xf numFmtId="0" fontId="55" fillId="0" borderId="12" xfId="0" applyFont="1" applyFill="1" applyBorder="1" applyAlignment="1" applyProtection="1">
      <alignment horizontal="left" vertical="center" wrapText="1" shrinkToFit="1"/>
    </xf>
    <xf numFmtId="0" fontId="55" fillId="0" borderId="36" xfId="0" applyFont="1" applyFill="1" applyBorder="1" applyAlignment="1" applyProtection="1">
      <alignment horizontal="left" vertical="center" wrapText="1" shrinkToFit="1"/>
    </xf>
    <xf numFmtId="0" fontId="55" fillId="0" borderId="11" xfId="0" applyFont="1" applyFill="1" applyBorder="1" applyAlignment="1" applyProtection="1">
      <alignment horizontal="left" vertical="center" wrapText="1" shrinkToFit="1"/>
    </xf>
    <xf numFmtId="0" fontId="94" fillId="0" borderId="59" xfId="0" applyFont="1" applyBorder="1" applyAlignment="1" applyProtection="1">
      <alignment horizontal="center" vertical="center" wrapText="1"/>
    </xf>
    <xf numFmtId="0" fontId="94" fillId="0" borderId="11" xfId="0" applyFont="1" applyBorder="1" applyAlignment="1" applyProtection="1">
      <alignment horizontal="center" vertical="center" wrapText="1"/>
    </xf>
    <xf numFmtId="0" fontId="94" fillId="0" borderId="39" xfId="0" applyFont="1" applyBorder="1" applyAlignment="1" applyProtection="1">
      <alignment horizontal="center" vertical="center" wrapText="1"/>
    </xf>
    <xf numFmtId="0" fontId="94" fillId="0" borderId="94" xfId="0" applyFont="1" applyBorder="1" applyAlignment="1" applyProtection="1">
      <alignment horizontal="center" vertical="center" wrapText="1"/>
    </xf>
    <xf numFmtId="0" fontId="90" fillId="0" borderId="117" xfId="0" applyFont="1" applyBorder="1" applyAlignment="1" applyProtection="1">
      <alignment horizontal="center" vertical="center" wrapText="1" shrinkToFit="1"/>
    </xf>
    <xf numFmtId="0" fontId="90" fillId="0" borderId="18" xfId="0" applyFont="1" applyBorder="1" applyAlignment="1" applyProtection="1">
      <alignment horizontal="center" vertical="center" shrinkToFit="1"/>
    </xf>
    <xf numFmtId="0" fontId="90" fillId="0" borderId="19" xfId="0" applyFont="1" applyBorder="1" applyAlignment="1" applyProtection="1">
      <alignment horizontal="center" vertical="center" shrinkToFit="1"/>
    </xf>
    <xf numFmtId="0" fontId="74" fillId="31" borderId="31" xfId="0" applyFont="1" applyFill="1" applyBorder="1" applyAlignment="1" applyProtection="1">
      <alignment horizontal="center" vertical="center"/>
    </xf>
    <xf numFmtId="0" fontId="74" fillId="0" borderId="31" xfId="0" applyFont="1" applyBorder="1" applyAlignment="1" applyProtection="1">
      <alignment horizontal="center" vertical="center"/>
    </xf>
    <xf numFmtId="0" fontId="32" fillId="41" borderId="216" xfId="0" applyFont="1" applyFill="1" applyBorder="1" applyAlignment="1" applyProtection="1">
      <alignment horizontal="left" vertical="center" wrapText="1"/>
    </xf>
    <xf numFmtId="38" fontId="75" fillId="26" borderId="24" xfId="34" applyFont="1" applyFill="1" applyBorder="1" applyAlignment="1" applyProtection="1">
      <alignment horizontal="center" vertical="center" shrinkToFit="1"/>
    </xf>
    <xf numFmtId="0" fontId="146" fillId="42" borderId="217" xfId="0" applyFont="1" applyFill="1" applyBorder="1" applyAlignment="1" applyProtection="1">
      <alignment horizontal="left" vertical="center"/>
    </xf>
    <xf numFmtId="0" fontId="146" fillId="42" borderId="43" xfId="0" applyFont="1" applyFill="1" applyBorder="1" applyAlignment="1" applyProtection="1">
      <alignment horizontal="left" vertical="center"/>
    </xf>
    <xf numFmtId="0" fontId="146" fillId="42" borderId="44" xfId="0" applyFont="1" applyFill="1" applyBorder="1" applyAlignment="1" applyProtection="1">
      <alignment horizontal="left" vertical="center"/>
    </xf>
    <xf numFmtId="0" fontId="146" fillId="42" borderId="218" xfId="0" applyFont="1" applyFill="1" applyBorder="1" applyAlignment="1" applyProtection="1">
      <alignment horizontal="left" vertical="center"/>
    </xf>
    <xf numFmtId="0" fontId="146" fillId="42" borderId="159" xfId="0" applyFont="1" applyFill="1" applyBorder="1" applyAlignment="1" applyProtection="1">
      <alignment horizontal="left" vertical="center"/>
    </xf>
    <xf numFmtId="0" fontId="146" fillId="42" borderId="161" xfId="0" applyFont="1" applyFill="1" applyBorder="1" applyAlignment="1" applyProtection="1">
      <alignment horizontal="left" vertical="center"/>
    </xf>
    <xf numFmtId="0" fontId="145" fillId="43" borderId="192" xfId="0" applyFont="1" applyFill="1" applyBorder="1" applyAlignment="1" applyProtection="1">
      <alignment horizontal="center" vertical="center"/>
    </xf>
    <xf numFmtId="0" fontId="145" fillId="43" borderId="193" xfId="0" applyFont="1" applyFill="1" applyBorder="1" applyAlignment="1" applyProtection="1">
      <alignment horizontal="center" vertical="center"/>
    </xf>
    <xf numFmtId="0" fontId="145" fillId="43" borderId="194" xfId="0" applyFont="1" applyFill="1" applyBorder="1" applyAlignment="1" applyProtection="1">
      <alignment horizontal="center" vertical="center"/>
    </xf>
    <xf numFmtId="0" fontId="146" fillId="42" borderId="192" xfId="0" applyFont="1" applyFill="1" applyBorder="1" applyAlignment="1" applyProtection="1">
      <alignment horizontal="left" vertical="center" wrapText="1"/>
    </xf>
    <xf numFmtId="0" fontId="146" fillId="42" borderId="193" xfId="0" applyFont="1" applyFill="1" applyBorder="1" applyAlignment="1" applyProtection="1">
      <alignment horizontal="left" vertical="center" wrapText="1"/>
    </xf>
    <xf numFmtId="0" fontId="146" fillId="42" borderId="194" xfId="0" applyFont="1" applyFill="1" applyBorder="1" applyAlignment="1" applyProtection="1">
      <alignment horizontal="left" vertical="center" wrapText="1"/>
    </xf>
    <xf numFmtId="0" fontId="32" fillId="41" borderId="0" xfId="0" applyFont="1" applyFill="1" applyBorder="1" applyAlignment="1" applyProtection="1">
      <alignment horizontal="left" vertical="center" wrapText="1"/>
    </xf>
    <xf numFmtId="0" fontId="145" fillId="42" borderId="184" xfId="0" applyFont="1" applyFill="1" applyBorder="1" applyAlignment="1" applyProtection="1">
      <alignment horizontal="left" vertical="top" wrapText="1"/>
    </xf>
    <xf numFmtId="0" fontId="145" fillId="42" borderId="185" xfId="0" applyFont="1" applyFill="1" applyBorder="1" applyAlignment="1" applyProtection="1">
      <alignment horizontal="left" vertical="top" wrapText="1"/>
    </xf>
    <xf numFmtId="0" fontId="145" fillId="42" borderId="186" xfId="0" applyFont="1" applyFill="1" applyBorder="1" applyAlignment="1" applyProtection="1">
      <alignment horizontal="left" vertical="top" wrapText="1"/>
    </xf>
    <xf numFmtId="0" fontId="145" fillId="42" borderId="189" xfId="0" applyFont="1" applyFill="1" applyBorder="1" applyAlignment="1" applyProtection="1">
      <alignment horizontal="left" vertical="top" wrapText="1"/>
    </xf>
    <xf numFmtId="0" fontId="145" fillId="42" borderId="190" xfId="0" applyFont="1" applyFill="1" applyBorder="1" applyAlignment="1" applyProtection="1">
      <alignment horizontal="left" vertical="top" wrapText="1"/>
    </xf>
    <xf numFmtId="0" fontId="145" fillId="42" borderId="191" xfId="0" applyFont="1" applyFill="1" applyBorder="1" applyAlignment="1" applyProtection="1">
      <alignment horizontal="left" vertical="top" wrapText="1"/>
    </xf>
    <xf numFmtId="0" fontId="146" fillId="41" borderId="204" xfId="0" applyFont="1" applyFill="1" applyBorder="1" applyAlignment="1" applyProtection="1">
      <alignment horizontal="left" vertical="center" wrapText="1"/>
    </xf>
    <xf numFmtId="0" fontId="0" fillId="41" borderId="204" xfId="0" applyFill="1" applyBorder="1" applyAlignment="1" applyProtection="1">
      <alignment horizontal="left" vertical="center"/>
    </xf>
    <xf numFmtId="0" fontId="146" fillId="0" borderId="42" xfId="0" applyFont="1" applyFill="1" applyBorder="1" applyAlignment="1" applyProtection="1">
      <alignment horizontal="left" vertical="center" wrapText="1"/>
    </xf>
    <xf numFmtId="0" fontId="146" fillId="0" borderId="43" xfId="0" applyFont="1" applyFill="1" applyBorder="1" applyAlignment="1" applyProtection="1">
      <alignment horizontal="left" vertical="center" wrapText="1"/>
    </xf>
    <xf numFmtId="0" fontId="146" fillId="0" borderId="44" xfId="0" applyFont="1" applyFill="1" applyBorder="1" applyAlignment="1" applyProtection="1">
      <alignment horizontal="left" vertical="center" wrapText="1"/>
    </xf>
    <xf numFmtId="0" fontId="146" fillId="0" borderId="103" xfId="0" applyFont="1" applyFill="1" applyBorder="1" applyAlignment="1" applyProtection="1">
      <alignment horizontal="left" vertical="center" wrapText="1"/>
    </xf>
    <xf numFmtId="0" fontId="146" fillId="0" borderId="159" xfId="0" applyFont="1" applyFill="1" applyBorder="1" applyAlignment="1" applyProtection="1">
      <alignment horizontal="left" vertical="center" wrapText="1"/>
    </xf>
    <xf numFmtId="0" fontId="146" fillId="0" borderId="161" xfId="0" applyFont="1" applyFill="1" applyBorder="1" applyAlignment="1" applyProtection="1">
      <alignment horizontal="left" vertical="center" wrapText="1"/>
    </xf>
    <xf numFmtId="0" fontId="30" fillId="26" borderId="61" xfId="0" applyFont="1" applyFill="1" applyBorder="1" applyAlignment="1" applyProtection="1">
      <alignment vertical="center"/>
    </xf>
    <xf numFmtId="0" fontId="30" fillId="26" borderId="58" xfId="0" applyFont="1" applyFill="1" applyBorder="1" applyAlignment="1" applyProtection="1">
      <alignment vertical="center"/>
    </xf>
    <xf numFmtId="0" fontId="152" fillId="42" borderId="215" xfId="0" applyFont="1" applyFill="1" applyBorder="1" applyAlignment="1" applyProtection="1">
      <alignment horizontal="left" vertical="center" wrapText="1"/>
    </xf>
    <xf numFmtId="0" fontId="152" fillId="42" borderId="31" xfId="0" applyFont="1" applyFill="1" applyBorder="1" applyAlignment="1" applyProtection="1">
      <alignment horizontal="left" vertical="center"/>
    </xf>
    <xf numFmtId="0" fontId="152" fillId="42" borderId="32" xfId="0" applyFont="1" applyFill="1" applyBorder="1" applyAlignment="1" applyProtection="1">
      <alignment horizontal="left" vertical="center"/>
    </xf>
    <xf numFmtId="0" fontId="90" fillId="25" borderId="0" xfId="0" applyFont="1" applyFill="1" applyAlignment="1" applyProtection="1">
      <alignment horizontal="center" vertical="center" shrinkToFit="1"/>
    </xf>
    <xf numFmtId="0" fontId="94" fillId="0" borderId="35" xfId="0" applyFont="1" applyBorder="1" applyAlignment="1" applyProtection="1">
      <alignment horizontal="left" vertical="center" wrapText="1"/>
    </xf>
    <xf numFmtId="0" fontId="94" fillId="0" borderId="0" xfId="0" applyFont="1" applyAlignment="1" applyProtection="1">
      <alignment horizontal="left" vertical="center"/>
    </xf>
    <xf numFmtId="0" fontId="94" fillId="0" borderId="37" xfId="0" applyFont="1" applyBorder="1" applyAlignment="1" applyProtection="1">
      <alignment horizontal="left" vertical="center"/>
    </xf>
    <xf numFmtId="0" fontId="90" fillId="25" borderId="145" xfId="0" applyFont="1" applyFill="1" applyBorder="1" applyAlignment="1" applyProtection="1">
      <alignment horizontal="left" vertical="center" wrapText="1" shrinkToFit="1"/>
    </xf>
    <xf numFmtId="0" fontId="90" fillId="25" borderId="50" xfId="0" applyFont="1" applyFill="1" applyBorder="1" applyAlignment="1" applyProtection="1">
      <alignment horizontal="left" vertical="center" wrapText="1" shrinkToFit="1"/>
    </xf>
    <xf numFmtId="0" fontId="90" fillId="25" borderId="128" xfId="0" applyFont="1" applyFill="1" applyBorder="1" applyAlignment="1" applyProtection="1">
      <alignment horizontal="left" vertical="center" wrapText="1" shrinkToFit="1"/>
    </xf>
    <xf numFmtId="0" fontId="94" fillId="25" borderId="26" xfId="0" applyFont="1" applyFill="1" applyBorder="1" applyAlignment="1" applyProtection="1">
      <alignment horizontal="center" vertical="center"/>
    </xf>
    <xf numFmtId="0" fontId="94" fillId="25" borderId="195" xfId="0" applyFont="1" applyFill="1" applyBorder="1" applyAlignment="1" applyProtection="1">
      <alignment horizontal="center" vertical="center"/>
    </xf>
    <xf numFmtId="0" fontId="94" fillId="25" borderId="31" xfId="0" applyFont="1" applyFill="1" applyBorder="1" applyAlignment="1" applyProtection="1">
      <alignment horizontal="center" vertical="center"/>
    </xf>
    <xf numFmtId="0" fontId="30" fillId="26" borderId="53" xfId="0" applyFont="1" applyFill="1" applyBorder="1" applyAlignment="1" applyProtection="1">
      <alignment vertical="center"/>
    </xf>
    <xf numFmtId="0" fontId="30" fillId="26" borderId="56" xfId="0" applyFont="1" applyFill="1" applyBorder="1" applyAlignment="1" applyProtection="1">
      <alignment vertical="center"/>
    </xf>
    <xf numFmtId="0" fontId="94" fillId="39" borderId="0" xfId="0" applyFont="1" applyFill="1" applyAlignment="1" applyProtection="1">
      <alignment horizontal="left" vertical="center" wrapText="1"/>
    </xf>
    <xf numFmtId="0" fontId="10" fillId="0" borderId="206" xfId="0" applyFont="1" applyBorder="1" applyAlignment="1" applyProtection="1">
      <alignment horizontal="left" vertical="center" wrapText="1"/>
    </xf>
    <xf numFmtId="0" fontId="10" fillId="0" borderId="207" xfId="0" applyFont="1" applyBorder="1" applyAlignment="1" applyProtection="1">
      <alignment horizontal="left" vertical="center" wrapText="1"/>
    </xf>
    <xf numFmtId="0" fontId="111" fillId="0" borderId="0" xfId="0" applyFont="1" applyAlignment="1" applyProtection="1">
      <alignment horizontal="center" vertical="center" textRotation="255" shrinkToFit="1"/>
    </xf>
    <xf numFmtId="0" fontId="94" fillId="0" borderId="36" xfId="0" applyFont="1" applyBorder="1" applyAlignment="1" applyProtection="1">
      <alignment horizontal="center" vertical="center"/>
    </xf>
    <xf numFmtId="0" fontId="93" fillId="25" borderId="36" xfId="0" applyFont="1" applyFill="1" applyBorder="1" applyAlignment="1" applyProtection="1">
      <alignment horizontal="center" vertical="center" shrinkToFit="1"/>
    </xf>
    <xf numFmtId="0" fontId="144" fillId="44" borderId="171" xfId="0" applyFont="1" applyFill="1" applyBorder="1" applyAlignment="1" applyProtection="1">
      <alignment horizontal="left" vertical="center" wrapText="1"/>
    </xf>
    <xf numFmtId="0" fontId="144" fillId="44" borderId="172" xfId="0" applyFont="1" applyFill="1" applyBorder="1" applyAlignment="1" applyProtection="1">
      <alignment horizontal="left" vertical="center"/>
    </xf>
    <xf numFmtId="0" fontId="144" fillId="44" borderId="173" xfId="0" applyFont="1" applyFill="1" applyBorder="1" applyAlignment="1" applyProtection="1">
      <alignment horizontal="left" vertical="center"/>
    </xf>
    <xf numFmtId="0" fontId="144" fillId="44" borderId="174" xfId="0" applyFont="1" applyFill="1" applyBorder="1" applyAlignment="1" applyProtection="1">
      <alignment horizontal="left" vertical="center"/>
    </xf>
    <xf numFmtId="0" fontId="144" fillId="44" borderId="0" xfId="0" applyFont="1" applyFill="1" applyBorder="1" applyAlignment="1" applyProtection="1">
      <alignment horizontal="left" vertical="center"/>
    </xf>
    <xf numFmtId="0" fontId="144" fillId="44" borderId="175" xfId="0" applyFont="1" applyFill="1" applyBorder="1" applyAlignment="1" applyProtection="1">
      <alignment horizontal="left" vertical="center"/>
    </xf>
    <xf numFmtId="0" fontId="144" fillId="44" borderId="176" xfId="0" applyFont="1" applyFill="1" applyBorder="1" applyAlignment="1" applyProtection="1">
      <alignment horizontal="left" vertical="center"/>
    </xf>
    <xf numFmtId="0" fontId="144" fillId="44" borderId="177" xfId="0" applyFont="1" applyFill="1" applyBorder="1" applyAlignment="1" applyProtection="1">
      <alignment horizontal="left" vertical="center"/>
    </xf>
    <xf numFmtId="0" fontId="144" fillId="44" borderId="178" xfId="0" applyFont="1" applyFill="1" applyBorder="1" applyAlignment="1" applyProtection="1">
      <alignment horizontal="left" vertical="center"/>
    </xf>
    <xf numFmtId="0" fontId="146" fillId="43" borderId="26" xfId="0" applyFont="1" applyFill="1" applyBorder="1" applyAlignment="1" applyProtection="1">
      <alignment horizontal="left" vertical="center" wrapText="1"/>
    </xf>
    <xf numFmtId="0" fontId="72" fillId="43" borderId="31" xfId="0" applyFont="1" applyFill="1" applyBorder="1" applyAlignment="1" applyProtection="1">
      <alignment horizontal="left" vertical="center"/>
    </xf>
    <xf numFmtId="0" fontId="72" fillId="43" borderId="32" xfId="0" applyFont="1" applyFill="1" applyBorder="1" applyAlignment="1" applyProtection="1">
      <alignment horizontal="left" vertical="center"/>
    </xf>
    <xf numFmtId="0" fontId="32" fillId="41" borderId="42" xfId="0" applyFont="1" applyFill="1" applyBorder="1" applyAlignment="1" applyProtection="1">
      <alignment horizontal="center" vertical="top" wrapText="1"/>
    </xf>
    <xf numFmtId="0" fontId="32" fillId="41" borderId="43" xfId="0" applyFont="1" applyFill="1" applyBorder="1" applyAlignment="1" applyProtection="1">
      <alignment horizontal="center" vertical="top" wrapText="1"/>
    </xf>
    <xf numFmtId="0" fontId="32" fillId="41" borderId="44" xfId="0" applyFont="1" applyFill="1" applyBorder="1" applyAlignment="1" applyProtection="1">
      <alignment horizontal="center" vertical="top" wrapText="1"/>
    </xf>
    <xf numFmtId="0" fontId="147" fillId="42" borderId="192" xfId="0" applyFont="1" applyFill="1" applyBorder="1" applyAlignment="1" applyProtection="1">
      <alignment horizontal="left" vertical="top" wrapText="1"/>
    </xf>
    <xf numFmtId="0" fontId="147" fillId="42" borderId="193" xfId="0" applyFont="1" applyFill="1" applyBorder="1" applyAlignment="1" applyProtection="1">
      <alignment horizontal="left" vertical="top" wrapText="1"/>
    </xf>
    <xf numFmtId="0" fontId="147" fillId="42" borderId="194" xfId="0" applyFont="1" applyFill="1" applyBorder="1" applyAlignment="1" applyProtection="1">
      <alignment horizontal="left" vertical="top" wrapText="1"/>
    </xf>
    <xf numFmtId="0" fontId="145" fillId="44" borderId="171" xfId="0" applyFont="1" applyFill="1" applyBorder="1" applyAlignment="1" applyProtection="1">
      <alignment horizontal="left" vertical="center" wrapText="1"/>
    </xf>
    <xf numFmtId="0" fontId="145" fillId="44" borderId="172" xfId="0" applyFont="1" applyFill="1" applyBorder="1" applyAlignment="1" applyProtection="1">
      <alignment horizontal="left" vertical="center"/>
    </xf>
    <xf numFmtId="0" fontId="145" fillId="44" borderId="173" xfId="0" applyFont="1" applyFill="1" applyBorder="1" applyAlignment="1" applyProtection="1">
      <alignment horizontal="left" vertical="center"/>
    </xf>
    <xf numFmtId="0" fontId="145" fillId="44" borderId="174" xfId="0" applyFont="1" applyFill="1" applyBorder="1" applyAlignment="1" applyProtection="1">
      <alignment horizontal="left" vertical="center"/>
    </xf>
    <xf numFmtId="0" fontId="145" fillId="44" borderId="0" xfId="0" applyFont="1" applyFill="1" applyBorder="1" applyAlignment="1" applyProtection="1">
      <alignment horizontal="left" vertical="center"/>
    </xf>
    <xf numFmtId="0" fontId="145" fillId="44" borderId="175" xfId="0" applyFont="1" applyFill="1" applyBorder="1" applyAlignment="1" applyProtection="1">
      <alignment horizontal="left" vertical="center"/>
    </xf>
    <xf numFmtId="0" fontId="145" fillId="44" borderId="176" xfId="0" applyFont="1" applyFill="1" applyBorder="1" applyAlignment="1" applyProtection="1">
      <alignment horizontal="left" vertical="center"/>
    </xf>
    <xf numFmtId="0" fontId="145" fillId="44" borderId="177" xfId="0" applyFont="1" applyFill="1" applyBorder="1" applyAlignment="1" applyProtection="1">
      <alignment horizontal="left" vertical="center"/>
    </xf>
    <xf numFmtId="0" fontId="145" fillId="44" borderId="178" xfId="0" applyFont="1" applyFill="1" applyBorder="1" applyAlignment="1" applyProtection="1">
      <alignment horizontal="left" vertical="center"/>
    </xf>
    <xf numFmtId="0" fontId="172" fillId="0" borderId="10" xfId="49" applyFont="1" applyFill="1" applyBorder="1" applyAlignment="1" applyProtection="1">
      <alignment horizontal="center" vertical="center" wrapText="1"/>
    </xf>
    <xf numFmtId="0" fontId="172" fillId="0" borderId="10" xfId="49" applyFont="1" applyFill="1" applyBorder="1" applyAlignment="1" applyProtection="1">
      <alignment vertical="center" wrapText="1"/>
    </xf>
    <xf numFmtId="0" fontId="172" fillId="0" borderId="129" xfId="49" applyFont="1" applyFill="1" applyBorder="1" applyAlignment="1" applyProtection="1">
      <alignment horizontal="center" vertical="center" wrapText="1"/>
    </xf>
    <xf numFmtId="0" fontId="172" fillId="0" borderId="129" xfId="49" applyFont="1" applyFill="1" applyBorder="1" applyAlignment="1" applyProtection="1">
      <alignment vertical="center" wrapText="1"/>
    </xf>
    <xf numFmtId="0" fontId="172" fillId="0" borderId="210" xfId="49" applyFont="1" applyFill="1" applyBorder="1" applyAlignment="1" applyProtection="1">
      <alignment horizontal="center" vertical="center" wrapText="1"/>
    </xf>
    <xf numFmtId="0" fontId="172" fillId="0" borderId="97" xfId="49" applyFont="1" applyFill="1" applyBorder="1" applyAlignment="1" applyProtection="1">
      <alignment horizontal="center" vertical="center" wrapText="1"/>
    </xf>
    <xf numFmtId="0" fontId="172" fillId="0" borderId="89" xfId="49" applyFont="1" applyFill="1" applyBorder="1" applyAlignment="1" applyProtection="1">
      <alignment horizontal="center" vertical="center" wrapText="1"/>
    </xf>
    <xf numFmtId="0" fontId="172" fillId="36" borderId="89" xfId="49" applyFont="1" applyFill="1" applyBorder="1" applyAlignment="1" applyProtection="1">
      <alignment vertical="center" wrapText="1"/>
    </xf>
    <xf numFmtId="0" fontId="174" fillId="0" borderId="0" xfId="49" applyFont="1" applyFill="1" applyBorder="1" applyAlignment="1" applyProtection="1">
      <alignment horizontal="center" vertical="center" wrapText="1"/>
    </xf>
    <xf numFmtId="0" fontId="174" fillId="0" borderId="16" xfId="49" applyFont="1" applyFill="1" applyBorder="1" applyAlignment="1" applyProtection="1">
      <alignment horizontal="center" vertical="center" wrapText="1"/>
    </xf>
    <xf numFmtId="0" fontId="172" fillId="0" borderId="10" xfId="49" applyFont="1" applyFill="1" applyBorder="1" applyAlignment="1" applyProtection="1">
      <alignment horizontal="center" vertical="center"/>
    </xf>
    <xf numFmtId="38" fontId="93" fillId="0" borderId="10" xfId="51" applyFont="1" applyFill="1" applyBorder="1" applyAlignment="1" applyProtection="1">
      <alignment horizontal="center" vertical="center"/>
    </xf>
    <xf numFmtId="0" fontId="172" fillId="0" borderId="160" xfId="49" applyFont="1" applyBorder="1" applyAlignment="1" applyProtection="1">
      <alignment horizontal="center" vertical="center" wrapText="1"/>
    </xf>
    <xf numFmtId="0" fontId="93" fillId="0" borderId="160" xfId="49" applyFont="1" applyFill="1" applyBorder="1" applyAlignment="1" applyProtection="1">
      <alignment horizontal="left" vertical="center"/>
    </xf>
    <xf numFmtId="0" fontId="172" fillId="0" borderId="18" xfId="49" applyFont="1" applyBorder="1" applyAlignment="1" applyProtection="1">
      <alignment vertical="center" wrapText="1"/>
    </xf>
    <xf numFmtId="0" fontId="172" fillId="0" borderId="10" xfId="49" applyFont="1" applyBorder="1" applyAlignment="1" applyProtection="1">
      <alignment horizontal="center" vertical="center" wrapText="1"/>
    </xf>
    <xf numFmtId="0" fontId="172" fillId="0" borderId="129" xfId="49" applyFont="1" applyBorder="1" applyAlignment="1" applyProtection="1">
      <alignment horizontal="center" vertical="center" wrapText="1"/>
    </xf>
    <xf numFmtId="0" fontId="172" fillId="36" borderId="10" xfId="49" applyFont="1" applyFill="1" applyBorder="1" applyAlignment="1" applyProtection="1">
      <alignment vertical="center" wrapText="1"/>
    </xf>
    <xf numFmtId="0" fontId="174" fillId="0" borderId="11" xfId="49" applyFont="1" applyFill="1" applyBorder="1" applyAlignment="1" applyProtection="1">
      <alignment horizontal="center" vertical="center" wrapText="1"/>
    </xf>
    <xf numFmtId="0" fontId="174" fillId="0" borderId="12" xfId="49" applyFont="1" applyFill="1" applyBorder="1" applyAlignment="1" applyProtection="1">
      <alignment horizontal="center" vertical="center" wrapText="1"/>
    </xf>
    <xf numFmtId="0" fontId="174" fillId="0" borderId="10" xfId="49" applyFont="1" applyFill="1" applyBorder="1" applyAlignment="1" applyProtection="1">
      <alignment horizontal="center" vertical="center" wrapText="1"/>
    </xf>
    <xf numFmtId="0" fontId="169" fillId="0" borderId="0" xfId="49" applyFont="1" applyBorder="1" applyAlignment="1" applyProtection="1">
      <alignment horizontal="left" vertical="center"/>
    </xf>
    <xf numFmtId="0" fontId="86" fillId="0" borderId="0" xfId="49" applyFont="1" applyBorder="1" applyAlignment="1" applyProtection="1">
      <alignment horizontal="center" vertical="center"/>
    </xf>
    <xf numFmtId="0" fontId="170" fillId="0" borderId="0" xfId="49" applyFont="1" applyFill="1" applyBorder="1" applyAlignment="1" applyProtection="1">
      <alignment horizontal="center" vertical="center" wrapText="1"/>
    </xf>
    <xf numFmtId="0" fontId="172" fillId="0" borderId="0" xfId="49" applyFont="1" applyBorder="1" applyAlignment="1" applyProtection="1">
      <alignment horizontal="left" vertical="center"/>
    </xf>
    <xf numFmtId="0" fontId="172" fillId="0" borderId="209" xfId="49" applyFont="1" applyBorder="1" applyAlignment="1" applyProtection="1">
      <alignment horizontal="center" vertical="center" wrapText="1"/>
    </xf>
    <xf numFmtId="0" fontId="93" fillId="0" borderId="209" xfId="49" applyFont="1" applyFill="1" applyBorder="1" applyAlignment="1" applyProtection="1">
      <alignment horizontal="left" vertical="center"/>
    </xf>
    <xf numFmtId="0" fontId="179" fillId="0" borderId="0" xfId="0" applyFont="1" applyFill="1" applyBorder="1" applyAlignment="1" applyProtection="1">
      <alignment horizontal="center" vertical="center"/>
    </xf>
    <xf numFmtId="176" fontId="179" fillId="0" borderId="0" xfId="0" applyNumberFormat="1" applyFont="1" applyFill="1" applyBorder="1" applyAlignment="1" applyProtection="1">
      <alignment vertical="center" shrinkToFit="1"/>
    </xf>
    <xf numFmtId="0" fontId="179" fillId="0" borderId="0" xfId="0" applyFont="1" applyFill="1" applyBorder="1" applyAlignment="1" applyProtection="1">
      <alignment vertical="center" shrinkToFit="1"/>
    </xf>
    <xf numFmtId="0" fontId="176" fillId="0" borderId="14" xfId="0" applyFont="1" applyFill="1" applyBorder="1" applyAlignment="1" applyProtection="1">
      <alignment horizontal="left" vertical="center" wrapText="1"/>
    </xf>
    <xf numFmtId="0" fontId="176" fillId="0" borderId="21" xfId="0" applyFont="1" applyFill="1" applyBorder="1" applyAlignment="1" applyProtection="1">
      <alignment horizontal="left" vertical="center" wrapText="1"/>
    </xf>
    <xf numFmtId="0" fontId="176" fillId="0" borderId="15" xfId="0" applyFont="1" applyFill="1" applyBorder="1" applyAlignment="1" applyProtection="1">
      <alignment horizontal="left" vertical="center" wrapText="1"/>
    </xf>
    <xf numFmtId="0" fontId="176" fillId="0" borderId="17" xfId="0" applyFont="1" applyBorder="1" applyAlignment="1" applyProtection="1">
      <alignment horizontal="left" vertical="center"/>
    </xf>
    <xf numFmtId="0" fontId="176" fillId="0" borderId="18" xfId="0" applyFont="1" applyBorder="1" applyAlignment="1" applyProtection="1">
      <alignment horizontal="left" vertical="center"/>
    </xf>
    <xf numFmtId="0" fontId="176" fillId="0" borderId="19" xfId="0" applyFont="1" applyBorder="1" applyAlignment="1" applyProtection="1">
      <alignment horizontal="left" vertical="center"/>
    </xf>
    <xf numFmtId="0" fontId="176" fillId="0" borderId="12" xfId="0" applyFont="1" applyBorder="1" applyAlignment="1" applyProtection="1">
      <alignment horizontal="center" vertical="center"/>
    </xf>
    <xf numFmtId="0" fontId="176" fillId="0" borderId="36" xfId="0" applyFont="1" applyBorder="1" applyAlignment="1" applyProtection="1">
      <alignment horizontal="center" vertical="center"/>
    </xf>
    <xf numFmtId="0" fontId="176" fillId="0" borderId="11" xfId="0" applyFont="1" applyBorder="1" applyAlignment="1" applyProtection="1">
      <alignment horizontal="center" vertical="center"/>
    </xf>
    <xf numFmtId="0" fontId="176" fillId="0" borderId="12" xfId="0" applyFont="1" applyBorder="1" applyAlignment="1" applyProtection="1">
      <alignment horizontal="left" vertical="center"/>
    </xf>
    <xf numFmtId="0" fontId="176" fillId="0" borderId="36" xfId="0" applyFont="1" applyBorder="1" applyAlignment="1" applyProtection="1">
      <alignment horizontal="left" vertical="center"/>
    </xf>
    <xf numFmtId="0" fontId="176" fillId="0" borderId="11" xfId="0" applyFont="1" applyBorder="1" applyAlignment="1" applyProtection="1">
      <alignment horizontal="left" vertical="center"/>
    </xf>
    <xf numFmtId="0" fontId="180" fillId="28" borderId="0" xfId="0" applyFont="1" applyFill="1" applyBorder="1" applyAlignment="1" applyProtection="1">
      <alignment horizontal="center" vertical="center"/>
    </xf>
    <xf numFmtId="0" fontId="176" fillId="28" borderId="0" xfId="0" applyFont="1" applyFill="1" applyBorder="1" applyAlignment="1" applyProtection="1">
      <alignment horizontal="center" vertical="center"/>
    </xf>
    <xf numFmtId="0" fontId="182" fillId="0" borderId="33" xfId="0" applyFont="1" applyFill="1" applyBorder="1" applyAlignment="1" applyProtection="1">
      <alignment horizontal="center" vertical="center" wrapText="1"/>
    </xf>
    <xf numFmtId="0" fontId="182" fillId="0" borderId="0" xfId="0" applyFont="1" applyFill="1" applyBorder="1" applyAlignment="1" applyProtection="1">
      <alignment horizontal="center" vertical="center" wrapText="1"/>
    </xf>
    <xf numFmtId="0" fontId="177" fillId="26" borderId="17" xfId="0" applyFont="1" applyFill="1" applyBorder="1" applyAlignment="1" applyProtection="1">
      <alignment vertical="center"/>
    </xf>
    <xf numFmtId="0" fontId="177" fillId="26" borderId="18" xfId="0" applyFont="1" applyFill="1" applyBorder="1" applyAlignment="1" applyProtection="1">
      <alignment vertical="center"/>
    </xf>
    <xf numFmtId="0" fontId="177" fillId="26" borderId="19" xfId="0" applyFont="1" applyFill="1" applyBorder="1" applyAlignment="1" applyProtection="1">
      <alignment vertical="center"/>
    </xf>
    <xf numFmtId="0" fontId="177" fillId="0" borderId="10" xfId="0" applyFont="1" applyFill="1" applyBorder="1" applyAlignment="1" applyProtection="1">
      <alignment horizontal="center" vertical="center"/>
    </xf>
    <xf numFmtId="0" fontId="177" fillId="0" borderId="89" xfId="0" applyFont="1" applyFill="1" applyBorder="1" applyAlignment="1" applyProtection="1">
      <alignment horizontal="center" vertical="center"/>
    </xf>
    <xf numFmtId="0" fontId="177" fillId="0" borderId="17" xfId="0" applyFont="1" applyFill="1" applyBorder="1" applyAlignment="1" applyProtection="1">
      <alignment horizontal="center" vertical="center"/>
    </xf>
    <xf numFmtId="0" fontId="177" fillId="26" borderId="12" xfId="0" applyFont="1" applyFill="1" applyBorder="1" applyAlignment="1" applyProtection="1">
      <alignment horizontal="center" vertical="center"/>
    </xf>
    <xf numFmtId="0" fontId="177" fillId="26" borderId="36" xfId="0" applyFont="1" applyFill="1" applyBorder="1" applyAlignment="1" applyProtection="1">
      <alignment horizontal="center" vertical="center"/>
    </xf>
    <xf numFmtId="0" fontId="177" fillId="26" borderId="11" xfId="0" applyFont="1" applyFill="1" applyBorder="1" applyAlignment="1" applyProtection="1">
      <alignment horizontal="center" vertical="center"/>
    </xf>
    <xf numFmtId="0" fontId="93" fillId="0" borderId="19" xfId="0" applyFont="1" applyBorder="1" applyAlignment="1" applyProtection="1">
      <alignment horizontal="center" vertical="center"/>
    </xf>
    <xf numFmtId="0" fontId="93" fillId="0" borderId="89" xfId="0" applyFont="1" applyBorder="1" applyAlignment="1" applyProtection="1">
      <alignment horizontal="center" vertical="center"/>
    </xf>
    <xf numFmtId="0" fontId="93" fillId="0" borderId="17" xfId="0" applyFont="1" applyBorder="1" applyAlignment="1" applyProtection="1">
      <alignment horizontal="center" vertical="center"/>
    </xf>
    <xf numFmtId="0" fontId="177" fillId="0" borderId="14" xfId="0" applyFont="1" applyFill="1" applyBorder="1" applyAlignment="1" applyProtection="1">
      <alignment horizontal="center" vertical="center" wrapText="1"/>
    </xf>
    <xf numFmtId="0" fontId="177" fillId="0" borderId="21" xfId="0" applyFont="1" applyFill="1" applyBorder="1" applyAlignment="1" applyProtection="1">
      <alignment horizontal="center" vertical="center" wrapText="1"/>
    </xf>
    <xf numFmtId="0" fontId="177" fillId="0" borderId="33" xfId="0" applyFont="1" applyFill="1" applyBorder="1" applyAlignment="1" applyProtection="1">
      <alignment horizontal="center" vertical="center" wrapText="1"/>
    </xf>
    <xf numFmtId="0" fontId="177" fillId="0" borderId="0" xfId="0" applyFont="1" applyFill="1" applyBorder="1" applyAlignment="1" applyProtection="1">
      <alignment horizontal="center" vertical="center" wrapText="1"/>
    </xf>
    <xf numFmtId="0" fontId="177" fillId="0" borderId="17" xfId="0" applyFont="1" applyFill="1" applyBorder="1" applyAlignment="1" applyProtection="1">
      <alignment horizontal="center" vertical="center" wrapText="1"/>
    </xf>
    <xf numFmtId="0" fontId="177" fillId="0" borderId="18" xfId="0" applyFont="1" applyFill="1" applyBorder="1" applyAlignment="1" applyProtection="1">
      <alignment horizontal="center" vertical="center" wrapText="1"/>
    </xf>
    <xf numFmtId="0" fontId="177" fillId="26" borderId="21" xfId="0" applyNumberFormat="1" applyFont="1" applyFill="1" applyBorder="1" applyAlignment="1" applyProtection="1">
      <alignment vertical="center"/>
    </xf>
    <xf numFmtId="0" fontId="177" fillId="26" borderId="33" xfId="0" applyFont="1" applyFill="1" applyBorder="1" applyAlignment="1" applyProtection="1">
      <alignment horizontal="left" vertical="center"/>
    </xf>
    <xf numFmtId="0" fontId="177" fillId="26" borderId="0" xfId="0" applyFont="1" applyFill="1" applyBorder="1" applyAlignment="1" applyProtection="1">
      <alignment horizontal="left" vertical="center"/>
    </xf>
    <xf numFmtId="0" fontId="177" fillId="26" borderId="16" xfId="0" applyFont="1" applyFill="1" applyBorder="1" applyAlignment="1" applyProtection="1">
      <alignment horizontal="left" vertical="center"/>
    </xf>
    <xf numFmtId="0" fontId="177" fillId="26" borderId="17" xfId="0" applyFont="1" applyFill="1" applyBorder="1" applyAlignment="1" applyProtection="1">
      <alignment horizontal="left" vertical="center"/>
    </xf>
    <xf numFmtId="0" fontId="177" fillId="26" borderId="18" xfId="0" applyFont="1" applyFill="1" applyBorder="1" applyAlignment="1" applyProtection="1">
      <alignment horizontal="left" vertical="center"/>
    </xf>
    <xf numFmtId="0" fontId="177" fillId="26" borderId="19" xfId="0" applyFont="1" applyFill="1" applyBorder="1" applyAlignment="1" applyProtection="1">
      <alignment horizontal="left" vertical="center"/>
    </xf>
    <xf numFmtId="0" fontId="177" fillId="0" borderId="98" xfId="0" applyFont="1" applyFill="1" applyBorder="1" applyAlignment="1" applyProtection="1">
      <alignment horizontal="center" vertical="center" wrapText="1"/>
    </xf>
    <xf numFmtId="0" fontId="177" fillId="0" borderId="63" xfId="0" applyFont="1" applyFill="1" applyBorder="1" applyAlignment="1" applyProtection="1">
      <alignment horizontal="center" vertical="center" wrapText="1"/>
    </xf>
    <xf numFmtId="0" fontId="177" fillId="26" borderId="98" xfId="0" applyFont="1" applyFill="1" applyBorder="1" applyAlignment="1" applyProtection="1">
      <alignment vertical="center"/>
    </xf>
    <xf numFmtId="0" fontId="177" fillId="26" borderId="63" xfId="0" applyFont="1" applyFill="1" applyBorder="1" applyAlignment="1" applyProtection="1">
      <alignment vertical="center"/>
    </xf>
    <xf numFmtId="0" fontId="177" fillId="26" borderId="64" xfId="0" applyFont="1" applyFill="1" applyBorder="1" applyAlignment="1" applyProtection="1">
      <alignment vertical="center"/>
    </xf>
    <xf numFmtId="0" fontId="178" fillId="0" borderId="0" xfId="0" applyFont="1" applyFill="1" applyAlignment="1" applyProtection="1">
      <alignment horizontal="right" vertical="center" shrinkToFit="1"/>
    </xf>
    <xf numFmtId="0" fontId="178" fillId="0" borderId="0" xfId="0" applyFont="1" applyFill="1" applyAlignment="1" applyProtection="1">
      <alignment horizontal="center" vertical="center"/>
    </xf>
    <xf numFmtId="0" fontId="177" fillId="0" borderId="14" xfId="0" applyFont="1" applyFill="1" applyBorder="1" applyAlignment="1" applyProtection="1">
      <alignment horizontal="center" vertical="center"/>
    </xf>
    <xf numFmtId="0" fontId="177" fillId="0" borderId="21" xfId="0" applyFont="1" applyFill="1" applyBorder="1" applyAlignment="1" applyProtection="1">
      <alignment horizontal="center" vertical="center"/>
    </xf>
    <xf numFmtId="0" fontId="177" fillId="0" borderId="18" xfId="0" applyFont="1" applyFill="1" applyBorder="1" applyAlignment="1" applyProtection="1">
      <alignment horizontal="center" vertical="center"/>
    </xf>
    <xf numFmtId="0" fontId="177" fillId="26" borderId="124" xfId="0" applyFont="1" applyFill="1" applyBorder="1" applyAlignment="1" applyProtection="1">
      <alignment vertical="center" wrapText="1"/>
    </xf>
    <xf numFmtId="0" fontId="177" fillId="26" borderId="67" xfId="0" applyFont="1" applyFill="1" applyBorder="1" applyAlignment="1" applyProtection="1">
      <alignment vertical="center" wrapText="1"/>
    </xf>
    <xf numFmtId="0" fontId="177" fillId="26" borderId="68" xfId="0" applyFont="1" applyFill="1" applyBorder="1" applyAlignment="1" applyProtection="1">
      <alignment vertical="center" wrapText="1"/>
    </xf>
    <xf numFmtId="0" fontId="36" fillId="0" borderId="42" xfId="0" applyFont="1" applyBorder="1" applyAlignment="1">
      <alignment horizontal="center" vertical="center" wrapText="1"/>
    </xf>
    <xf numFmtId="0" fontId="36" fillId="0" borderId="43" xfId="0" applyFont="1" applyBorder="1" applyAlignment="1">
      <alignment horizontal="center" vertical="center" wrapText="1"/>
    </xf>
    <xf numFmtId="0" fontId="36" fillId="0" borderId="35"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03" xfId="0" applyFont="1" applyBorder="1" applyAlignment="1">
      <alignment horizontal="center" vertical="center" wrapText="1"/>
    </xf>
    <xf numFmtId="0" fontId="36" fillId="0" borderId="101" xfId="0" applyFont="1" applyBorder="1" applyAlignment="1">
      <alignment horizontal="center" vertical="center" wrapText="1"/>
    </xf>
    <xf numFmtId="0" fontId="36" fillId="0" borderId="140" xfId="0" applyFont="1" applyBorder="1" applyAlignment="1">
      <alignment horizontal="center" vertical="center"/>
    </xf>
    <xf numFmtId="0" fontId="36" fillId="0" borderId="141" xfId="0" applyFont="1" applyBorder="1" applyAlignment="1">
      <alignment horizontal="center" vertical="center"/>
    </xf>
    <xf numFmtId="0" fontId="36" fillId="0" borderId="142" xfId="0" applyFont="1" applyBorder="1" applyAlignment="1">
      <alignment horizontal="center" vertical="center"/>
    </xf>
    <xf numFmtId="0" fontId="36" fillId="0" borderId="12"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0" xfId="0" applyFont="1" applyBorder="1" applyAlignment="1">
      <alignment horizontal="center" vertical="center"/>
    </xf>
    <xf numFmtId="0" fontId="36" fillId="0" borderId="10" xfId="0" applyFont="1" applyBorder="1" applyAlignment="1">
      <alignment horizontal="center" vertical="center" wrapText="1"/>
    </xf>
    <xf numFmtId="0" fontId="36" fillId="0" borderId="89" xfId="0" applyFont="1" applyBorder="1" applyAlignment="1">
      <alignment horizontal="center"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51"/>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標準 4" xfId="49"/>
    <cellStyle name="標準 4 2" xfId="50"/>
    <cellStyle name="良い" xfId="44" builtinId="26" customBuiltin="1"/>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patternType="none">
          <bgColor auto="1"/>
        </patternFill>
      </fill>
    </dxf>
    <dxf>
      <fill>
        <patternFill>
          <bgColor theme="0" tint="-0.24994659260841701"/>
        </patternFill>
      </fill>
    </dxf>
  </dxfs>
  <tableStyles count="0" defaultTableStyle="TableStyleMedium2" defaultPivotStyle="PivotStyleLight16"/>
  <colors>
    <mruColors>
      <color rgb="FFFFFFCC"/>
      <color rgb="FF0000FF"/>
      <color rgb="FFCCFFFF"/>
      <color rgb="FF66FFFF"/>
      <color rgb="FF66FF33"/>
      <color rgb="FFFFCCCC"/>
      <color rgb="FFCCFFCC"/>
      <color rgb="FF00FFFF"/>
      <color rgb="FFFF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fmlaLink="$S$58" lockText="1" noThreeD="1"/>
</file>

<file path=xl/ctrlProps/ctrlProp10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fmlaLink="$V$62" lockText="1" noThreeD="1"/>
</file>

<file path=xl/ctrlProps/ctrlProp12.xml><?xml version="1.0" encoding="utf-8"?>
<formControlPr xmlns="http://schemas.microsoft.com/office/spreadsheetml/2009/9/main" objectType="CheckBox" fmlaLink="$Z$62" lockText="1" noThreeD="1"/>
</file>

<file path=xl/ctrlProps/ctrlProp13.xml><?xml version="1.0" encoding="utf-8"?>
<formControlPr xmlns="http://schemas.microsoft.com/office/spreadsheetml/2009/9/main" objectType="CheckBox" fmlaLink="#REF!"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checked="Checked" fmlaLink="$AG$66" lockText="1" noThreeD="1"/>
</file>

<file path=xl/ctrlProps/ctrlProp16.xml><?xml version="1.0" encoding="utf-8"?>
<formControlPr xmlns="http://schemas.microsoft.com/office/spreadsheetml/2009/9/main" objectType="CheckBox" checked="Checked" fmlaLink="$AG$66" lockText="1" noThreeD="1"/>
</file>

<file path=xl/ctrlProps/ctrlProp17.xml><?xml version="1.0" encoding="utf-8"?>
<formControlPr xmlns="http://schemas.microsoft.com/office/spreadsheetml/2009/9/main" objectType="CheckBox" checked="Checked" fmlaLink="$AG$66" lockText="1" noThreeD="1"/>
</file>

<file path=xl/ctrlProps/ctrlProp18.xml><?xml version="1.0" encoding="utf-8"?>
<formControlPr xmlns="http://schemas.microsoft.com/office/spreadsheetml/2009/9/main" objectType="CheckBox" checked="Checked" fmlaLink="$AG$66" lockText="1" noThreeD="1"/>
</file>

<file path=xl/ctrlProps/ctrlProp19.xml><?xml version="1.0" encoding="utf-8"?>
<formControlPr xmlns="http://schemas.microsoft.com/office/spreadsheetml/2009/9/main" objectType="CheckBox" checked="Checked" fmlaLink="$AG$71" lockText="1" noThreeD="1"/>
</file>

<file path=xl/ctrlProps/ctrlProp2.xml><?xml version="1.0" encoding="utf-8"?>
<formControlPr xmlns="http://schemas.microsoft.com/office/spreadsheetml/2009/9/main" objectType="CheckBox" checked="Checked" fmlaLink="$A$48" lockText="1" noThreeD="1"/>
</file>

<file path=xl/ctrlProps/ctrlProp20.xml><?xml version="1.0" encoding="utf-8"?>
<formControlPr xmlns="http://schemas.microsoft.com/office/spreadsheetml/2009/9/main" objectType="CheckBox" checked="Checked" fmlaLink="$K$73" lockText="1" noThreeD="1"/>
</file>

<file path=xl/ctrlProps/ctrlProp21.xml><?xml version="1.0" encoding="utf-8"?>
<formControlPr xmlns="http://schemas.microsoft.com/office/spreadsheetml/2009/9/main" objectType="CheckBox" checked="Checked" fmlaLink="$K$76" lockText="1" noThreeD="1"/>
</file>

<file path=xl/ctrlProps/ctrlProp22.xml><?xml version="1.0" encoding="utf-8"?>
<formControlPr xmlns="http://schemas.microsoft.com/office/spreadsheetml/2009/9/main" objectType="CheckBox" checked="Checked" fmlaLink="$AG$80" lockText="1" noThreeD="1"/>
</file>

<file path=xl/ctrlProps/ctrlProp23.xml><?xml version="1.0" encoding="utf-8"?>
<formControlPr xmlns="http://schemas.microsoft.com/office/spreadsheetml/2009/9/main" objectType="CheckBox" checked="Checked" fmlaLink="$K$82" lockText="1" noThreeD="1"/>
</file>

<file path=xl/ctrlProps/ctrlProp24.xml><?xml version="1.0" encoding="utf-8"?>
<formControlPr xmlns="http://schemas.microsoft.com/office/spreadsheetml/2009/9/main" objectType="CheckBox" checked="Checked" fmlaLink="$K$83" lockText="1" noThreeD="1"/>
</file>

<file path=xl/ctrlProps/ctrlProp25.xml><?xml version="1.0" encoding="utf-8"?>
<formControlPr xmlns="http://schemas.microsoft.com/office/spreadsheetml/2009/9/main" objectType="CheckBox" fmlaLink="$K$84" lockText="1" noThreeD="1"/>
</file>

<file path=xl/ctrlProps/ctrlProp26.xml><?xml version="1.0" encoding="utf-8"?>
<formControlPr xmlns="http://schemas.microsoft.com/office/spreadsheetml/2009/9/main" objectType="CheckBox" checked="Checked" fmlaLink="$S$106" lockText="1" noThreeD="1"/>
</file>

<file path=xl/ctrlProps/ctrlProp27.xml><?xml version="1.0" encoding="utf-8"?>
<formControlPr xmlns="http://schemas.microsoft.com/office/spreadsheetml/2009/9/main" objectType="CheckBox" checked="Checked" fmlaLink="$Y$106" lockText="1" noThreeD="1"/>
</file>

<file path=xl/ctrlProps/ctrlProp28.xml><?xml version="1.0" encoding="utf-8"?>
<formControlPr xmlns="http://schemas.microsoft.com/office/spreadsheetml/2009/9/main" objectType="CheckBox" checked="Checked" fmlaLink="$AE$106" lockText="1" noThreeD="1"/>
</file>

<file path=xl/ctrlProps/ctrlProp29.xml><?xml version="1.0" encoding="utf-8"?>
<formControlPr xmlns="http://schemas.microsoft.com/office/spreadsheetml/2009/9/main" objectType="CheckBox" checked="Checked" fmlaLink="$S$98" lockText="1" noThreeD="1"/>
</file>

<file path=xl/ctrlProps/ctrlProp3.xml><?xml version="1.0" encoding="utf-8"?>
<formControlPr xmlns="http://schemas.microsoft.com/office/spreadsheetml/2009/9/main" objectType="CheckBox" fmlaLink="$E$58" lockText="1" noThreeD="1"/>
</file>

<file path=xl/ctrlProps/ctrlProp30.xml><?xml version="1.0" encoding="utf-8"?>
<formControlPr xmlns="http://schemas.microsoft.com/office/spreadsheetml/2009/9/main" objectType="CheckBox" checked="Checked" fmlaLink="$Y$98" lockText="1" noThreeD="1"/>
</file>

<file path=xl/ctrlProps/ctrlProp31.xml><?xml version="1.0" encoding="utf-8"?>
<formControlPr xmlns="http://schemas.microsoft.com/office/spreadsheetml/2009/9/main" objectType="CheckBox" checked="Checked" fmlaLink="$AE$98" lockText="1" noThreeD="1"/>
</file>

<file path=xl/ctrlProps/ctrlProp32.xml><?xml version="1.0" encoding="utf-8"?>
<formControlPr xmlns="http://schemas.microsoft.com/office/spreadsheetml/2009/9/main" objectType="CheckBox" fmlaLink="C110" lockText="1" noThreeD="1"/>
</file>

<file path=xl/ctrlProps/ctrlProp33.xml><?xml version="1.0" encoding="utf-8"?>
<formControlPr xmlns="http://schemas.microsoft.com/office/spreadsheetml/2009/9/main" objectType="CheckBox" fmlaLink="C111" lockText="1" noThreeD="1"/>
</file>

<file path=xl/ctrlProps/ctrlProp34.xml><?xml version="1.0" encoding="utf-8"?>
<formControlPr xmlns="http://schemas.microsoft.com/office/spreadsheetml/2009/9/main" objectType="CheckBox" fmlaLink="C112" lockText="1" noThreeD="1"/>
</file>

<file path=xl/ctrlProps/ctrlProp35.xml><?xml version="1.0" encoding="utf-8"?>
<formControlPr xmlns="http://schemas.microsoft.com/office/spreadsheetml/2009/9/main" objectType="CheckBox" fmlaLink="C109" lockText="1" noThreeD="1"/>
</file>

<file path=xl/ctrlProps/ctrlProp36.xml><?xml version="1.0" encoding="utf-8"?>
<formControlPr xmlns="http://schemas.microsoft.com/office/spreadsheetml/2009/9/main" objectType="CheckBox" fmlaLink="$E$121" lockText="1" noThreeD="1"/>
</file>

<file path=xl/ctrlProps/ctrlProp37.xml><?xml version="1.0" encoding="utf-8"?>
<formControlPr xmlns="http://schemas.microsoft.com/office/spreadsheetml/2009/9/main" objectType="CheckBox" checked="Checked" fmlaLink="$I$119" lockText="1" noThreeD="1"/>
</file>

<file path=xl/ctrlProps/ctrlProp38.xml><?xml version="1.0" encoding="utf-8"?>
<formControlPr xmlns="http://schemas.microsoft.com/office/spreadsheetml/2009/9/main" objectType="CheckBox" fmlaLink="$O$119" lockText="1" noThreeD="1"/>
</file>

<file path=xl/ctrlProps/ctrlProp39.xml><?xml version="1.0" encoding="utf-8"?>
<formControlPr xmlns="http://schemas.microsoft.com/office/spreadsheetml/2009/9/main" objectType="CheckBox" fmlaLink="$V$119" lockText="1" noThreeD="1"/>
</file>

<file path=xl/ctrlProps/ctrlProp4.xml><?xml version="1.0" encoding="utf-8"?>
<formControlPr xmlns="http://schemas.microsoft.com/office/spreadsheetml/2009/9/main" objectType="CheckBox" checked="Checked" fmlaLink="$E$56" lockText="1" noThreeD="1"/>
</file>

<file path=xl/ctrlProps/ctrlProp40.xml><?xml version="1.0" encoding="utf-8"?>
<formControlPr xmlns="http://schemas.microsoft.com/office/spreadsheetml/2009/9/main" objectType="CheckBox" fmlaLink="$Z$119" lockText="1" noThreeD="1"/>
</file>

<file path=xl/ctrlProps/ctrlProp41.xml><?xml version="1.0" encoding="utf-8"?>
<formControlPr xmlns="http://schemas.microsoft.com/office/spreadsheetml/2009/9/main" objectType="CheckBox" checked="Checked" fmlaLink="$L$121" lockText="1" noThreeD="1"/>
</file>

<file path=xl/ctrlProps/ctrlProp42.xml><?xml version="1.0" encoding="utf-8"?>
<formControlPr xmlns="http://schemas.microsoft.com/office/spreadsheetml/2009/9/main" objectType="CheckBox" fmlaLink="$S$121" lockText="1" noThreeD="1"/>
</file>

<file path=xl/ctrlProps/ctrlProp43.xml><?xml version="1.0" encoding="utf-8"?>
<formControlPr xmlns="http://schemas.microsoft.com/office/spreadsheetml/2009/9/main" objectType="CheckBox" checked="Checked" fmlaLink="$U$125" lockText="1" noThreeD="1"/>
</file>

<file path=xl/ctrlProps/ctrlProp44.xml><?xml version="1.0" encoding="utf-8"?>
<formControlPr xmlns="http://schemas.microsoft.com/office/spreadsheetml/2009/9/main" objectType="CheckBox" fmlaLink="$Y$125" lockText="1" noThreeD="1"/>
</file>

<file path=xl/ctrlProps/ctrlProp45.xml><?xml version="1.0" encoding="utf-8"?>
<formControlPr xmlns="http://schemas.microsoft.com/office/spreadsheetml/2009/9/main" objectType="CheckBox" fmlaLink="$E$119" lockText="1" noThreeD="1"/>
</file>

<file path=xl/ctrlProps/ctrlProp46.xml><?xml version="1.0" encoding="utf-8"?>
<formControlPr xmlns="http://schemas.microsoft.com/office/spreadsheetml/2009/9/main" objectType="CheckBox" checked="Checked" fmlaLink="$E$128" lockText="1" noThreeD="1"/>
</file>

<file path=xl/ctrlProps/ctrlProp47.xml><?xml version="1.0" encoding="utf-8"?>
<formControlPr xmlns="http://schemas.microsoft.com/office/spreadsheetml/2009/9/main" objectType="CheckBox" fmlaLink="$E$129" lockText="1" noThreeD="1"/>
</file>

<file path=xl/ctrlProps/ctrlProp48.xml><?xml version="1.0" encoding="utf-8"?>
<formControlPr xmlns="http://schemas.microsoft.com/office/spreadsheetml/2009/9/main" objectType="CheckBox" fmlaLink="$E$130" lockText="1" noThreeD="1"/>
</file>

<file path=xl/ctrlProps/ctrlProp49.xml><?xml version="1.0" encoding="utf-8"?>
<formControlPr xmlns="http://schemas.microsoft.com/office/spreadsheetml/2009/9/main" objectType="CheckBox" fmlaLink="$E$131" lockText="1" noThreeD="1"/>
</file>

<file path=xl/ctrlProps/ctrlProp5.xml><?xml version="1.0" encoding="utf-8"?>
<formControlPr xmlns="http://schemas.microsoft.com/office/spreadsheetml/2009/9/main" objectType="CheckBox" fmlaLink="$I$56" lockText="1" noThreeD="1"/>
</file>

<file path=xl/ctrlProps/ctrlProp50.xml><?xml version="1.0" encoding="utf-8"?>
<formControlPr xmlns="http://schemas.microsoft.com/office/spreadsheetml/2009/9/main" objectType="CheckBox" fmlaLink="$I$151" lockText="1" noThreeD="1"/>
</file>

<file path=xl/ctrlProps/ctrlProp51.xml><?xml version="1.0" encoding="utf-8"?>
<formControlPr xmlns="http://schemas.microsoft.com/office/spreadsheetml/2009/9/main" objectType="CheckBox" checked="Checked" fmlaLink="$I$150" lockText="1" noThreeD="1"/>
</file>

<file path=xl/ctrlProps/ctrlProp52.xml><?xml version="1.0" encoding="utf-8"?>
<formControlPr xmlns="http://schemas.microsoft.com/office/spreadsheetml/2009/9/main" objectType="CheckBox" fmlaLink="$N$150" lockText="1" noThreeD="1"/>
</file>

<file path=xl/ctrlProps/ctrlProp53.xml><?xml version="1.0" encoding="utf-8"?>
<formControlPr xmlns="http://schemas.microsoft.com/office/spreadsheetml/2009/9/main" objectType="CheckBox" fmlaLink="$V$150" lockText="1" noThreeD="1"/>
</file>

<file path=xl/ctrlProps/ctrlProp54.xml><?xml version="1.0" encoding="utf-8"?>
<formControlPr xmlns="http://schemas.microsoft.com/office/spreadsheetml/2009/9/main" objectType="CheckBox" fmlaLink="$N$151" lockText="1" noThreeD="1"/>
</file>

<file path=xl/ctrlProps/ctrlProp55.xml><?xml version="1.0" encoding="utf-8"?>
<formControlPr xmlns="http://schemas.microsoft.com/office/spreadsheetml/2009/9/main" objectType="CheckBox" fmlaLink="$V$151" lockText="1" noThreeD="1"/>
</file>

<file path=xl/ctrlProps/ctrlProp56.xml><?xml version="1.0" encoding="utf-8"?>
<formControlPr xmlns="http://schemas.microsoft.com/office/spreadsheetml/2009/9/main" objectType="CheckBox" checked="Checked" fmlaLink="$AB$151" lockText="1" noThreeD="1"/>
</file>

<file path=xl/ctrlProps/ctrlProp57.xml><?xml version="1.0" encoding="utf-8"?>
<formControlPr xmlns="http://schemas.microsoft.com/office/spreadsheetml/2009/9/main" objectType="CheckBox" fmlaLink="$S$153" lockText="1" noThreeD="1"/>
</file>

<file path=xl/ctrlProps/ctrlProp58.xml><?xml version="1.0" encoding="utf-8"?>
<formControlPr xmlns="http://schemas.microsoft.com/office/spreadsheetml/2009/9/main" objectType="CheckBox" checked="Checked" fmlaLink="$E$153" lockText="1" noThreeD="1"/>
</file>

<file path=xl/ctrlProps/ctrlProp59.xml><?xml version="1.0" encoding="utf-8"?>
<formControlPr xmlns="http://schemas.microsoft.com/office/spreadsheetml/2009/9/main" objectType="CheckBox" fmlaLink="$L$153" lockText="1" noThreeD="1"/>
</file>

<file path=xl/ctrlProps/ctrlProp6.xml><?xml version="1.0" encoding="utf-8"?>
<formControlPr xmlns="http://schemas.microsoft.com/office/spreadsheetml/2009/9/main" objectType="CheckBox" fmlaLink="$O$56" lockText="1" noThreeD="1"/>
</file>

<file path=xl/ctrlProps/ctrlProp60.xml><?xml version="1.0" encoding="utf-8"?>
<formControlPr xmlns="http://schemas.microsoft.com/office/spreadsheetml/2009/9/main" objectType="CheckBox" checked="Checked" fmlaLink="$U$157" lockText="1" noThreeD="1"/>
</file>

<file path=xl/ctrlProps/ctrlProp61.xml><?xml version="1.0" encoding="utf-8"?>
<formControlPr xmlns="http://schemas.microsoft.com/office/spreadsheetml/2009/9/main" objectType="CheckBox" fmlaLink="$Y$157" lockText="1" noThreeD="1"/>
</file>

<file path=xl/ctrlProps/ctrlProp62.xml><?xml version="1.0" encoding="utf-8"?>
<formControlPr xmlns="http://schemas.microsoft.com/office/spreadsheetml/2009/9/main" objectType="CheckBox" checked="Checked" fmlaLink="$E$166" lockText="1" noThreeD="1"/>
</file>

<file path=xl/ctrlProps/ctrlProp63.xml><?xml version="1.0" encoding="utf-8"?>
<formControlPr xmlns="http://schemas.microsoft.com/office/spreadsheetml/2009/9/main" objectType="CheckBox" fmlaLink="$E$167" lockText="1" noThreeD="1"/>
</file>

<file path=xl/ctrlProps/ctrlProp64.xml><?xml version="1.0" encoding="utf-8"?>
<formControlPr xmlns="http://schemas.microsoft.com/office/spreadsheetml/2009/9/main" objectType="CheckBox" fmlaLink="$E$168" lockText="1" noThreeD="1"/>
</file>

<file path=xl/ctrlProps/ctrlProp65.xml><?xml version="1.0" encoding="utf-8"?>
<formControlPr xmlns="http://schemas.microsoft.com/office/spreadsheetml/2009/9/main" objectType="CheckBox" fmlaLink="$E$169" lockText="1" noThreeD="1"/>
</file>

<file path=xl/ctrlProps/ctrlProp66.xml><?xml version="1.0" encoding="utf-8"?>
<formControlPr xmlns="http://schemas.microsoft.com/office/spreadsheetml/2009/9/main" objectType="CheckBox" fmlaLink="$E$169" lockText="1" noThreeD="1"/>
</file>

<file path=xl/ctrlProps/ctrlProp67.xml><?xml version="1.0" encoding="utf-8"?>
<formControlPr xmlns="http://schemas.microsoft.com/office/spreadsheetml/2009/9/main" objectType="CheckBox" fmlaLink="$E$170" lockText="1" noThreeD="1"/>
</file>

<file path=xl/ctrlProps/ctrlProp68.xml><?xml version="1.0" encoding="utf-8"?>
<formControlPr xmlns="http://schemas.microsoft.com/office/spreadsheetml/2009/9/main" objectType="CheckBox" checked="Checked" fmlaLink="$E$171" lockText="1" noThreeD="1"/>
</file>

<file path=xl/ctrlProps/ctrlProp69.xml><?xml version="1.0" encoding="utf-8"?>
<formControlPr xmlns="http://schemas.microsoft.com/office/spreadsheetml/2009/9/main" objectType="CheckBox" fmlaLink="$E$172" lockText="1" noThreeD="1"/>
</file>

<file path=xl/ctrlProps/ctrlProp7.xml><?xml version="1.0" encoding="utf-8"?>
<formControlPr xmlns="http://schemas.microsoft.com/office/spreadsheetml/2009/9/main" objectType="CheckBox" fmlaLink="$V$56" lockText="1" noThreeD="1"/>
</file>

<file path=xl/ctrlProps/ctrlProp70.xml><?xml version="1.0" encoding="utf-8"?>
<formControlPr xmlns="http://schemas.microsoft.com/office/spreadsheetml/2009/9/main" objectType="CheckBox" fmlaLink="$E$173" lockText="1" noThreeD="1"/>
</file>

<file path=xl/ctrlProps/ctrlProp71.xml><?xml version="1.0" encoding="utf-8"?>
<formControlPr xmlns="http://schemas.microsoft.com/office/spreadsheetml/2009/9/main" objectType="CheckBox" fmlaLink="$E$173" lockText="1" noThreeD="1"/>
</file>

<file path=xl/ctrlProps/ctrlProp72.xml><?xml version="1.0" encoding="utf-8"?>
<formControlPr xmlns="http://schemas.microsoft.com/office/spreadsheetml/2009/9/main" objectType="CheckBox" fmlaLink="$E$174" lockText="1" noThreeD="1"/>
</file>

<file path=xl/ctrlProps/ctrlProp73.xml><?xml version="1.0" encoding="utf-8"?>
<formControlPr xmlns="http://schemas.microsoft.com/office/spreadsheetml/2009/9/main" objectType="CheckBox" fmlaLink="$E$175" lockText="1" noThreeD="1"/>
</file>

<file path=xl/ctrlProps/ctrlProp74.xml><?xml version="1.0" encoding="utf-8"?>
<formControlPr xmlns="http://schemas.microsoft.com/office/spreadsheetml/2009/9/main" objectType="CheckBox" fmlaLink="$E$176" lockText="1" noThreeD="1"/>
</file>

<file path=xl/ctrlProps/ctrlProp75.xml><?xml version="1.0" encoding="utf-8"?>
<formControlPr xmlns="http://schemas.microsoft.com/office/spreadsheetml/2009/9/main" objectType="CheckBox" fmlaLink="$E$177" lockText="1" noThreeD="1"/>
</file>

<file path=xl/ctrlProps/ctrlProp76.xml><?xml version="1.0" encoding="utf-8"?>
<formControlPr xmlns="http://schemas.microsoft.com/office/spreadsheetml/2009/9/main" objectType="CheckBox" fmlaLink="$E$177" lockText="1" noThreeD="1"/>
</file>

<file path=xl/ctrlProps/ctrlProp77.xml><?xml version="1.0" encoding="utf-8"?>
<formControlPr xmlns="http://schemas.microsoft.com/office/spreadsheetml/2009/9/main" objectType="CheckBox" fmlaLink="$E$178" lockText="1" noThreeD="1"/>
</file>

<file path=xl/ctrlProps/ctrlProp78.xml><?xml version="1.0" encoding="utf-8"?>
<formControlPr xmlns="http://schemas.microsoft.com/office/spreadsheetml/2009/9/main" objectType="CheckBox" fmlaLink="$E$179" lockText="1" noThreeD="1"/>
</file>

<file path=xl/ctrlProps/ctrlProp79.xml><?xml version="1.0" encoding="utf-8"?>
<formControlPr xmlns="http://schemas.microsoft.com/office/spreadsheetml/2009/9/main" objectType="CheckBox" checked="Checked" fmlaLink="$E$180" lockText="1" noThreeD="1"/>
</file>

<file path=xl/ctrlProps/ctrlProp8.xml><?xml version="1.0" encoding="utf-8"?>
<formControlPr xmlns="http://schemas.microsoft.com/office/spreadsheetml/2009/9/main" objectType="CheckBox" fmlaLink="$Z$56" lockText="1" noThreeD="1"/>
</file>

<file path=xl/ctrlProps/ctrlProp80.xml><?xml version="1.0" encoding="utf-8"?>
<formControlPr xmlns="http://schemas.microsoft.com/office/spreadsheetml/2009/9/main" objectType="CheckBox" fmlaLink="$E$181" lockText="1" noThreeD="1"/>
</file>

<file path=xl/ctrlProps/ctrlProp81.xml><?xml version="1.0" encoding="utf-8"?>
<formControlPr xmlns="http://schemas.microsoft.com/office/spreadsheetml/2009/9/main" objectType="CheckBox" fmlaLink="$E$182" lockText="1" noThreeD="1"/>
</file>

<file path=xl/ctrlProps/ctrlProp82.xml><?xml version="1.0" encoding="utf-8"?>
<formControlPr xmlns="http://schemas.microsoft.com/office/spreadsheetml/2009/9/main" objectType="CheckBox" fmlaLink="$E$183" lockText="1" noThreeD="1"/>
</file>

<file path=xl/ctrlProps/ctrlProp83.xml><?xml version="1.0" encoding="utf-8"?>
<formControlPr xmlns="http://schemas.microsoft.com/office/spreadsheetml/2009/9/main" objectType="CheckBox" fmlaLink="$E$184" lockText="1" noThreeD="1"/>
</file>

<file path=xl/ctrlProps/ctrlProp84.xml><?xml version="1.0" encoding="utf-8"?>
<formControlPr xmlns="http://schemas.microsoft.com/office/spreadsheetml/2009/9/main" objectType="CheckBox" fmlaLink="$E$185" lockText="1" noThreeD="1"/>
</file>

<file path=xl/ctrlProps/ctrlProp85.xml><?xml version="1.0" encoding="utf-8"?>
<formControlPr xmlns="http://schemas.microsoft.com/office/spreadsheetml/2009/9/main" objectType="CheckBox" fmlaLink="$E$186" lockText="1" noThreeD="1"/>
</file>

<file path=xl/ctrlProps/ctrlProp86.xml><?xml version="1.0" encoding="utf-8"?>
<formControlPr xmlns="http://schemas.microsoft.com/office/spreadsheetml/2009/9/main" objectType="CheckBox" fmlaLink="$E$187" lockText="1" noThreeD="1"/>
</file>

<file path=xl/ctrlProps/ctrlProp87.xml><?xml version="1.0" encoding="utf-8"?>
<formControlPr xmlns="http://schemas.microsoft.com/office/spreadsheetml/2009/9/main" objectType="CheckBox" fmlaLink="$E$188" lockText="1" noThreeD="1"/>
</file>

<file path=xl/ctrlProps/ctrlProp88.xml><?xml version="1.0" encoding="utf-8"?>
<formControlPr xmlns="http://schemas.microsoft.com/office/spreadsheetml/2009/9/main" objectType="CheckBox" fmlaLink="$E$189" lockText="1" noThreeD="1"/>
</file>

<file path=xl/ctrlProps/ctrlProp89.xml><?xml version="1.0" encoding="utf-8"?>
<formControlPr xmlns="http://schemas.microsoft.com/office/spreadsheetml/2009/9/main" objectType="CheckBox" fmlaLink="$E$190" lockText="1" noThreeD="1"/>
</file>

<file path=xl/ctrlProps/ctrlProp9.xml><?xml version="1.0" encoding="utf-8"?>
<formControlPr xmlns="http://schemas.microsoft.com/office/spreadsheetml/2009/9/main" objectType="CheckBox" checked="Checked" fmlaLink="$L$58" lockText="1" noThreeD="1"/>
</file>

<file path=xl/ctrlProps/ctrlProp90.xml><?xml version="1.0" encoding="utf-8"?>
<formControlPr xmlns="http://schemas.microsoft.com/office/spreadsheetml/2009/9/main" objectType="CheckBox" checked="Checked" fmlaLink="$A$196" lockText="1" noThreeD="1"/>
</file>

<file path=xl/ctrlProps/ctrlProp91.xml><?xml version="1.0" encoding="utf-8"?>
<formControlPr xmlns="http://schemas.microsoft.com/office/spreadsheetml/2009/9/main" objectType="CheckBox" checked="Checked" fmlaLink="$A$197" lockText="1" noThreeD="1"/>
</file>

<file path=xl/ctrlProps/ctrlProp92.xml><?xml version="1.0" encoding="utf-8"?>
<formControlPr xmlns="http://schemas.microsoft.com/office/spreadsheetml/2009/9/main" objectType="CheckBox" checked="Checked" fmlaLink="$A$198" lockText="1" noThreeD="1"/>
</file>

<file path=xl/ctrlProps/ctrlProp93.xml><?xml version="1.0" encoding="utf-8"?>
<formControlPr xmlns="http://schemas.microsoft.com/office/spreadsheetml/2009/9/main" objectType="CheckBox" checked="Checked" fmlaLink="$A$202" lockText="1" noThreeD="1"/>
</file>

<file path=xl/ctrlProps/ctrlProp94.xml><?xml version="1.0" encoding="utf-8"?>
<formControlPr xmlns="http://schemas.microsoft.com/office/spreadsheetml/2009/9/main" objectType="CheckBox" checked="Checked" fmlaLink="$A$200" lockText="1" noThreeD="1"/>
</file>

<file path=xl/ctrlProps/ctrlProp95.xml><?xml version="1.0" encoding="utf-8"?>
<formControlPr xmlns="http://schemas.microsoft.com/office/spreadsheetml/2009/9/main" objectType="CheckBox" checked="Checked" fmlaLink="$A$199" lockText="1" noThreeD="1"/>
</file>

<file path=xl/ctrlProps/ctrlProp96.xml><?xml version="1.0" encoding="utf-8"?>
<formControlPr xmlns="http://schemas.microsoft.com/office/spreadsheetml/2009/9/main" objectType="CheckBox" checked="Checked" fmlaLink="$A$201"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82505</xdr:rowOff>
    </xdr:from>
    <xdr:to>
      <xdr:col>25</xdr:col>
      <xdr:colOff>130481</xdr:colOff>
      <xdr:row>13</xdr:row>
      <xdr:rowOff>116262</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17564" y="1837826"/>
          <a:ext cx="9642024" cy="1503329"/>
          <a:chOff x="373646" y="1531266"/>
          <a:chExt cx="9545974" cy="1524112"/>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6"/>
            <a:ext cx="9545974" cy="1524112"/>
            <a:chOff x="370645" y="2066879"/>
            <a:chExt cx="9510499" cy="1523657"/>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9"/>
              <a:ext cx="9510499" cy="1523657"/>
              <a:chOff x="97972" y="4260272"/>
              <a:chExt cx="9440933" cy="1951697"/>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2"/>
                <a:ext cx="9440933" cy="1940689"/>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rgbClr val="FFFF0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rgbClr val="99FF99"/>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rgbClr val="FFFF0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178331"/>
                <a:ext cx="2092558" cy="10336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b="1"/>
                  <a:t>一部自動転記</a:t>
                </a:r>
                <a:endParaRPr kumimoji="1" lang="en-US" altLang="ja-JP" sz="1200" b="1"/>
              </a:p>
              <a:p>
                <a:r>
                  <a:rPr kumimoji="1" lang="ja-JP" altLang="en-US" sz="1200" b="1"/>
                  <a:t>（</a:t>
                </a:r>
                <a:r>
                  <a:rPr kumimoji="1" lang="ja-JP" altLang="en-US" sz="1200" b="1">
                    <a:solidFill>
                      <a:srgbClr val="0000FF"/>
                    </a:solidFill>
                  </a:rPr>
                  <a:t>年度途中の変更は、</a:t>
                </a:r>
                <a:endParaRPr kumimoji="1" lang="en-US" altLang="ja-JP" sz="1200" b="1">
                  <a:solidFill>
                    <a:srgbClr val="0000FF"/>
                  </a:solidFill>
                </a:endParaRPr>
              </a:p>
              <a:p>
                <a:r>
                  <a:rPr kumimoji="1" lang="ja-JP" altLang="en-US" sz="1200" b="1">
                    <a:solidFill>
                      <a:srgbClr val="0000FF"/>
                    </a:solidFill>
                  </a:rPr>
                  <a:t>別紙４変更届も作成</a:t>
                </a:r>
                <a:r>
                  <a:rPr kumimoji="1" lang="ja-JP" altLang="en-US" sz="1200" b="1"/>
                  <a:t>）</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24</xdr:col>
      <xdr:colOff>546847</xdr:colOff>
      <xdr:row>30</xdr:row>
      <xdr:rowOff>26893</xdr:rowOff>
    </xdr:from>
    <xdr:to>
      <xdr:col>27</xdr:col>
      <xdr:colOff>822960</xdr:colOff>
      <xdr:row>46</xdr:row>
      <xdr:rowOff>71718</xdr:rowOff>
    </xdr:to>
    <xdr:sp macro="" textlink="">
      <xdr:nvSpPr>
        <xdr:cNvPr id="31" name="角丸四角形吹き出し 1">
          <a:extLst>
            <a:ext uri="{FF2B5EF4-FFF2-40B4-BE49-F238E27FC236}">
              <a16:creationId xmlns:a16="http://schemas.microsoft.com/office/drawing/2014/main" id="{00000000-0008-0000-0100-000009000000}"/>
            </a:ext>
          </a:extLst>
        </xdr:cNvPr>
        <xdr:cNvSpPr/>
      </xdr:nvSpPr>
      <xdr:spPr bwMode="auto">
        <a:xfrm>
          <a:off x="7655859" y="3657599"/>
          <a:ext cx="5090160" cy="4061013"/>
        </a:xfrm>
        <a:prstGeom prst="rect">
          <a:avLst/>
        </a:prstGeom>
        <a:solidFill>
          <a:srgbClr val="FFFF00"/>
        </a:solidFill>
        <a:ln>
          <a:solidFill>
            <a:srgbClr val="FF0000"/>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l"/>
          <a:r>
            <a:rPr kumimoji="1" lang="en-US" altLang="ja-JP" sz="1600" b="1" u="none">
              <a:latin typeface="Meiryo UI" panose="020B0604030504040204" pitchFamily="50" charset="-128"/>
              <a:ea typeface="Meiryo UI" panose="020B0604030504040204" pitchFamily="50" charset="-128"/>
            </a:rPr>
            <a:t>【</a:t>
          </a:r>
          <a:r>
            <a:rPr kumimoji="1" lang="ja-JP" altLang="en-US" sz="1600" b="1" u="none">
              <a:latin typeface="Meiryo UI" panose="020B0604030504040204" pitchFamily="50" charset="-128"/>
              <a:ea typeface="Meiryo UI" panose="020B0604030504040204" pitchFamily="50" charset="-128"/>
            </a:rPr>
            <a:t>！注意　提出先について！</a:t>
          </a:r>
          <a:r>
            <a:rPr kumimoji="1" lang="en-US" altLang="ja-JP" sz="1600" b="1" u="none">
              <a:latin typeface="Meiryo UI" panose="020B0604030504040204" pitchFamily="50" charset="-128"/>
              <a:ea typeface="Meiryo UI" panose="020B0604030504040204" pitchFamily="50" charset="-128"/>
            </a:rPr>
            <a:t>】</a:t>
          </a:r>
        </a:p>
        <a:p>
          <a:pPr algn="l"/>
          <a:r>
            <a:rPr kumimoji="1" lang="ja-JP" altLang="en-US" sz="1400" b="1" u="none">
              <a:latin typeface="Meiryo UI" panose="020B0604030504040204" pitchFamily="50" charset="-128"/>
              <a:ea typeface="Meiryo UI" panose="020B0604030504040204" pitchFamily="50" charset="-128"/>
            </a:rPr>
            <a:t>●</a:t>
          </a:r>
          <a:r>
            <a:rPr kumimoji="1" lang="ja-JP" altLang="en-US" sz="1400" b="1" u="none">
              <a:solidFill>
                <a:srgbClr val="FF0000"/>
              </a:solidFill>
              <a:latin typeface="Meiryo UI" panose="020B0604030504040204" pitchFamily="50" charset="-128"/>
              <a:ea typeface="Meiryo UI" panose="020B0604030504040204" pitchFamily="50" charset="-128"/>
            </a:rPr>
            <a:t>八王子市・児童相談所設置区に所在の事業所</a:t>
          </a:r>
          <a:endParaRPr kumimoji="1" lang="en-US" altLang="ja-JP" sz="1400" b="1" u="none">
            <a:solidFill>
              <a:srgbClr val="FF0000"/>
            </a:solidFill>
            <a:latin typeface="Meiryo UI" panose="020B0604030504040204" pitchFamily="50" charset="-128"/>
            <a:ea typeface="Meiryo UI" panose="020B0604030504040204" pitchFamily="50" charset="-128"/>
          </a:endParaRPr>
        </a:p>
        <a:p>
          <a:pPr algn="l"/>
          <a:r>
            <a:rPr kumimoji="1" lang="ja-JP" altLang="en-US" sz="1400" b="1" u="none">
              <a:latin typeface="Meiryo UI" panose="020B0604030504040204" pitchFamily="50" charset="-128"/>
              <a:ea typeface="Meiryo UI" panose="020B0604030504040204" pitchFamily="50" charset="-128"/>
            </a:rPr>
            <a:t>　　　</a:t>
          </a:r>
          <a:r>
            <a:rPr kumimoji="1" lang="ja-JP" altLang="en-US" sz="1400" b="1" u="none">
              <a:solidFill>
                <a:srgbClr val="FF0000"/>
              </a:solidFill>
              <a:latin typeface="Meiryo UI" panose="020B0604030504040204" pitchFamily="50" charset="-128"/>
              <a:ea typeface="Meiryo UI" panose="020B0604030504040204" pitchFamily="50" charset="-128"/>
            </a:rPr>
            <a:t>⇒「加算提出先」は各区市</a:t>
          </a:r>
        </a:p>
        <a:p>
          <a:pPr algn="l"/>
          <a:r>
            <a:rPr kumimoji="1" lang="ja-JP" altLang="en-US" sz="1400" b="1" u="none">
              <a:latin typeface="Meiryo UI" panose="020B0604030504040204" pitchFamily="50" charset="-128"/>
              <a:ea typeface="Meiryo UI" panose="020B0604030504040204" pitchFamily="50" charset="-128"/>
            </a:rPr>
            <a:t>●</a:t>
          </a:r>
          <a:r>
            <a:rPr kumimoji="1" lang="ja-JP" altLang="en-US" sz="1400" b="1" u="none">
              <a:solidFill>
                <a:srgbClr val="FF0000"/>
              </a:solidFill>
              <a:latin typeface="Meiryo UI" panose="020B0604030504040204" pitchFamily="50" charset="-128"/>
              <a:ea typeface="Meiryo UI" panose="020B0604030504040204" pitchFamily="50" charset="-128"/>
            </a:rPr>
            <a:t>他の都道府県に所在する事業所</a:t>
          </a:r>
        </a:p>
        <a:p>
          <a:pPr algn="l"/>
          <a:r>
            <a:rPr kumimoji="1" lang="ja-JP" altLang="en-US" sz="1400" b="1" u="none">
              <a:latin typeface="Meiryo UI" panose="020B0604030504040204" pitchFamily="50" charset="-128"/>
              <a:ea typeface="Meiryo UI" panose="020B0604030504040204" pitchFamily="50" charset="-128"/>
            </a:rPr>
            <a:t>　　　</a:t>
          </a:r>
          <a:r>
            <a:rPr kumimoji="1" lang="ja-JP" altLang="en-US" sz="1400" b="1" u="none">
              <a:solidFill>
                <a:srgbClr val="FF0000"/>
              </a:solidFill>
              <a:latin typeface="Meiryo UI" panose="020B0604030504040204" pitchFamily="50" charset="-128"/>
              <a:ea typeface="Meiryo UI" panose="020B0604030504040204" pitchFamily="50" charset="-128"/>
            </a:rPr>
            <a:t>⇒「加算提出先」は他の都道府県</a:t>
          </a:r>
          <a:endParaRPr kumimoji="1" lang="en-US" altLang="ja-JP" sz="1400" b="1" u="none">
            <a:solidFill>
              <a:srgbClr val="FF0000"/>
            </a:solidFill>
            <a:latin typeface="Meiryo UI" panose="020B0604030504040204" pitchFamily="50" charset="-128"/>
            <a:ea typeface="Meiryo UI" panose="020B0604030504040204" pitchFamily="50" charset="-128"/>
          </a:endParaRPr>
        </a:p>
        <a:p>
          <a:pPr algn="l"/>
          <a:endParaRPr kumimoji="1" lang="en-US" altLang="ja-JP" sz="1400" b="0" u="none">
            <a:latin typeface="Meiryo UI" panose="020B0604030504040204" pitchFamily="50" charset="-128"/>
            <a:ea typeface="Meiryo UI" panose="020B0604030504040204" pitchFamily="50" charset="-128"/>
          </a:endParaRPr>
        </a:p>
        <a:p>
          <a:pPr algn="l"/>
          <a:r>
            <a:rPr kumimoji="1" lang="ja-JP" altLang="en-US" sz="1400" b="0" u="none">
              <a:latin typeface="Meiryo UI" panose="020B0604030504040204" pitchFamily="50" charset="-128"/>
              <a:ea typeface="Meiryo UI" panose="020B0604030504040204" pitchFamily="50" charset="-128"/>
            </a:rPr>
            <a:t>　ただし、</a:t>
          </a:r>
          <a:r>
            <a:rPr kumimoji="1" lang="ja-JP" altLang="en-US" sz="1400" b="1" u="none">
              <a:latin typeface="Meiryo UI" panose="020B0604030504040204" pitchFamily="50" charset="-128"/>
              <a:ea typeface="Meiryo UI" panose="020B0604030504040204" pitchFamily="50" charset="-128"/>
            </a:rPr>
            <a:t>法人一括で計画書を作成する場合、世田谷区宛の計画書に</a:t>
          </a:r>
          <a:endParaRPr kumimoji="1" lang="en-US" altLang="ja-JP" sz="1400" b="1" u="none">
            <a:latin typeface="Meiryo UI" panose="020B0604030504040204" pitchFamily="50" charset="-128"/>
            <a:ea typeface="Meiryo UI" panose="020B0604030504040204" pitchFamily="50" charset="-128"/>
          </a:endParaRPr>
        </a:p>
        <a:p>
          <a:pPr algn="l"/>
          <a:r>
            <a:rPr kumimoji="1" lang="ja-JP" altLang="en-US" sz="1400" b="1" u="none">
              <a:latin typeface="Meiryo UI" panose="020B0604030504040204" pitchFamily="50" charset="-128"/>
              <a:ea typeface="Meiryo UI" panose="020B0604030504040204" pitchFamily="50" charset="-128"/>
            </a:rPr>
            <a:t>他区市・都道府県の事業所を含めても差し支えございませんが、各都道府県等に提出する必要があります</a:t>
          </a:r>
          <a:r>
            <a:rPr kumimoji="1" lang="ja-JP" altLang="en-US" sz="1400" b="0" u="none">
              <a:latin typeface="Meiryo UI" panose="020B0604030504040204" pitchFamily="50" charset="-128"/>
              <a:ea typeface="Meiryo UI" panose="020B0604030504040204" pitchFamily="50" charset="-128"/>
            </a:rPr>
            <a:t>。</a:t>
          </a:r>
          <a:endParaRPr kumimoji="1" lang="en-US" altLang="ja-JP" sz="1400" b="0" u="none">
            <a:latin typeface="Meiryo UI" panose="020B0604030504040204" pitchFamily="50" charset="-128"/>
            <a:ea typeface="Meiryo UI" panose="020B0604030504040204" pitchFamily="50" charset="-128"/>
          </a:endParaRPr>
        </a:p>
        <a:p>
          <a:pPr algn="l"/>
          <a:r>
            <a:rPr kumimoji="1" lang="ja-JP" altLang="en-US" sz="1400" b="0" u="none">
              <a:latin typeface="Meiryo UI" panose="020B0604030504040204" pitchFamily="50" charset="-128"/>
              <a:ea typeface="Meiryo UI" panose="020B0604030504040204" pitchFamily="50" charset="-128"/>
            </a:rPr>
            <a:t>　</a:t>
          </a:r>
          <a:r>
            <a:rPr kumimoji="1" lang="ja-JP" altLang="en-US" sz="1400" b="1" u="none">
              <a:latin typeface="Meiryo UI" panose="020B0604030504040204" pitchFamily="50" charset="-128"/>
              <a:ea typeface="Meiryo UI" panose="020B0604030504040204" pitchFamily="50" charset="-128"/>
            </a:rPr>
            <a:t>誤って他区市・都道府県への計画書が都に届いた場合、転送等の対応は致しかねます</a:t>
          </a:r>
          <a:r>
            <a:rPr kumimoji="1" lang="ja-JP" altLang="en-US" sz="1400" b="0" u="none">
              <a:latin typeface="Meiryo UI" panose="020B0604030504040204" pitchFamily="50" charset="-128"/>
              <a:ea typeface="Meiryo UI" panose="020B0604030504040204" pitchFamily="50" charset="-128"/>
            </a:rPr>
            <a:t>。</a:t>
          </a:r>
          <a:endParaRPr kumimoji="1" lang="en-US" altLang="ja-JP" sz="1400" b="0" u="none">
            <a:latin typeface="Meiryo UI" panose="020B0604030504040204" pitchFamily="50" charset="-128"/>
            <a:ea typeface="Meiryo UI" panose="020B0604030504040204" pitchFamily="50" charset="-128"/>
          </a:endParaRPr>
        </a:p>
        <a:p>
          <a:pPr algn="l"/>
          <a:endParaRPr kumimoji="1" lang="en-US" altLang="ja-JP" sz="1400" b="0" u="none">
            <a:latin typeface="Meiryo UI" panose="020B0604030504040204" pitchFamily="50" charset="-128"/>
            <a:ea typeface="Meiryo UI" panose="020B0604030504040204" pitchFamily="50" charset="-128"/>
          </a:endParaRPr>
        </a:p>
        <a:p>
          <a:pPr algn="l"/>
          <a:r>
            <a:rPr kumimoji="1" lang="ja-JP" altLang="en-US" sz="1400" b="0" u="none">
              <a:latin typeface="Meiryo UI" panose="020B0604030504040204" pitchFamily="50" charset="-128"/>
              <a:ea typeface="Meiryo UI" panose="020B0604030504040204" pitchFamily="50" charset="-128"/>
            </a:rPr>
            <a:t>　</a:t>
          </a:r>
          <a:r>
            <a:rPr kumimoji="1" lang="en-US" altLang="ja-JP" sz="1400" b="0" u="none">
              <a:latin typeface="Meiryo UI" panose="020B0604030504040204" pitchFamily="50" charset="-128"/>
              <a:ea typeface="Meiryo UI" panose="020B0604030504040204" pitchFamily="50" charset="-128"/>
            </a:rPr>
            <a:t>※</a:t>
          </a:r>
          <a:r>
            <a:rPr kumimoji="1" lang="ja-JP" altLang="en-US" sz="1400" b="0" u="none">
              <a:latin typeface="Meiryo UI" panose="020B0604030504040204" pitchFamily="50" charset="-128"/>
              <a:ea typeface="Meiryo UI" panose="020B0604030504040204" pitchFamily="50" charset="-128"/>
            </a:rPr>
            <a:t>別紙「提出先・問合せ先」も、併せてご確認ください。</a:t>
          </a:r>
        </a:p>
      </xdr:txBody>
    </xdr:sp>
    <xdr:clientData/>
  </xdr:twoCellAnchor>
  <xdr:twoCellAnchor>
    <xdr:from>
      <xdr:col>28</xdr:col>
      <xdr:colOff>295836</xdr:colOff>
      <xdr:row>47</xdr:row>
      <xdr:rowOff>179294</xdr:rowOff>
    </xdr:from>
    <xdr:to>
      <xdr:col>34</xdr:col>
      <xdr:colOff>358588</xdr:colOff>
      <xdr:row>53</xdr:row>
      <xdr:rowOff>71717</xdr:rowOff>
    </xdr:to>
    <xdr:sp macro="" textlink="">
      <xdr:nvSpPr>
        <xdr:cNvPr id="2" name="四角形吹き出し 1"/>
        <xdr:cNvSpPr/>
      </xdr:nvSpPr>
      <xdr:spPr bwMode="auto">
        <a:xfrm>
          <a:off x="13581530" y="7978588"/>
          <a:ext cx="3720352" cy="2008094"/>
        </a:xfrm>
        <a:prstGeom prst="wedgeRectCallout">
          <a:avLst>
            <a:gd name="adj1" fmla="val -56978"/>
            <a:gd name="adj2" fmla="val -15485"/>
          </a:avLst>
        </a:prstGeom>
        <a:solidFill>
          <a:srgbClr val="00FFFF"/>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l"/>
          <a:r>
            <a:rPr kumimoji="1" lang="en-US" altLang="ja-JP" sz="1400">
              <a:latin typeface="Meiryo UI" panose="020B0604030504040204" pitchFamily="50" charset="-128"/>
              <a:ea typeface="Meiryo UI" panose="020B0604030504040204" pitchFamily="50" charset="-128"/>
            </a:rPr>
            <a:t>※</a:t>
          </a:r>
          <a:r>
            <a:rPr kumimoji="1" lang="ja-JP" altLang="en-US" sz="1400" b="1">
              <a:latin typeface="Meiryo UI" panose="020B0604030504040204" pitchFamily="50" charset="-128"/>
              <a:ea typeface="Meiryo UI" panose="020B0604030504040204" pitchFamily="50" charset="-128"/>
            </a:rPr>
            <a:t>令和４年途中に新規指定を受けた事業所</a:t>
          </a:r>
          <a:r>
            <a:rPr kumimoji="1" lang="ja-JP" altLang="en-US" sz="1400">
              <a:latin typeface="Meiryo UI" panose="020B0604030504040204" pitchFamily="50" charset="-128"/>
              <a:ea typeface="Meiryo UI" panose="020B0604030504040204" pitchFamily="50" charset="-128"/>
            </a:rPr>
            <a:t>は</a:t>
          </a:r>
        </a:p>
        <a:p>
          <a:pPr algn="l"/>
          <a:r>
            <a:rPr kumimoji="1" lang="ja-JP" altLang="en-US" sz="1400">
              <a:latin typeface="Meiryo UI" panose="020B0604030504040204" pitchFamily="50" charset="-128"/>
              <a:ea typeface="Meiryo UI" panose="020B0604030504040204" pitchFamily="50" charset="-128"/>
            </a:rPr>
            <a:t>　</a:t>
          </a:r>
          <a:r>
            <a:rPr kumimoji="1" lang="ja-JP" altLang="en-US" sz="1400" b="1">
              <a:latin typeface="Meiryo UI" panose="020B0604030504040204" pitchFamily="50" charset="-128"/>
              <a:ea typeface="Meiryo UI" panose="020B0604030504040204" pitchFamily="50" charset="-128"/>
            </a:rPr>
            <a:t>当該月から</a:t>
          </a:r>
          <a:r>
            <a:rPr kumimoji="1" lang="en-US" altLang="ja-JP" sz="1400" b="1">
              <a:latin typeface="Meiryo UI" panose="020B0604030504040204" pitchFamily="50" charset="-128"/>
              <a:ea typeface="Meiryo UI" panose="020B0604030504040204" pitchFamily="50" charset="-128"/>
            </a:rPr>
            <a:t>12</a:t>
          </a:r>
          <a:r>
            <a:rPr kumimoji="1" lang="ja-JP" altLang="en-US" sz="1400" b="1">
              <a:latin typeface="Meiryo UI" panose="020B0604030504040204" pitchFamily="50" charset="-128"/>
              <a:ea typeface="Meiryo UI" panose="020B0604030504040204" pitchFamily="50" charset="-128"/>
            </a:rPr>
            <a:t>月までの報酬総額等で算定してください</a:t>
          </a:r>
          <a:r>
            <a:rPr kumimoji="1" lang="ja-JP" altLang="en-US" sz="1400">
              <a:latin typeface="Meiryo UI" panose="020B0604030504040204" pitchFamily="50" charset="-128"/>
              <a:ea typeface="Meiryo UI" panose="020B0604030504040204" pitchFamily="50" charset="-128"/>
            </a:rPr>
            <a:t>。</a:t>
          </a:r>
        </a:p>
        <a:p>
          <a:pPr algn="l"/>
          <a:r>
            <a:rPr kumimoji="1" lang="ja-JP" altLang="en-US" sz="1400">
              <a:latin typeface="Meiryo UI" panose="020B0604030504040204" pitchFamily="50" charset="-128"/>
              <a:ea typeface="Meiryo UI" panose="020B0604030504040204" pitchFamily="50" charset="-128"/>
            </a:rPr>
            <a:t>　例：令和４年</a:t>
          </a:r>
          <a:r>
            <a:rPr kumimoji="1" lang="en-US" altLang="ja-JP" sz="1400">
              <a:latin typeface="Meiryo UI" panose="020B0604030504040204" pitchFamily="50" charset="-128"/>
              <a:ea typeface="Meiryo UI" panose="020B0604030504040204" pitchFamily="50" charset="-128"/>
            </a:rPr>
            <a:t>8</a:t>
          </a:r>
          <a:r>
            <a:rPr kumimoji="1" lang="ja-JP" altLang="en-US" sz="1400">
              <a:latin typeface="Meiryo UI" panose="020B0604030504040204" pitchFamily="50" charset="-128"/>
              <a:ea typeface="Meiryo UI" panose="020B0604030504040204" pitchFamily="50" charset="-128"/>
            </a:rPr>
            <a:t>月新規指定事業所分</a:t>
          </a:r>
        </a:p>
        <a:p>
          <a:pPr algn="l"/>
          <a:r>
            <a:rPr kumimoji="1" lang="ja-JP" altLang="en-US" sz="1400">
              <a:latin typeface="Meiryo UI" panose="020B0604030504040204" pitchFamily="50" charset="-128"/>
              <a:ea typeface="Meiryo UI" panose="020B0604030504040204" pitchFamily="50" charset="-128"/>
            </a:rPr>
            <a:t>　　</a:t>
          </a:r>
          <a:r>
            <a:rPr kumimoji="1" lang="ja-JP" altLang="en-US" sz="1400" b="1">
              <a:solidFill>
                <a:srgbClr val="FF0000"/>
              </a:solidFill>
              <a:latin typeface="Meiryo UI" panose="020B0604030504040204" pitchFamily="50" charset="-128"/>
              <a:ea typeface="Meiryo UI" panose="020B0604030504040204" pitchFamily="50" charset="-128"/>
            </a:rPr>
            <a:t>令和</a:t>
          </a:r>
          <a:r>
            <a:rPr kumimoji="1" lang="en-US" altLang="ja-JP" sz="1400" b="1">
              <a:solidFill>
                <a:srgbClr val="FF0000"/>
              </a:solidFill>
              <a:latin typeface="Meiryo UI" panose="020B0604030504040204" pitchFamily="50" charset="-128"/>
              <a:ea typeface="Meiryo UI" panose="020B0604030504040204" pitchFamily="50" charset="-128"/>
            </a:rPr>
            <a:t>4</a:t>
          </a:r>
          <a:r>
            <a:rPr kumimoji="1" lang="ja-JP" altLang="en-US" sz="1400" b="1">
              <a:solidFill>
                <a:srgbClr val="FF0000"/>
              </a:solidFill>
              <a:latin typeface="Meiryo UI" panose="020B0604030504040204" pitchFamily="50" charset="-128"/>
              <a:ea typeface="Meiryo UI" panose="020B0604030504040204" pitchFamily="50" charset="-128"/>
            </a:rPr>
            <a:t>年</a:t>
          </a:r>
          <a:r>
            <a:rPr kumimoji="1" lang="en-US" altLang="ja-JP" sz="1400" b="1">
              <a:solidFill>
                <a:srgbClr val="FF0000"/>
              </a:solidFill>
              <a:latin typeface="Meiryo UI" panose="020B0604030504040204" pitchFamily="50" charset="-128"/>
              <a:ea typeface="Meiryo UI" panose="020B0604030504040204" pitchFamily="50" charset="-128"/>
            </a:rPr>
            <a:t>8</a:t>
          </a:r>
          <a:r>
            <a:rPr kumimoji="1" lang="ja-JP" altLang="en-US" sz="1400" b="1">
              <a:solidFill>
                <a:srgbClr val="FF0000"/>
              </a:solidFill>
              <a:latin typeface="Meiryo UI" panose="020B0604030504040204" pitchFamily="50" charset="-128"/>
              <a:ea typeface="Meiryo UI" panose="020B0604030504040204" pitchFamily="50" charset="-128"/>
            </a:rPr>
            <a:t>月～</a:t>
          </a:r>
          <a:r>
            <a:rPr kumimoji="1" lang="en-US" altLang="ja-JP" sz="1400" b="1">
              <a:solidFill>
                <a:srgbClr val="FF0000"/>
              </a:solidFill>
              <a:latin typeface="Meiryo UI" panose="020B0604030504040204" pitchFamily="50" charset="-128"/>
              <a:ea typeface="Meiryo UI" panose="020B0604030504040204" pitchFamily="50" charset="-128"/>
            </a:rPr>
            <a:t>12</a:t>
          </a:r>
          <a:r>
            <a:rPr kumimoji="1" lang="ja-JP" altLang="en-US" sz="1400" b="1">
              <a:solidFill>
                <a:srgbClr val="FF0000"/>
              </a:solidFill>
              <a:latin typeface="Meiryo UI" panose="020B0604030504040204" pitchFamily="50" charset="-128"/>
              <a:ea typeface="Meiryo UI" panose="020B0604030504040204" pitchFamily="50" charset="-128"/>
            </a:rPr>
            <a:t>月の</a:t>
          </a:r>
          <a:r>
            <a:rPr kumimoji="1" lang="en-US" altLang="ja-JP" sz="1400" b="1">
              <a:solidFill>
                <a:srgbClr val="FF0000"/>
              </a:solidFill>
              <a:latin typeface="Meiryo UI" panose="020B0604030504040204" pitchFamily="50" charset="-128"/>
              <a:ea typeface="Meiryo UI" panose="020B0604030504040204" pitchFamily="50" charset="-128"/>
            </a:rPr>
            <a:t>5</a:t>
          </a:r>
          <a:r>
            <a:rPr kumimoji="1" lang="ja-JP" altLang="en-US" sz="1400" b="1">
              <a:solidFill>
                <a:srgbClr val="FF0000"/>
              </a:solidFill>
              <a:latin typeface="Meiryo UI" panose="020B0604030504040204" pitchFamily="50" charset="-128"/>
              <a:ea typeface="Meiryo UI" panose="020B0604030504040204" pitchFamily="50" charset="-128"/>
            </a:rPr>
            <a:t>ヶ月分の報酬総額を５で除する</a:t>
          </a:r>
          <a:r>
            <a:rPr kumimoji="1" lang="ja-JP" altLang="en-US" sz="1400">
              <a:latin typeface="Meiryo UI" panose="020B0604030504040204" pitchFamily="50" charset="-128"/>
              <a:ea typeface="Meiryo UI" panose="020B0604030504040204" pitchFamily="50" charset="-128"/>
            </a:rPr>
            <a:t>　</a:t>
          </a:r>
          <a:r>
            <a:rPr kumimoji="1" lang="ja-JP" altLang="en-US" sz="1100">
              <a:latin typeface="Meiryo UI" panose="020B0604030504040204" pitchFamily="50" charset="-128"/>
              <a:ea typeface="Meiryo UI" panose="020B0604030504040204" pitchFamily="50" charset="-128"/>
            </a:rPr>
            <a:t>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33867</xdr:colOff>
      <xdr:row>0</xdr:row>
      <xdr:rowOff>33869</xdr:rowOff>
    </xdr:from>
    <xdr:to>
      <xdr:col>57</xdr:col>
      <xdr:colOff>177800</xdr:colOff>
      <xdr:row>2</xdr:row>
      <xdr:rowOff>177800</xdr:rowOff>
    </xdr:to>
    <xdr:sp macro="" textlink="">
      <xdr:nvSpPr>
        <xdr:cNvPr id="2" name="正方形/長方形 1"/>
        <xdr:cNvSpPr/>
      </xdr:nvSpPr>
      <xdr:spPr bwMode="auto">
        <a:xfrm>
          <a:off x="8974667" y="33869"/>
          <a:ext cx="7010400" cy="533398"/>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400" b="1">
              <a:latin typeface="Meiryo UI" panose="020B0604030504040204" pitchFamily="50" charset="-128"/>
              <a:ea typeface="Meiryo UI" panose="020B0604030504040204" pitchFamily="50" charset="-128"/>
            </a:rPr>
            <a:t>本様式は、年度途中の区分変更・事業所</a:t>
          </a:r>
          <a:r>
            <a:rPr kumimoji="1" lang="ja-JP" altLang="en-US" sz="1400" b="1">
              <a:solidFill>
                <a:sysClr val="windowText" lastClr="000000"/>
              </a:solidFill>
              <a:latin typeface="Meiryo UI" panose="020B0604030504040204" pitchFamily="50" charset="-128"/>
              <a:ea typeface="Meiryo UI" panose="020B0604030504040204" pitchFamily="50" charset="-128"/>
            </a:rPr>
            <a:t>・サービス</a:t>
          </a:r>
          <a:r>
            <a:rPr kumimoji="1" lang="ja-JP" altLang="en-US" sz="1400" b="1">
              <a:latin typeface="Meiryo UI" panose="020B0604030504040204" pitchFamily="50" charset="-128"/>
              <a:ea typeface="Meiryo UI" panose="020B0604030504040204" pitchFamily="50" charset="-128"/>
            </a:rPr>
            <a:t>の追加又は廃止時に提出する様式です。</a:t>
          </a:r>
        </a:p>
      </xdr:txBody>
    </xdr:sp>
    <xdr:clientData/>
  </xdr:twoCellAnchor>
  <xdr:twoCellAnchor>
    <xdr:from>
      <xdr:col>32</xdr:col>
      <xdr:colOff>59268</xdr:colOff>
      <xdr:row>2</xdr:row>
      <xdr:rowOff>220134</xdr:rowOff>
    </xdr:from>
    <xdr:to>
      <xdr:col>40</xdr:col>
      <xdr:colOff>50801</xdr:colOff>
      <xdr:row>4</xdr:row>
      <xdr:rowOff>59268</xdr:rowOff>
    </xdr:to>
    <xdr:sp macro="" textlink="">
      <xdr:nvSpPr>
        <xdr:cNvPr id="4" name="正方形/長方形 3"/>
        <xdr:cNvSpPr/>
      </xdr:nvSpPr>
      <xdr:spPr bwMode="auto">
        <a:xfrm>
          <a:off x="9000068" y="609601"/>
          <a:ext cx="2108200" cy="355600"/>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400" b="1">
              <a:latin typeface="Meiryo UI" panose="020B0604030504040204" pitchFamily="50" charset="-128"/>
              <a:ea typeface="Meiryo UI" panose="020B0604030504040204" pitchFamily="50" charset="-128"/>
            </a:rPr>
            <a:t>上記に該当する場合に○→</a:t>
          </a:r>
        </a:p>
      </xdr:txBody>
    </xdr:sp>
    <xdr:clientData/>
  </xdr:twoCellAnchor>
  <xdr:twoCellAnchor>
    <xdr:from>
      <xdr:col>34</xdr:col>
      <xdr:colOff>228599</xdr:colOff>
      <xdr:row>43</xdr:row>
      <xdr:rowOff>169334</xdr:rowOff>
    </xdr:from>
    <xdr:to>
      <xdr:col>55</xdr:col>
      <xdr:colOff>211666</xdr:colOff>
      <xdr:row>51</xdr:row>
      <xdr:rowOff>50800</xdr:rowOff>
    </xdr:to>
    <xdr:sp macro="" textlink="">
      <xdr:nvSpPr>
        <xdr:cNvPr id="6" name="正方形/長方形 5"/>
        <xdr:cNvSpPr/>
      </xdr:nvSpPr>
      <xdr:spPr bwMode="auto">
        <a:xfrm>
          <a:off x="9609666" y="9736667"/>
          <a:ext cx="5850467" cy="3268133"/>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600" b="1">
              <a:solidFill>
                <a:srgbClr val="FF0000"/>
              </a:solidFill>
              <a:latin typeface="Meiryo UI" panose="020B0604030504040204" pitchFamily="50" charset="-128"/>
              <a:ea typeface="Meiryo UI" panose="020B0604030504040204" pitchFamily="50" charset="-128"/>
            </a:rPr>
            <a:t>「４　変更の概要」には、何の変更かが分かるように、具体的にご記載をお願いいたします。</a:t>
          </a:r>
          <a:endParaRPr kumimoji="1" lang="en-US" altLang="ja-JP" sz="1600" b="1">
            <a:solidFill>
              <a:srgbClr val="FF0000"/>
            </a:solidFill>
            <a:latin typeface="Meiryo UI" panose="020B0604030504040204" pitchFamily="50" charset="-128"/>
            <a:ea typeface="Meiryo UI" panose="020B0604030504040204" pitchFamily="50" charset="-128"/>
          </a:endParaRPr>
        </a:p>
        <a:p>
          <a:pPr algn="l"/>
          <a:r>
            <a:rPr kumimoji="1" lang="ja-JP" altLang="en-US" sz="1600" b="1">
              <a:solidFill>
                <a:srgbClr val="FF0000"/>
              </a:solidFill>
              <a:latin typeface="Meiryo UI" panose="020B0604030504040204" pitchFamily="50" charset="-128"/>
              <a:ea typeface="Meiryo UI" panose="020B0604030504040204" pitchFamily="50" charset="-128"/>
            </a:rPr>
            <a:t>区分変更の場合、変更になる加算の名称と変更前後の区分の記載が必要です。（以下の記入例②参照）</a:t>
          </a:r>
          <a:endParaRPr kumimoji="1" lang="en-US" altLang="ja-JP" sz="1600" b="1">
            <a:solidFill>
              <a:srgbClr val="FF0000"/>
            </a:solidFill>
            <a:latin typeface="Meiryo UI" panose="020B0604030504040204" pitchFamily="50" charset="-128"/>
            <a:ea typeface="Meiryo UI" panose="020B0604030504040204" pitchFamily="50" charset="-128"/>
          </a:endParaRPr>
        </a:p>
        <a:p>
          <a:pPr algn="l"/>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（記入例➀）</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　「○○事業所△△サービスの新規追加に伴う処遇改善加算・特定処遇改善加算の届出」</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（記入例②）</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「○○事業所△△サービスの特定処遇改善加算の区分変更　</a:t>
          </a:r>
          <a:r>
            <a:rPr kumimoji="1" lang="en-US" altLang="ja-JP" sz="1400" b="1">
              <a:latin typeface="Meiryo UI" panose="020B0604030504040204" pitchFamily="50" charset="-128"/>
              <a:ea typeface="Meiryo UI" panose="020B0604030504040204" pitchFamily="50" charset="-128"/>
            </a:rPr>
            <a:t>Ⅱ</a:t>
          </a:r>
          <a:r>
            <a:rPr kumimoji="1" lang="ja-JP" altLang="en-US" sz="1400" b="1">
              <a:latin typeface="Meiryo UI" panose="020B0604030504040204" pitchFamily="50" charset="-128"/>
              <a:ea typeface="Meiryo UI" panose="020B0604030504040204" pitchFamily="50" charset="-128"/>
            </a:rPr>
            <a:t>→</a:t>
          </a:r>
          <a:r>
            <a:rPr kumimoji="1" lang="en-US" altLang="ja-JP" sz="1400" b="1">
              <a:latin typeface="Meiryo UI" panose="020B0604030504040204" pitchFamily="50" charset="-128"/>
              <a:ea typeface="Meiryo UI" panose="020B0604030504040204" pitchFamily="50" charset="-128"/>
            </a:rPr>
            <a:t>Ⅰ</a:t>
          </a:r>
          <a:r>
            <a:rPr kumimoji="1" lang="ja-JP" altLang="en-US" sz="1400" b="1">
              <a:latin typeface="Meiryo UI" panose="020B0604030504040204" pitchFamily="50" charset="-128"/>
              <a:ea typeface="Meiryo UI" panose="020B0604030504040204" pitchFamily="50" charset="-128"/>
            </a:rPr>
            <a:t>」</a:t>
          </a:r>
          <a:endParaRPr kumimoji="1" lang="en-US" altLang="ja-JP" sz="1400" b="1">
            <a:latin typeface="Meiryo UI" panose="020B0604030504040204" pitchFamily="50" charset="-128"/>
            <a:ea typeface="Meiryo UI" panose="020B0604030504040204" pitchFamily="50" charset="-128"/>
          </a:endParaRPr>
        </a:p>
        <a:p>
          <a:pPr algn="l"/>
          <a:endParaRPr kumimoji="1" lang="en-US" altLang="ja-JP" sz="1400" b="1">
            <a:latin typeface="Meiryo UI" panose="020B0604030504040204" pitchFamily="50" charset="-128"/>
            <a:ea typeface="Meiryo UI" panose="020B0604030504040204" pitchFamily="50" charset="-128"/>
          </a:endParaRPr>
        </a:p>
      </xdr:txBody>
    </xdr:sp>
    <xdr:clientData/>
  </xdr:twoCellAnchor>
  <xdr:twoCellAnchor>
    <xdr:from>
      <xdr:col>33</xdr:col>
      <xdr:colOff>25400</xdr:colOff>
      <xdr:row>47</xdr:row>
      <xdr:rowOff>25400</xdr:rowOff>
    </xdr:from>
    <xdr:to>
      <xdr:col>34</xdr:col>
      <xdr:colOff>42333</xdr:colOff>
      <xdr:row>48</xdr:row>
      <xdr:rowOff>939800</xdr:rowOff>
    </xdr:to>
    <xdr:sp macro="" textlink="">
      <xdr:nvSpPr>
        <xdr:cNvPr id="7" name="右中かっこ 6"/>
        <xdr:cNvSpPr/>
      </xdr:nvSpPr>
      <xdr:spPr bwMode="auto">
        <a:xfrm>
          <a:off x="9127067" y="10549467"/>
          <a:ext cx="296333" cy="1955800"/>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188260</xdr:colOff>
      <xdr:row>0</xdr:row>
      <xdr:rowOff>53788</xdr:rowOff>
    </xdr:from>
    <xdr:to>
      <xdr:col>19</xdr:col>
      <xdr:colOff>340660</xdr:colOff>
      <xdr:row>0</xdr:row>
      <xdr:rowOff>251012</xdr:rowOff>
    </xdr:to>
    <xdr:sp macro="" textlink="">
      <xdr:nvSpPr>
        <xdr:cNvPr id="2" name="正方形/長方形 1"/>
        <xdr:cNvSpPr/>
      </xdr:nvSpPr>
      <xdr:spPr bwMode="auto">
        <a:xfrm>
          <a:off x="11268636" y="53788"/>
          <a:ext cx="842683" cy="197224"/>
        </a:xfrm>
        <a:prstGeom prst="rect">
          <a:avLst/>
        </a:prstGeom>
        <a:noFill/>
        <a:ln w="38100" cap="flat" cmpd="sng" algn="ctr">
          <a:solidFill>
            <a:srgbClr val="FF0000"/>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190</xdr:row>
          <xdr:rowOff>142875</xdr:rowOff>
        </xdr:from>
        <xdr:to>
          <xdr:col>5</xdr:col>
          <xdr:colOff>19050</xdr:colOff>
          <xdr:row>193</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74643" y="51047788"/>
              <a:ext cx="196298" cy="67710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107</xdr:row>
          <xdr:rowOff>0</xdr:rowOff>
        </xdr:from>
        <xdr:to>
          <xdr:col>11</xdr:col>
          <xdr:colOff>76200</xdr:colOff>
          <xdr:row>108</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887256" y="977944"/>
          <a:ext cx="306394" cy="527183"/>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2</xdr:row>
      <xdr:rowOff>38375</xdr:rowOff>
    </xdr:from>
    <xdr:to>
      <xdr:col>44</xdr:col>
      <xdr:colOff>312965</xdr:colOff>
      <xdr:row>9</xdr:row>
      <xdr:rowOff>137767</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7725051" y="402810"/>
          <a:ext cx="4415479" cy="1325218"/>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97</xdr:row>
          <xdr:rowOff>0</xdr:rowOff>
        </xdr:from>
        <xdr:to>
          <xdr:col>5</xdr:col>
          <xdr:colOff>19050</xdr:colOff>
          <xdr:row>99</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874643" y="25427609"/>
              <a:ext cx="196298" cy="7696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153</xdr:row>
          <xdr:rowOff>0</xdr:rowOff>
        </xdr:from>
        <xdr:to>
          <xdr:col>5</xdr:col>
          <xdr:colOff>19050</xdr:colOff>
          <xdr:row>155</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874643" y="41189413"/>
              <a:ext cx="196298" cy="14239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69</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874643" y="16225630"/>
              <a:ext cx="196298" cy="4638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75</xdr:row>
          <xdr:rowOff>0</xdr:rowOff>
        </xdr:from>
        <xdr:to>
          <xdr:col>5</xdr:col>
          <xdr:colOff>19050</xdr:colOff>
          <xdr:row>77</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874643" y="18420522"/>
              <a:ext cx="196298" cy="935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84</xdr:row>
          <xdr:rowOff>0</xdr:rowOff>
        </xdr:from>
        <xdr:to>
          <xdr:col>5</xdr:col>
          <xdr:colOff>19050</xdr:colOff>
          <xdr:row>86</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874643" y="21584478"/>
              <a:ext cx="196298" cy="596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166</xdr:row>
          <xdr:rowOff>0</xdr:rowOff>
        </xdr:from>
        <xdr:to>
          <xdr:col>5</xdr:col>
          <xdr:colOff>19050</xdr:colOff>
          <xdr:row>168</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874643" y="45380413"/>
              <a:ext cx="196298"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131</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874643" y="35201087"/>
              <a:ext cx="196298" cy="4803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206</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874643" y="53596761"/>
              <a:ext cx="196298" cy="571500"/>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874643" y="9516717"/>
              <a:ext cx="196298" cy="3644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142875</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56</xdr:row>
          <xdr:rowOff>238125</xdr:rowOff>
        </xdr:from>
        <xdr:to>
          <xdr:col>5</xdr:col>
          <xdr:colOff>28575</xdr:colOff>
          <xdr:row>57</xdr:row>
          <xdr:rowOff>219075</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0</xdr:rowOff>
        </xdr:from>
        <xdr:to>
          <xdr:col>5</xdr:col>
          <xdr:colOff>28575</xdr:colOff>
          <xdr:row>56</xdr:row>
          <xdr:rowOff>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55</xdr:row>
          <xdr:rowOff>0</xdr:rowOff>
        </xdr:from>
        <xdr:to>
          <xdr:col>9</xdr:col>
          <xdr:colOff>28575</xdr:colOff>
          <xdr:row>56</xdr:row>
          <xdr:rowOff>9525</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55</xdr:row>
          <xdr:rowOff>0</xdr:rowOff>
        </xdr:from>
        <xdr:to>
          <xdr:col>15</xdr:col>
          <xdr:colOff>28575</xdr:colOff>
          <xdr:row>56</xdr:row>
          <xdr:rowOff>9525</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55</xdr:row>
          <xdr:rowOff>0</xdr:rowOff>
        </xdr:from>
        <xdr:to>
          <xdr:col>22</xdr:col>
          <xdr:colOff>28575</xdr:colOff>
          <xdr:row>56</xdr:row>
          <xdr:rowOff>9525</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55</xdr:row>
          <xdr:rowOff>9525</xdr:rowOff>
        </xdr:from>
        <xdr:to>
          <xdr:col>26</xdr:col>
          <xdr:colOff>28575</xdr:colOff>
          <xdr:row>56</xdr:row>
          <xdr:rowOff>28575</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57</xdr:row>
          <xdr:rowOff>0</xdr:rowOff>
        </xdr:from>
        <xdr:to>
          <xdr:col>12</xdr:col>
          <xdr:colOff>38100</xdr:colOff>
          <xdr:row>58</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57</xdr:row>
          <xdr:rowOff>0</xdr:rowOff>
        </xdr:from>
        <xdr:to>
          <xdr:col>19</xdr:col>
          <xdr:colOff>9525</xdr:colOff>
          <xdr:row>58</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61</xdr:row>
          <xdr:rowOff>0</xdr:rowOff>
        </xdr:from>
        <xdr:to>
          <xdr:col>22</xdr:col>
          <xdr:colOff>28575</xdr:colOff>
          <xdr:row>61</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61</xdr:row>
          <xdr:rowOff>0</xdr:rowOff>
        </xdr:from>
        <xdr:to>
          <xdr:col>26</xdr:col>
          <xdr:colOff>28575</xdr:colOff>
          <xdr:row>61</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65</xdr:row>
          <xdr:rowOff>0</xdr:rowOff>
        </xdr:from>
        <xdr:to>
          <xdr:col>32</xdr:col>
          <xdr:colOff>161925</xdr:colOff>
          <xdr:row>65</xdr:row>
          <xdr:rowOff>276225</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65</xdr:row>
          <xdr:rowOff>0</xdr:rowOff>
        </xdr:from>
        <xdr:to>
          <xdr:col>32</xdr:col>
          <xdr:colOff>161925</xdr:colOff>
          <xdr:row>65</xdr:row>
          <xdr:rowOff>276225</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65</xdr:row>
          <xdr:rowOff>0</xdr:rowOff>
        </xdr:from>
        <xdr:to>
          <xdr:col>32</xdr:col>
          <xdr:colOff>161925</xdr:colOff>
          <xdr:row>65</xdr:row>
          <xdr:rowOff>276225</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65</xdr:row>
          <xdr:rowOff>0</xdr:rowOff>
        </xdr:from>
        <xdr:to>
          <xdr:col>32</xdr:col>
          <xdr:colOff>161925</xdr:colOff>
          <xdr:row>65</xdr:row>
          <xdr:rowOff>276225</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65</xdr:row>
          <xdr:rowOff>0</xdr:rowOff>
        </xdr:from>
        <xdr:to>
          <xdr:col>32</xdr:col>
          <xdr:colOff>161925</xdr:colOff>
          <xdr:row>65</xdr:row>
          <xdr:rowOff>276225</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65</xdr:row>
          <xdr:rowOff>0</xdr:rowOff>
        </xdr:from>
        <xdr:to>
          <xdr:col>32</xdr:col>
          <xdr:colOff>161925</xdr:colOff>
          <xdr:row>65</xdr:row>
          <xdr:rowOff>276225</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69</xdr:row>
          <xdr:rowOff>180975</xdr:rowOff>
        </xdr:from>
        <xdr:to>
          <xdr:col>32</xdr:col>
          <xdr:colOff>161925</xdr:colOff>
          <xdr:row>71</xdr:row>
          <xdr:rowOff>28575</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73</xdr:row>
          <xdr:rowOff>85725</xdr:rowOff>
        </xdr:from>
        <xdr:to>
          <xdr:col>11</xdr:col>
          <xdr:colOff>9525</xdr:colOff>
          <xdr:row>74</xdr:row>
          <xdr:rowOff>180975</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75</xdr:row>
          <xdr:rowOff>180975</xdr:rowOff>
        </xdr:from>
        <xdr:to>
          <xdr:col>11</xdr:col>
          <xdr:colOff>0</xdr:colOff>
          <xdr:row>76</xdr:row>
          <xdr:rowOff>295275</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79</xdr:row>
          <xdr:rowOff>28575</xdr:rowOff>
        </xdr:from>
        <xdr:to>
          <xdr:col>32</xdr:col>
          <xdr:colOff>152400</xdr:colOff>
          <xdr:row>79</xdr:row>
          <xdr:rowOff>295275</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9525</xdr:rowOff>
        </xdr:from>
        <xdr:to>
          <xdr:col>11</xdr:col>
          <xdr:colOff>0</xdr:colOff>
          <xdr:row>82</xdr:row>
          <xdr:rowOff>47625</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82</xdr:row>
          <xdr:rowOff>142875</xdr:rowOff>
        </xdr:from>
        <xdr:to>
          <xdr:col>11</xdr:col>
          <xdr:colOff>9525</xdr:colOff>
          <xdr:row>82</xdr:row>
          <xdr:rowOff>409575</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83</xdr:row>
          <xdr:rowOff>47625</xdr:rowOff>
        </xdr:from>
        <xdr:to>
          <xdr:col>11</xdr:col>
          <xdr:colOff>0</xdr:colOff>
          <xdr:row>83</xdr:row>
          <xdr:rowOff>447675</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84</xdr:row>
          <xdr:rowOff>0</xdr:rowOff>
        </xdr:from>
        <xdr:to>
          <xdr:col>5</xdr:col>
          <xdr:colOff>19050</xdr:colOff>
          <xdr:row>85</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874643" y="21584478"/>
              <a:ext cx="196298" cy="3637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97</xdr:row>
          <xdr:rowOff>85725</xdr:rowOff>
        </xdr:from>
        <xdr:to>
          <xdr:col>21</xdr:col>
          <xdr:colOff>161925</xdr:colOff>
          <xdr:row>97</xdr:row>
          <xdr:rowOff>257175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97</xdr:row>
          <xdr:rowOff>104775</xdr:rowOff>
        </xdr:from>
        <xdr:to>
          <xdr:col>27</xdr:col>
          <xdr:colOff>123825</xdr:colOff>
          <xdr:row>97</xdr:row>
          <xdr:rowOff>257175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97</xdr:row>
          <xdr:rowOff>85725</xdr:rowOff>
        </xdr:from>
        <xdr:to>
          <xdr:col>33</xdr:col>
          <xdr:colOff>152400</xdr:colOff>
          <xdr:row>97</xdr:row>
          <xdr:rowOff>257175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97</xdr:row>
          <xdr:rowOff>85725</xdr:rowOff>
        </xdr:from>
        <xdr:to>
          <xdr:col>21</xdr:col>
          <xdr:colOff>161925</xdr:colOff>
          <xdr:row>97</xdr:row>
          <xdr:rowOff>257175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97</xdr:row>
          <xdr:rowOff>104775</xdr:rowOff>
        </xdr:from>
        <xdr:to>
          <xdr:col>27</xdr:col>
          <xdr:colOff>123825</xdr:colOff>
          <xdr:row>97</xdr:row>
          <xdr:rowOff>257175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97</xdr:row>
          <xdr:rowOff>85725</xdr:rowOff>
        </xdr:from>
        <xdr:to>
          <xdr:col>33</xdr:col>
          <xdr:colOff>152400</xdr:colOff>
          <xdr:row>97</xdr:row>
          <xdr:rowOff>257175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0</xdr:rowOff>
        </xdr:from>
        <xdr:to>
          <xdr:col>3</xdr:col>
          <xdr:colOff>28575</xdr:colOff>
          <xdr:row>110</xdr:row>
          <xdr:rowOff>47625</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110</xdr:row>
          <xdr:rowOff>47625</xdr:rowOff>
        </xdr:from>
        <xdr:to>
          <xdr:col>3</xdr:col>
          <xdr:colOff>28575</xdr:colOff>
          <xdr:row>110</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110</xdr:row>
          <xdr:rowOff>314325</xdr:rowOff>
        </xdr:from>
        <xdr:to>
          <xdr:col>3</xdr:col>
          <xdr:colOff>28575</xdr:colOff>
          <xdr:row>112</xdr:row>
          <xdr:rowOff>9525</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108</xdr:row>
      <xdr:rowOff>50800</xdr:rowOff>
    </xdr:from>
    <xdr:to>
      <xdr:col>1</xdr:col>
      <xdr:colOff>168402</xdr:colOff>
      <xdr:row>111</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119</xdr:row>
          <xdr:rowOff>219075</xdr:rowOff>
        </xdr:from>
        <xdr:to>
          <xdr:col>5</xdr:col>
          <xdr:colOff>28575</xdr:colOff>
          <xdr:row>121</xdr:row>
          <xdr:rowOff>28575</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117</xdr:row>
          <xdr:rowOff>238125</xdr:rowOff>
        </xdr:from>
        <xdr:to>
          <xdr:col>9</xdr:col>
          <xdr:colOff>28575</xdr:colOff>
          <xdr:row>119</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117</xdr:row>
          <xdr:rowOff>238125</xdr:rowOff>
        </xdr:from>
        <xdr:to>
          <xdr:col>15</xdr:col>
          <xdr:colOff>28575</xdr:colOff>
          <xdr:row>119</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28575</xdr:colOff>
          <xdr:row>119</xdr:row>
          <xdr:rowOff>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118</xdr:row>
          <xdr:rowOff>0</xdr:rowOff>
        </xdr:from>
        <xdr:to>
          <xdr:col>26</xdr:col>
          <xdr:colOff>28575</xdr:colOff>
          <xdr:row>119</xdr:row>
          <xdr:rowOff>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119</xdr:row>
          <xdr:rowOff>219075</xdr:rowOff>
        </xdr:from>
        <xdr:to>
          <xdr:col>12</xdr:col>
          <xdr:colOff>38100</xdr:colOff>
          <xdr:row>121</xdr:row>
          <xdr:rowOff>9525</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119</xdr:row>
          <xdr:rowOff>238125</xdr:rowOff>
        </xdr:from>
        <xdr:to>
          <xdr:col>19</xdr:col>
          <xdr:colOff>28575</xdr:colOff>
          <xdr:row>121</xdr:row>
          <xdr:rowOff>28575</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123</xdr:row>
          <xdr:rowOff>219075</xdr:rowOff>
        </xdr:from>
        <xdr:to>
          <xdr:col>21</xdr:col>
          <xdr:colOff>28575</xdr:colOff>
          <xdr:row>124</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123</xdr:row>
          <xdr:rowOff>200025</xdr:rowOff>
        </xdr:from>
        <xdr:to>
          <xdr:col>25</xdr:col>
          <xdr:colOff>9525</xdr:colOff>
          <xdr:row>124</xdr:row>
          <xdr:rowOff>219075</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117</xdr:row>
          <xdr:rowOff>238125</xdr:rowOff>
        </xdr:from>
        <xdr:to>
          <xdr:col>5</xdr:col>
          <xdr:colOff>28575</xdr:colOff>
          <xdr:row>119</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47625</xdr:rowOff>
        </xdr:from>
        <xdr:to>
          <xdr:col>5</xdr:col>
          <xdr:colOff>28575</xdr:colOff>
          <xdr:row>127</xdr:row>
          <xdr:rowOff>180975</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38100</xdr:rowOff>
        </xdr:from>
        <xdr:to>
          <xdr:col>5</xdr:col>
          <xdr:colOff>28575</xdr:colOff>
          <xdr:row>128</xdr:row>
          <xdr:rowOff>161925</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219075</xdr:rowOff>
        </xdr:from>
        <xdr:to>
          <xdr:col>5</xdr:col>
          <xdr:colOff>0</xdr:colOff>
          <xdr:row>129</xdr:row>
          <xdr:rowOff>219075</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129</xdr:row>
          <xdr:rowOff>200025</xdr:rowOff>
        </xdr:from>
        <xdr:to>
          <xdr:col>5</xdr:col>
          <xdr:colOff>38100</xdr:colOff>
          <xdr:row>131</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150</xdr:row>
          <xdr:rowOff>76200</xdr:rowOff>
        </xdr:from>
        <xdr:to>
          <xdr:col>9</xdr:col>
          <xdr:colOff>66675</xdr:colOff>
          <xdr:row>150</xdr:row>
          <xdr:rowOff>295275</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66675</xdr:rowOff>
        </xdr:from>
        <xdr:to>
          <xdr:col>9</xdr:col>
          <xdr:colOff>66675</xdr:colOff>
          <xdr:row>149</xdr:row>
          <xdr:rowOff>295275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47625</xdr:colOff>
          <xdr:row>149</xdr:row>
          <xdr:rowOff>295275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149</xdr:row>
          <xdr:rowOff>66675</xdr:rowOff>
        </xdr:from>
        <xdr:to>
          <xdr:col>22</xdr:col>
          <xdr:colOff>47625</xdr:colOff>
          <xdr:row>149</xdr:row>
          <xdr:rowOff>295275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150</xdr:row>
          <xdr:rowOff>66675</xdr:rowOff>
        </xdr:from>
        <xdr:to>
          <xdr:col>14</xdr:col>
          <xdr:colOff>47625</xdr:colOff>
          <xdr:row>150</xdr:row>
          <xdr:rowOff>295275</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150</xdr:row>
          <xdr:rowOff>66675</xdr:rowOff>
        </xdr:from>
        <xdr:to>
          <xdr:col>22</xdr:col>
          <xdr:colOff>66675</xdr:colOff>
          <xdr:row>150</xdr:row>
          <xdr:rowOff>295275</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150</xdr:row>
          <xdr:rowOff>66675</xdr:rowOff>
        </xdr:from>
        <xdr:to>
          <xdr:col>28</xdr:col>
          <xdr:colOff>47625</xdr:colOff>
          <xdr:row>150</xdr:row>
          <xdr:rowOff>276225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152</xdr:row>
          <xdr:rowOff>0</xdr:rowOff>
        </xdr:from>
        <xdr:to>
          <xdr:col>19</xdr:col>
          <xdr:colOff>28575</xdr:colOff>
          <xdr:row>152</xdr:row>
          <xdr:rowOff>219075</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257175</xdr:rowOff>
        </xdr:from>
        <xdr:to>
          <xdr:col>5</xdr:col>
          <xdr:colOff>28575</xdr:colOff>
          <xdr:row>152</xdr:row>
          <xdr:rowOff>219075</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151</xdr:row>
          <xdr:rowOff>257175</xdr:rowOff>
        </xdr:from>
        <xdr:to>
          <xdr:col>12</xdr:col>
          <xdr:colOff>66675</xdr:colOff>
          <xdr:row>152</xdr:row>
          <xdr:rowOff>219075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155</xdr:row>
          <xdr:rowOff>190500</xdr:rowOff>
        </xdr:from>
        <xdr:to>
          <xdr:col>21</xdr:col>
          <xdr:colOff>28575</xdr:colOff>
          <xdr:row>157</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155</xdr:row>
          <xdr:rowOff>190500</xdr:rowOff>
        </xdr:from>
        <xdr:to>
          <xdr:col>25</xdr:col>
          <xdr:colOff>9525</xdr:colOff>
          <xdr:row>157</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156</xdr:row>
          <xdr:rowOff>0</xdr:rowOff>
        </xdr:from>
        <xdr:to>
          <xdr:col>5</xdr:col>
          <xdr:colOff>19050</xdr:colOff>
          <xdr:row>157</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874643" y="42688565"/>
              <a:ext cx="196298" cy="333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9525</xdr:rowOff>
        </xdr:from>
        <xdr:to>
          <xdr:col>4</xdr:col>
          <xdr:colOff>180975</xdr:colOff>
          <xdr:row>166</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66675</xdr:rowOff>
        </xdr:from>
        <xdr:to>
          <xdr:col>4</xdr:col>
          <xdr:colOff>180975</xdr:colOff>
          <xdr:row>169</xdr:row>
          <xdr:rowOff>257175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219075</xdr:colOff>
          <xdr:row>170</xdr:row>
          <xdr:rowOff>180975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47625</xdr:rowOff>
        </xdr:from>
        <xdr:to>
          <xdr:col>4</xdr:col>
          <xdr:colOff>180975</xdr:colOff>
          <xdr:row>174</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0</xdr:rowOff>
        </xdr:from>
        <xdr:to>
          <xdr:col>4</xdr:col>
          <xdr:colOff>180975</xdr:colOff>
          <xdr:row>178</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175</xdr:row>
          <xdr:rowOff>161925</xdr:rowOff>
        </xdr:from>
        <xdr:to>
          <xdr:col>5</xdr:col>
          <xdr:colOff>28575</xdr:colOff>
          <xdr:row>177</xdr:row>
          <xdr:rowOff>28575</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0</xdr:rowOff>
        </xdr:from>
        <xdr:to>
          <xdr:col>4</xdr:col>
          <xdr:colOff>180975</xdr:colOff>
          <xdr:row>178</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47625</xdr:rowOff>
        </xdr:from>
        <xdr:to>
          <xdr:col>4</xdr:col>
          <xdr:colOff>180975</xdr:colOff>
          <xdr:row>178</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371475</xdr:rowOff>
        </xdr:from>
        <xdr:to>
          <xdr:col>4</xdr:col>
          <xdr:colOff>180975</xdr:colOff>
          <xdr:row>179</xdr:row>
          <xdr:rowOff>180975</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183</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104775</xdr:rowOff>
        </xdr:from>
        <xdr:to>
          <xdr:col>4</xdr:col>
          <xdr:colOff>180975</xdr:colOff>
          <xdr:row>183</xdr:row>
          <xdr:rowOff>276225</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371475</xdr:rowOff>
        </xdr:from>
        <xdr:to>
          <xdr:col>4</xdr:col>
          <xdr:colOff>180975</xdr:colOff>
          <xdr:row>184</xdr:row>
          <xdr:rowOff>180975</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76200</xdr:rowOff>
        </xdr:from>
        <xdr:to>
          <xdr:col>4</xdr:col>
          <xdr:colOff>180975</xdr:colOff>
          <xdr:row>186</xdr:row>
          <xdr:rowOff>257175</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190</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874643" y="50714413"/>
              <a:ext cx="196298"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161925</xdr:rowOff>
        </xdr:from>
        <xdr:to>
          <xdr:col>1</xdr:col>
          <xdr:colOff>38100</xdr:colOff>
          <xdr:row>196</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152400</xdr:rowOff>
        </xdr:from>
        <xdr:to>
          <xdr:col>1</xdr:col>
          <xdr:colOff>38100</xdr:colOff>
          <xdr:row>197</xdr:row>
          <xdr:rowOff>28575</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196</xdr:row>
          <xdr:rowOff>142875</xdr:rowOff>
        </xdr:from>
        <xdr:to>
          <xdr:col>1</xdr:col>
          <xdr:colOff>38100</xdr:colOff>
          <xdr:row>198</xdr:row>
          <xdr:rowOff>9525</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200</xdr:row>
          <xdr:rowOff>152400</xdr:rowOff>
        </xdr:from>
        <xdr:to>
          <xdr:col>1</xdr:col>
          <xdr:colOff>38100</xdr:colOff>
          <xdr:row>202</xdr:row>
          <xdr:rowOff>28575</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28575</xdr:rowOff>
        </xdr:from>
        <xdr:to>
          <xdr:col>1</xdr:col>
          <xdr:colOff>38100</xdr:colOff>
          <xdr:row>199</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47625</xdr:rowOff>
        </xdr:from>
        <xdr:to>
          <xdr:col>1</xdr:col>
          <xdr:colOff>38100</xdr:colOff>
          <xdr:row>198</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266700</xdr:rowOff>
        </xdr:from>
        <xdr:to>
          <xdr:col>1</xdr:col>
          <xdr:colOff>38100</xdr:colOff>
          <xdr:row>201</xdr:row>
          <xdr:rowOff>28575</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99391</xdr:colOff>
      <xdr:row>17</xdr:row>
      <xdr:rowOff>53008</xdr:rowOff>
    </xdr:from>
    <xdr:to>
      <xdr:col>36</xdr:col>
      <xdr:colOff>72887</xdr:colOff>
      <xdr:row>20</xdr:row>
      <xdr:rowOff>112643</xdr:rowOff>
    </xdr:to>
    <xdr:sp macro="" textlink="">
      <xdr:nvSpPr>
        <xdr:cNvPr id="128" name="正方形/長方形 127"/>
        <xdr:cNvSpPr/>
      </xdr:nvSpPr>
      <xdr:spPr bwMode="auto">
        <a:xfrm>
          <a:off x="99391" y="3067878"/>
          <a:ext cx="6354418" cy="609600"/>
        </a:xfrm>
        <a:prstGeom prst="rect">
          <a:avLst/>
        </a:prstGeom>
        <a:noFill/>
        <a:ln w="38100" cap="flat" cmpd="sng" algn="ctr">
          <a:solidFill>
            <a:srgbClr val="FF0000"/>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132520</xdr:colOff>
      <xdr:row>10</xdr:row>
      <xdr:rowOff>59635</xdr:rowOff>
    </xdr:from>
    <xdr:to>
      <xdr:col>44</xdr:col>
      <xdr:colOff>271669</xdr:colOff>
      <xdr:row>14</xdr:row>
      <xdr:rowOff>125896</xdr:rowOff>
    </xdr:to>
    <xdr:sp macro="" textlink="">
      <xdr:nvSpPr>
        <xdr:cNvPr id="3" name="正方形/長方形 2"/>
        <xdr:cNvSpPr/>
      </xdr:nvSpPr>
      <xdr:spPr bwMode="auto">
        <a:xfrm>
          <a:off x="6977268" y="1795670"/>
          <a:ext cx="3955775" cy="947530"/>
        </a:xfrm>
        <a:prstGeom prst="rect">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050" b="1">
              <a:latin typeface="Meiryo UI" panose="020B0604030504040204" pitchFamily="50" charset="-128"/>
              <a:ea typeface="Meiryo UI" panose="020B0604030504040204" pitchFamily="50" charset="-128"/>
            </a:rPr>
            <a:t>本様式</a:t>
          </a:r>
          <a:r>
            <a:rPr kumimoji="1" lang="en-US" altLang="ja-JP" sz="1050" b="1">
              <a:latin typeface="Meiryo UI" panose="020B0604030504040204" pitchFamily="50" charset="-128"/>
              <a:ea typeface="Meiryo UI" panose="020B0604030504040204" pitchFamily="50" charset="-128"/>
            </a:rPr>
            <a:t>2-</a:t>
          </a:r>
          <a:r>
            <a:rPr kumimoji="1" lang="ja-JP" altLang="en-US" sz="1050" b="1">
              <a:latin typeface="Meiryo UI" panose="020B0604030504040204" pitchFamily="50" charset="-128"/>
              <a:ea typeface="Meiryo UI" panose="020B0604030504040204" pitchFamily="50" charset="-128"/>
            </a:rPr>
            <a:t>１は、最後に作成してください。</a:t>
          </a:r>
          <a:endParaRPr kumimoji="1" lang="en-US" altLang="ja-JP" sz="1050" b="1">
            <a:latin typeface="Meiryo UI" panose="020B0604030504040204" pitchFamily="50" charset="-128"/>
            <a:ea typeface="Meiryo UI" panose="020B0604030504040204" pitchFamily="50" charset="-128"/>
          </a:endParaRPr>
        </a:p>
        <a:p>
          <a:pPr algn="l"/>
          <a:r>
            <a:rPr kumimoji="1" lang="ja-JP" altLang="en-US" sz="1050">
              <a:latin typeface="Meiryo UI" panose="020B0604030504040204" pitchFamily="50" charset="-128"/>
              <a:ea typeface="Meiryo UI" panose="020B0604030504040204" pitchFamily="50" charset="-128"/>
            </a:rPr>
            <a:t>本様式</a:t>
          </a:r>
          <a:r>
            <a:rPr kumimoji="1" lang="en-US" altLang="ja-JP" sz="1050">
              <a:latin typeface="Meiryo UI" panose="020B0604030504040204" pitchFamily="50" charset="-128"/>
              <a:ea typeface="Meiryo UI" panose="020B0604030504040204" pitchFamily="50" charset="-128"/>
            </a:rPr>
            <a:t>2-1</a:t>
          </a:r>
          <a:r>
            <a:rPr kumimoji="1" lang="ja-JP" altLang="en-US" sz="1050">
              <a:latin typeface="Meiryo UI" panose="020B0604030504040204" pitchFamily="50" charset="-128"/>
              <a:ea typeface="Meiryo UI" panose="020B0604030504040204" pitchFamily="50" charset="-128"/>
            </a:rPr>
            <a:t>を完成させるには、「基本情報入力シート」「様式</a:t>
          </a:r>
          <a:r>
            <a:rPr kumimoji="1" lang="en-US" altLang="ja-JP" sz="1050">
              <a:latin typeface="Meiryo UI" panose="020B0604030504040204" pitchFamily="50" charset="-128"/>
              <a:ea typeface="Meiryo UI" panose="020B0604030504040204" pitchFamily="50" charset="-128"/>
            </a:rPr>
            <a:t>2-2</a:t>
          </a:r>
          <a:r>
            <a:rPr kumimoji="1" lang="ja-JP" altLang="en-US" sz="1050">
              <a:latin typeface="Meiryo UI" panose="020B0604030504040204" pitchFamily="50" charset="-128"/>
              <a:ea typeface="Meiryo UI" panose="020B0604030504040204" pitchFamily="50" charset="-128"/>
            </a:rPr>
            <a:t>」「様式</a:t>
          </a:r>
          <a:r>
            <a:rPr kumimoji="1" lang="en-US" altLang="ja-JP" sz="1050">
              <a:latin typeface="Meiryo UI" panose="020B0604030504040204" pitchFamily="50" charset="-128"/>
              <a:ea typeface="Meiryo UI" panose="020B0604030504040204" pitchFamily="50" charset="-128"/>
            </a:rPr>
            <a:t>2-3</a:t>
          </a:r>
          <a:r>
            <a:rPr kumimoji="1" lang="ja-JP" altLang="en-US" sz="1050">
              <a:latin typeface="Meiryo UI" panose="020B0604030504040204" pitchFamily="50" charset="-128"/>
              <a:ea typeface="Meiryo UI" panose="020B0604030504040204" pitchFamily="50" charset="-128"/>
            </a:rPr>
            <a:t>」「様式</a:t>
          </a:r>
          <a:r>
            <a:rPr kumimoji="1" lang="en-US" altLang="ja-JP" sz="1050">
              <a:latin typeface="Meiryo UI" panose="020B0604030504040204" pitchFamily="50" charset="-128"/>
              <a:ea typeface="Meiryo UI" panose="020B0604030504040204" pitchFamily="50" charset="-128"/>
            </a:rPr>
            <a:t>2-4</a:t>
          </a:r>
          <a:r>
            <a:rPr kumimoji="1" lang="ja-JP" altLang="en-US" sz="1050">
              <a:latin typeface="Meiryo UI" panose="020B0604030504040204" pitchFamily="50" charset="-128"/>
              <a:ea typeface="Meiryo UI" panose="020B0604030504040204" pitchFamily="50" charset="-128"/>
            </a:rPr>
            <a:t>」から転記される情報が必要です。まずは上記ワークシートを完成させてください。</a:t>
          </a:r>
        </a:p>
      </xdr:txBody>
    </xdr:sp>
    <xdr:clientData/>
  </xdr:twoCellAnchor>
  <xdr:twoCellAnchor>
    <xdr:from>
      <xdr:col>38</xdr:col>
      <xdr:colOff>159026</xdr:colOff>
      <xdr:row>16</xdr:row>
      <xdr:rowOff>46382</xdr:rowOff>
    </xdr:from>
    <xdr:to>
      <xdr:col>44</xdr:col>
      <xdr:colOff>298175</xdr:colOff>
      <xdr:row>21</xdr:row>
      <xdr:rowOff>86139</xdr:rowOff>
    </xdr:to>
    <xdr:sp macro="" textlink="">
      <xdr:nvSpPr>
        <xdr:cNvPr id="131" name="正方形/長方形 130"/>
        <xdr:cNvSpPr/>
      </xdr:nvSpPr>
      <xdr:spPr bwMode="auto">
        <a:xfrm>
          <a:off x="7003774" y="3014869"/>
          <a:ext cx="3955775" cy="801757"/>
        </a:xfrm>
        <a:prstGeom prst="rect">
          <a:avLst/>
        </a:prstGeom>
        <a:solidFill>
          <a:schemeClr val="bg1"/>
        </a:solidFill>
        <a:ln w="38100">
          <a:solidFill>
            <a:srgbClr val="FF0000"/>
          </a:solidFill>
          <a:prstDash val="sysDash"/>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050" b="1">
              <a:latin typeface="Meiryo UI" panose="020B0604030504040204" pitchFamily="50" charset="-128"/>
              <a:ea typeface="Meiryo UI" panose="020B0604030504040204" pitchFamily="50" charset="-128"/>
            </a:rPr>
            <a:t>加算の取得予定について「〇」または「</a:t>
          </a:r>
          <a:r>
            <a:rPr kumimoji="1" lang="en-US" altLang="ja-JP" sz="1050" b="1">
              <a:latin typeface="Meiryo UI" panose="020B0604030504040204" pitchFamily="50" charset="-128"/>
              <a:ea typeface="Meiryo UI" panose="020B0604030504040204" pitchFamily="50" charset="-128"/>
            </a:rPr>
            <a:t>×</a:t>
          </a:r>
          <a:r>
            <a:rPr kumimoji="1" lang="ja-JP" altLang="en-US" sz="1050" b="1">
              <a:latin typeface="Meiryo UI" panose="020B0604030504040204" pitchFamily="50" charset="-128"/>
              <a:ea typeface="Meiryo UI" panose="020B0604030504040204" pitchFamily="50" charset="-128"/>
            </a:rPr>
            <a:t>」を選択してください。</a:t>
          </a:r>
        </a:p>
        <a:p>
          <a:pPr algn="l"/>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この欄が選択されていないと、各要件の○</a:t>
          </a:r>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の自動判定が機能しないため、必ず選択してください。</a:t>
          </a:r>
        </a:p>
      </xdr:txBody>
    </xdr:sp>
    <xdr:clientData/>
  </xdr:twoCellAnchor>
  <xdr:twoCellAnchor>
    <xdr:from>
      <xdr:col>37</xdr:col>
      <xdr:colOff>33131</xdr:colOff>
      <xdr:row>17</xdr:row>
      <xdr:rowOff>139147</xdr:rowOff>
    </xdr:from>
    <xdr:to>
      <xdr:col>38</xdr:col>
      <xdr:colOff>145775</xdr:colOff>
      <xdr:row>20</xdr:row>
      <xdr:rowOff>73814</xdr:rowOff>
    </xdr:to>
    <xdr:sp macro="" textlink="">
      <xdr:nvSpPr>
        <xdr:cNvPr id="4" name="右矢印 3"/>
        <xdr:cNvSpPr/>
      </xdr:nvSpPr>
      <xdr:spPr bwMode="auto">
        <a:xfrm>
          <a:off x="6606209" y="3154017"/>
          <a:ext cx="384314" cy="484632"/>
        </a:xfrm>
        <a:prstGeom prst="rightArrow">
          <a:avLst/>
        </a:prstGeom>
        <a:solidFill>
          <a:srgbClr val="FF0000"/>
        </a:solid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33131</xdr:colOff>
      <xdr:row>24</xdr:row>
      <xdr:rowOff>0</xdr:rowOff>
    </xdr:from>
    <xdr:to>
      <xdr:col>36</xdr:col>
      <xdr:colOff>119269</xdr:colOff>
      <xdr:row>28</xdr:row>
      <xdr:rowOff>19879</xdr:rowOff>
    </xdr:to>
    <xdr:sp macro="" textlink="">
      <xdr:nvSpPr>
        <xdr:cNvPr id="133" name="正方形/長方形 132"/>
        <xdr:cNvSpPr/>
      </xdr:nvSpPr>
      <xdr:spPr bwMode="auto">
        <a:xfrm>
          <a:off x="33131" y="4426226"/>
          <a:ext cx="6467060" cy="1027044"/>
        </a:xfrm>
        <a:prstGeom prst="rect">
          <a:avLst/>
        </a:prstGeom>
        <a:noFill/>
        <a:ln w="2857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92765</xdr:colOff>
      <xdr:row>24</xdr:row>
      <xdr:rowOff>26504</xdr:rowOff>
    </xdr:from>
    <xdr:to>
      <xdr:col>38</xdr:col>
      <xdr:colOff>125894</xdr:colOff>
      <xdr:row>28</xdr:row>
      <xdr:rowOff>0</xdr:rowOff>
    </xdr:to>
    <xdr:sp macro="" textlink="">
      <xdr:nvSpPr>
        <xdr:cNvPr id="5" name="右中かっこ 4"/>
        <xdr:cNvSpPr/>
      </xdr:nvSpPr>
      <xdr:spPr bwMode="auto">
        <a:xfrm>
          <a:off x="6665843" y="4452730"/>
          <a:ext cx="304799" cy="1046922"/>
        </a:xfrm>
        <a:prstGeom prst="rightBrace">
          <a:avLst>
            <a:gd name="adj1" fmla="val 8333"/>
            <a:gd name="adj2" fmla="val 48101"/>
          </a:avLst>
        </a:prstGeom>
        <a:noFill/>
        <a:ln w="2857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106017</xdr:colOff>
      <xdr:row>25</xdr:row>
      <xdr:rowOff>198782</xdr:rowOff>
    </xdr:from>
    <xdr:to>
      <xdr:col>42</xdr:col>
      <xdr:colOff>364434</xdr:colOff>
      <xdr:row>26</xdr:row>
      <xdr:rowOff>265042</xdr:rowOff>
    </xdr:to>
    <xdr:sp macro="" textlink="">
      <xdr:nvSpPr>
        <xdr:cNvPr id="6" name="テキスト ボックス 5"/>
        <xdr:cNvSpPr txBox="1"/>
      </xdr:nvSpPr>
      <xdr:spPr>
        <a:xfrm>
          <a:off x="6950765" y="4876799"/>
          <a:ext cx="2776330" cy="39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加算取得の要件（各加算共通事項）</a:t>
          </a:r>
        </a:p>
      </xdr:txBody>
    </xdr:sp>
    <xdr:clientData/>
  </xdr:twoCellAnchor>
  <xdr:twoCellAnchor>
    <xdr:from>
      <xdr:col>25</xdr:col>
      <xdr:colOff>159026</xdr:colOff>
      <xdr:row>47</xdr:row>
      <xdr:rowOff>39756</xdr:rowOff>
    </xdr:from>
    <xdr:to>
      <xdr:col>27</xdr:col>
      <xdr:colOff>33132</xdr:colOff>
      <xdr:row>47</xdr:row>
      <xdr:rowOff>298174</xdr:rowOff>
    </xdr:to>
    <xdr:sp macro="" textlink="">
      <xdr:nvSpPr>
        <xdr:cNvPr id="136" name="右矢印 135"/>
        <xdr:cNvSpPr/>
      </xdr:nvSpPr>
      <xdr:spPr bwMode="auto">
        <a:xfrm>
          <a:off x="4518991" y="9422295"/>
          <a:ext cx="245167" cy="258418"/>
        </a:xfrm>
        <a:prstGeom prst="rightArrow">
          <a:avLst/>
        </a:prstGeom>
        <a:solidFill>
          <a:srgbClr val="FF0000"/>
        </a:solid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39759</xdr:colOff>
      <xdr:row>46</xdr:row>
      <xdr:rowOff>304802</xdr:rowOff>
    </xdr:from>
    <xdr:to>
      <xdr:col>36</xdr:col>
      <xdr:colOff>185531</xdr:colOff>
      <xdr:row>48</xdr:row>
      <xdr:rowOff>59636</xdr:rowOff>
    </xdr:to>
    <xdr:sp macro="" textlink="">
      <xdr:nvSpPr>
        <xdr:cNvPr id="137" name="正方形/長方形 136"/>
        <xdr:cNvSpPr/>
      </xdr:nvSpPr>
      <xdr:spPr bwMode="auto">
        <a:xfrm>
          <a:off x="4770785" y="9766854"/>
          <a:ext cx="1795668" cy="463825"/>
        </a:xfrm>
        <a:prstGeom prst="rect">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900" b="1">
              <a:latin typeface="Meiryo UI" panose="020B0604030504040204" pitchFamily="50" charset="-128"/>
              <a:ea typeface="Meiryo UI" panose="020B0604030504040204" pitchFamily="50" charset="-128"/>
            </a:rPr>
            <a:t>！要件</a:t>
          </a:r>
          <a:r>
            <a:rPr kumimoji="1" lang="en-US" altLang="ja-JP" sz="900" b="1">
              <a:latin typeface="Meiryo UI" panose="020B0604030504040204" pitchFamily="50" charset="-128"/>
              <a:ea typeface="Meiryo UI" panose="020B0604030504040204" pitchFamily="50" charset="-128"/>
            </a:rPr>
            <a:t>Ⅳ</a:t>
          </a:r>
          <a:r>
            <a:rPr kumimoji="1" lang="ja-JP" altLang="en-US" sz="900" b="1">
              <a:latin typeface="Meiryo UI" panose="020B0604030504040204" pitchFamily="50" charset="-128"/>
              <a:ea typeface="Meiryo UI" panose="020B0604030504040204" pitchFamily="50" charset="-128"/>
            </a:rPr>
            <a:t>が☓の場合、チェックボックスにチェック（✔）が入っていません。</a:t>
          </a:r>
          <a:endParaRPr kumimoji="1" lang="ja-JP" altLang="en-US" sz="900">
            <a:latin typeface="Meiryo UI" panose="020B0604030504040204" pitchFamily="50" charset="-128"/>
            <a:ea typeface="Meiryo UI" panose="020B0604030504040204" pitchFamily="50" charset="-128"/>
          </a:endParaRPr>
        </a:p>
      </xdr:txBody>
    </xdr:sp>
    <xdr:clientData/>
  </xdr:twoCellAnchor>
  <xdr:twoCellAnchor editAs="oneCell">
    <xdr:from>
      <xdr:col>37</xdr:col>
      <xdr:colOff>92766</xdr:colOff>
      <xdr:row>37</xdr:row>
      <xdr:rowOff>46380</xdr:rowOff>
    </xdr:from>
    <xdr:to>
      <xdr:col>46</xdr:col>
      <xdr:colOff>533237</xdr:colOff>
      <xdr:row>49</xdr:row>
      <xdr:rowOff>442348</xdr:rowOff>
    </xdr:to>
    <xdr:pic>
      <xdr:nvPicPr>
        <xdr:cNvPr id="7" name="図 6"/>
        <xdr:cNvPicPr>
          <a:picLocks noChangeAspect="1"/>
        </xdr:cNvPicPr>
      </xdr:nvPicPr>
      <xdr:blipFill>
        <a:blip xmlns:r="http://schemas.openxmlformats.org/officeDocument/2006/relationships" r:embed="rId1"/>
        <a:stretch>
          <a:fillRect/>
        </a:stretch>
      </xdr:blipFill>
      <xdr:spPr>
        <a:xfrm>
          <a:off x="6665844" y="7699510"/>
          <a:ext cx="5761219" cy="2993395"/>
        </a:xfrm>
        <a:prstGeom prst="rect">
          <a:avLst/>
        </a:prstGeom>
        <a:ln w="28575">
          <a:solidFill>
            <a:srgbClr val="FF0000"/>
          </a:solidFill>
        </a:ln>
      </xdr:spPr>
    </xdr:pic>
    <xdr:clientData/>
  </xdr:twoCellAnchor>
  <xdr:twoCellAnchor>
    <xdr:from>
      <xdr:col>37</xdr:col>
      <xdr:colOff>86140</xdr:colOff>
      <xdr:row>36</xdr:row>
      <xdr:rowOff>39757</xdr:rowOff>
    </xdr:from>
    <xdr:to>
      <xdr:col>46</xdr:col>
      <xdr:colOff>152400</xdr:colOff>
      <xdr:row>36</xdr:row>
      <xdr:rowOff>245165</xdr:rowOff>
    </xdr:to>
    <xdr:sp macro="" textlink="">
      <xdr:nvSpPr>
        <xdr:cNvPr id="139" name="正方形/長方形 138"/>
        <xdr:cNvSpPr/>
      </xdr:nvSpPr>
      <xdr:spPr bwMode="auto">
        <a:xfrm>
          <a:off x="6659218" y="7427844"/>
          <a:ext cx="5387008" cy="205408"/>
        </a:xfrm>
        <a:prstGeom prst="rect">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900" b="1">
              <a:latin typeface="Meiryo UI" panose="020B0604030504040204" pitchFamily="50" charset="-128"/>
              <a:ea typeface="Meiryo UI" panose="020B0604030504040204" pitchFamily="50" charset="-128"/>
            </a:rPr>
            <a:t>　　　　　　　　　　加算の見込額は、先に他シートを入力すると自動的に入力されます。</a:t>
          </a:r>
          <a:endParaRPr kumimoji="1" lang="ja-JP" altLang="en-US" sz="900">
            <a:latin typeface="Meiryo UI" panose="020B0604030504040204" pitchFamily="50" charset="-128"/>
            <a:ea typeface="Meiryo UI" panose="020B0604030504040204" pitchFamily="50" charset="-128"/>
          </a:endParaRPr>
        </a:p>
      </xdr:txBody>
    </xdr:sp>
    <xdr:clientData/>
  </xdr:twoCellAnchor>
  <xdr:twoCellAnchor>
    <xdr:from>
      <xdr:col>37</xdr:col>
      <xdr:colOff>198783</xdr:colOff>
      <xdr:row>36</xdr:row>
      <xdr:rowOff>72887</xdr:rowOff>
    </xdr:from>
    <xdr:to>
      <xdr:col>38</xdr:col>
      <xdr:colOff>424069</xdr:colOff>
      <xdr:row>36</xdr:row>
      <xdr:rowOff>198782</xdr:rowOff>
    </xdr:to>
    <xdr:sp macro="" textlink="">
      <xdr:nvSpPr>
        <xdr:cNvPr id="8" name="正方形/長方形 7"/>
        <xdr:cNvSpPr/>
      </xdr:nvSpPr>
      <xdr:spPr bwMode="auto">
        <a:xfrm>
          <a:off x="6771861" y="7460974"/>
          <a:ext cx="496956" cy="125895"/>
        </a:xfrm>
        <a:prstGeom prst="rect">
          <a:avLst/>
        </a:prstGeom>
        <a:solidFill>
          <a:schemeClr val="bg1"/>
        </a:solidFill>
        <a:ln>
          <a:solidFill>
            <a:srgbClr val="0000FF"/>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algn="l"/>
          <a:endParaRPr kumimoji="1" lang="ja-JP" altLang="en-US" sz="1050" b="1">
            <a:latin typeface="Meiryo UI" panose="020B0604030504040204" pitchFamily="50" charset="-128"/>
            <a:ea typeface="Meiryo UI" panose="020B0604030504040204" pitchFamily="50" charset="-128"/>
          </a:endParaRPr>
        </a:p>
      </xdr:txBody>
    </xdr:sp>
    <xdr:clientData/>
  </xdr:twoCellAnchor>
  <xdr:twoCellAnchor>
    <xdr:from>
      <xdr:col>31</xdr:col>
      <xdr:colOff>86139</xdr:colOff>
      <xdr:row>39</xdr:row>
      <xdr:rowOff>19878</xdr:rowOff>
    </xdr:from>
    <xdr:to>
      <xdr:col>36</xdr:col>
      <xdr:colOff>145773</xdr:colOff>
      <xdr:row>43</xdr:row>
      <xdr:rowOff>218661</xdr:rowOff>
    </xdr:to>
    <xdr:sp macro="" textlink="">
      <xdr:nvSpPr>
        <xdr:cNvPr id="141" name="四角形吹き出し 140"/>
        <xdr:cNvSpPr/>
      </xdr:nvSpPr>
      <xdr:spPr bwMode="auto">
        <a:xfrm>
          <a:off x="5559287" y="7997687"/>
          <a:ext cx="967408" cy="1066800"/>
        </a:xfrm>
        <a:prstGeom prst="wedgeRectCallout">
          <a:avLst>
            <a:gd name="adj1" fmla="val -22047"/>
            <a:gd name="adj2" fmla="val -58963"/>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l"/>
          <a:r>
            <a:rPr kumimoji="1" lang="ja-JP" altLang="en-US" sz="900">
              <a:latin typeface="Meiryo UI" panose="020B0604030504040204" pitchFamily="50" charset="-128"/>
              <a:ea typeface="Meiryo UI" panose="020B0604030504040204" pitchFamily="50" charset="-128"/>
            </a:rPr>
            <a:t>空欄の場合、先に本シート５（１）「ベースアップ等加算の配分要件」を記入してください。</a:t>
          </a:r>
          <a:endParaRPr kumimoji="1" lang="ja-JP" altLang="en-US" sz="700">
            <a:latin typeface="Meiryo UI" panose="020B0604030504040204" pitchFamily="50" charset="-128"/>
            <a:ea typeface="Meiryo UI" panose="020B0604030504040204" pitchFamily="50" charset="-128"/>
          </a:endParaRPr>
        </a:p>
      </xdr:txBody>
    </xdr:sp>
    <xdr:clientData/>
  </xdr:twoCellAnchor>
  <xdr:twoCellAnchor>
    <xdr:from>
      <xdr:col>37</xdr:col>
      <xdr:colOff>79512</xdr:colOff>
      <xdr:row>49</xdr:row>
      <xdr:rowOff>523462</xdr:rowOff>
    </xdr:from>
    <xdr:to>
      <xdr:col>46</xdr:col>
      <xdr:colOff>324677</xdr:colOff>
      <xdr:row>51</xdr:row>
      <xdr:rowOff>112644</xdr:rowOff>
    </xdr:to>
    <xdr:sp macro="" textlink="">
      <xdr:nvSpPr>
        <xdr:cNvPr id="142" name="正方形/長方形 141"/>
        <xdr:cNvSpPr/>
      </xdr:nvSpPr>
      <xdr:spPr bwMode="auto">
        <a:xfrm>
          <a:off x="6652590" y="10774019"/>
          <a:ext cx="5565913" cy="655982"/>
        </a:xfrm>
        <a:prstGeom prst="rect">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900" b="0">
              <a:latin typeface="Meiryo UI" panose="020B0604030504040204" pitchFamily="50" charset="-128"/>
              <a:ea typeface="Meiryo UI" panose="020B0604030504040204" pitchFamily="50" charset="-128"/>
            </a:rPr>
            <a:t>例えば、法人で処遇改善加算を配分するために設定した手当（「処遇改善手当」等）の水準を引き上げたとしても、</a:t>
          </a:r>
        </a:p>
        <a:p>
          <a:pPr algn="l"/>
          <a:r>
            <a:rPr kumimoji="1" lang="ja-JP" altLang="en-US" sz="900" b="1">
              <a:latin typeface="Meiryo UI" panose="020B0604030504040204" pitchFamily="50" charset="-128"/>
              <a:ea typeface="Meiryo UI" panose="020B0604030504040204" pitchFamily="50" charset="-128"/>
            </a:rPr>
            <a:t>手当の引上げ幅以上に基本給やその他の手当を引き下げることで、全体として職員の賃金水準を引き下げていた場合</a:t>
          </a:r>
          <a:r>
            <a:rPr kumimoji="1" lang="ja-JP" altLang="en-US" sz="900" b="0">
              <a:latin typeface="Meiryo UI" panose="020B0604030504040204" pitchFamily="50" charset="-128"/>
              <a:ea typeface="Meiryo UI" panose="020B0604030504040204" pitchFamily="50" charset="-128"/>
            </a:rPr>
            <a:t>、</a:t>
          </a:r>
        </a:p>
        <a:p>
          <a:pPr algn="l"/>
          <a:r>
            <a:rPr kumimoji="1" lang="ja-JP" altLang="en-US" sz="900" b="1">
              <a:latin typeface="Meiryo UI" panose="020B0604030504040204" pitchFamily="50" charset="-128"/>
              <a:ea typeface="Meiryo UI" panose="020B0604030504040204" pitchFamily="50" charset="-128"/>
            </a:rPr>
            <a:t>処遇改善加算の要件を満たしたことにはなりません</a:t>
          </a:r>
          <a:r>
            <a:rPr kumimoji="1" lang="ja-JP" altLang="en-US" sz="900" b="0">
              <a:latin typeface="Meiryo UI" panose="020B0604030504040204" pitchFamily="50" charset="-128"/>
              <a:ea typeface="Meiryo UI" panose="020B0604030504040204" pitchFamily="50" charset="-128"/>
            </a:rPr>
            <a:t>。</a:t>
          </a:r>
        </a:p>
      </xdr:txBody>
    </xdr:sp>
    <xdr:clientData/>
  </xdr:twoCellAnchor>
  <xdr:twoCellAnchor>
    <xdr:from>
      <xdr:col>25</xdr:col>
      <xdr:colOff>125896</xdr:colOff>
      <xdr:row>55</xdr:row>
      <xdr:rowOff>265044</xdr:rowOff>
    </xdr:from>
    <xdr:to>
      <xdr:col>29</xdr:col>
      <xdr:colOff>46383</xdr:colOff>
      <xdr:row>55</xdr:row>
      <xdr:rowOff>265044</xdr:rowOff>
    </xdr:to>
    <xdr:cxnSp macro="">
      <xdr:nvCxnSpPr>
        <xdr:cNvPr id="10" name="直線矢印コネクタ 9"/>
        <xdr:cNvCxnSpPr/>
      </xdr:nvCxnSpPr>
      <xdr:spPr bwMode="auto">
        <a:xfrm>
          <a:off x="4485861" y="12695583"/>
          <a:ext cx="662609" cy="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132522</xdr:colOff>
      <xdr:row>55</xdr:row>
      <xdr:rowOff>298174</xdr:rowOff>
    </xdr:from>
    <xdr:to>
      <xdr:col>38</xdr:col>
      <xdr:colOff>99391</xdr:colOff>
      <xdr:row>56</xdr:row>
      <xdr:rowOff>165654</xdr:rowOff>
    </xdr:to>
    <xdr:sp macro="" textlink="">
      <xdr:nvSpPr>
        <xdr:cNvPr id="12" name="テキスト ボックス 11"/>
        <xdr:cNvSpPr txBox="1"/>
      </xdr:nvSpPr>
      <xdr:spPr>
        <a:xfrm>
          <a:off x="4678018" y="12728713"/>
          <a:ext cx="2266121" cy="192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26</xdr:col>
      <xdr:colOff>66259</xdr:colOff>
      <xdr:row>57</xdr:row>
      <xdr:rowOff>198782</xdr:rowOff>
    </xdr:from>
    <xdr:to>
      <xdr:col>38</xdr:col>
      <xdr:colOff>33128</xdr:colOff>
      <xdr:row>58</xdr:row>
      <xdr:rowOff>172279</xdr:rowOff>
    </xdr:to>
    <xdr:sp macro="" textlink="">
      <xdr:nvSpPr>
        <xdr:cNvPr id="147" name="テキスト ボックス 146"/>
        <xdr:cNvSpPr txBox="1"/>
      </xdr:nvSpPr>
      <xdr:spPr>
        <a:xfrm>
          <a:off x="4611755" y="13192539"/>
          <a:ext cx="2266121" cy="2054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18</xdr:col>
      <xdr:colOff>139148</xdr:colOff>
      <xdr:row>57</xdr:row>
      <xdr:rowOff>192156</xdr:rowOff>
    </xdr:from>
    <xdr:to>
      <xdr:col>23</xdr:col>
      <xdr:colOff>53008</xdr:colOff>
      <xdr:row>57</xdr:row>
      <xdr:rowOff>192156</xdr:rowOff>
    </xdr:to>
    <xdr:cxnSp macro="">
      <xdr:nvCxnSpPr>
        <xdr:cNvPr id="148" name="直線矢印コネクタ 147"/>
        <xdr:cNvCxnSpPr/>
      </xdr:nvCxnSpPr>
      <xdr:spPr bwMode="auto">
        <a:xfrm>
          <a:off x="3286539" y="13185913"/>
          <a:ext cx="775252" cy="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2</xdr:colOff>
      <xdr:row>62</xdr:row>
      <xdr:rowOff>6626</xdr:rowOff>
    </xdr:from>
    <xdr:to>
      <xdr:col>13</xdr:col>
      <xdr:colOff>6626</xdr:colOff>
      <xdr:row>63</xdr:row>
      <xdr:rowOff>26504</xdr:rowOff>
    </xdr:to>
    <xdr:cxnSp macro="">
      <xdr:nvCxnSpPr>
        <xdr:cNvPr id="150" name="直線矢印コネクタ 149"/>
        <xdr:cNvCxnSpPr/>
      </xdr:nvCxnSpPr>
      <xdr:spPr bwMode="auto">
        <a:xfrm>
          <a:off x="2286002" y="14776174"/>
          <a:ext cx="6624" cy="172278"/>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72887</xdr:colOff>
      <xdr:row>62</xdr:row>
      <xdr:rowOff>99392</xdr:rowOff>
    </xdr:from>
    <xdr:to>
      <xdr:col>30</xdr:col>
      <xdr:colOff>59635</xdr:colOff>
      <xdr:row>63</xdr:row>
      <xdr:rowOff>178904</xdr:rowOff>
    </xdr:to>
    <xdr:sp macro="" textlink="">
      <xdr:nvSpPr>
        <xdr:cNvPr id="154" name="テキスト ボックス 153"/>
        <xdr:cNvSpPr txBox="1"/>
      </xdr:nvSpPr>
      <xdr:spPr>
        <a:xfrm>
          <a:off x="2193235" y="14868940"/>
          <a:ext cx="3154017" cy="231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Meiryo UI" panose="020B0604030504040204" pitchFamily="50" charset="-128"/>
              <a:ea typeface="Meiryo UI" panose="020B0604030504040204" pitchFamily="50" charset="-128"/>
            </a:rPr>
            <a:t>ドロップダウンリストから、「令和」又は「平成」を選択できます</a:t>
          </a:r>
        </a:p>
      </xdr:txBody>
    </xdr:sp>
    <xdr:clientData/>
  </xdr:twoCellAnchor>
  <xdr:twoCellAnchor>
    <xdr:from>
      <xdr:col>37</xdr:col>
      <xdr:colOff>39756</xdr:colOff>
      <xdr:row>90</xdr:row>
      <xdr:rowOff>0</xdr:rowOff>
    </xdr:from>
    <xdr:to>
      <xdr:col>38</xdr:col>
      <xdr:colOff>72885</xdr:colOff>
      <xdr:row>93</xdr:row>
      <xdr:rowOff>265044</xdr:rowOff>
    </xdr:to>
    <xdr:sp macro="" textlink="">
      <xdr:nvSpPr>
        <xdr:cNvPr id="155" name="右中かっこ 154"/>
        <xdr:cNvSpPr/>
      </xdr:nvSpPr>
      <xdr:spPr bwMode="auto">
        <a:xfrm>
          <a:off x="6612834" y="22879878"/>
          <a:ext cx="304799" cy="1577009"/>
        </a:xfrm>
        <a:prstGeom prst="rightBrace">
          <a:avLst>
            <a:gd name="adj1" fmla="val 8333"/>
            <a:gd name="adj2" fmla="val 48101"/>
          </a:avLst>
        </a:prstGeom>
        <a:noFill/>
        <a:ln w="2857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53008</xdr:colOff>
      <xdr:row>91</xdr:row>
      <xdr:rowOff>0</xdr:rowOff>
    </xdr:from>
    <xdr:to>
      <xdr:col>42</xdr:col>
      <xdr:colOff>311425</xdr:colOff>
      <xdr:row>91</xdr:row>
      <xdr:rowOff>390939</xdr:rowOff>
    </xdr:to>
    <xdr:sp macro="" textlink="">
      <xdr:nvSpPr>
        <xdr:cNvPr id="156" name="テキスト ボックス 155"/>
        <xdr:cNvSpPr txBox="1"/>
      </xdr:nvSpPr>
      <xdr:spPr>
        <a:xfrm>
          <a:off x="6897756" y="23496104"/>
          <a:ext cx="2776330" cy="39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加算取得の要件（特定処遇）</a:t>
          </a:r>
        </a:p>
      </xdr:txBody>
    </xdr:sp>
    <xdr:clientData/>
  </xdr:twoCellAnchor>
  <xdr:twoCellAnchor>
    <xdr:from>
      <xdr:col>25</xdr:col>
      <xdr:colOff>112644</xdr:colOff>
      <xdr:row>118</xdr:row>
      <xdr:rowOff>284921</xdr:rowOff>
    </xdr:from>
    <xdr:to>
      <xdr:col>29</xdr:col>
      <xdr:colOff>33131</xdr:colOff>
      <xdr:row>118</xdr:row>
      <xdr:rowOff>284921</xdr:rowOff>
    </xdr:to>
    <xdr:cxnSp macro="">
      <xdr:nvCxnSpPr>
        <xdr:cNvPr id="157" name="直線矢印コネクタ 156"/>
        <xdr:cNvCxnSpPr/>
      </xdr:nvCxnSpPr>
      <xdr:spPr bwMode="auto">
        <a:xfrm>
          <a:off x="4472609" y="31646191"/>
          <a:ext cx="662609" cy="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159026</xdr:colOff>
      <xdr:row>118</xdr:row>
      <xdr:rowOff>351181</xdr:rowOff>
    </xdr:from>
    <xdr:to>
      <xdr:col>38</xdr:col>
      <xdr:colOff>125895</xdr:colOff>
      <xdr:row>119</xdr:row>
      <xdr:rowOff>178905</xdr:rowOff>
    </xdr:to>
    <xdr:sp macro="" textlink="">
      <xdr:nvSpPr>
        <xdr:cNvPr id="159" name="テキスト ボックス 158"/>
        <xdr:cNvSpPr txBox="1"/>
      </xdr:nvSpPr>
      <xdr:spPr>
        <a:xfrm>
          <a:off x="4704522" y="31712451"/>
          <a:ext cx="2266121" cy="192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12</xdr:col>
      <xdr:colOff>92767</xdr:colOff>
      <xdr:row>125</xdr:row>
      <xdr:rowOff>0</xdr:rowOff>
    </xdr:from>
    <xdr:to>
      <xdr:col>12</xdr:col>
      <xdr:colOff>99391</xdr:colOff>
      <xdr:row>125</xdr:row>
      <xdr:rowOff>172278</xdr:rowOff>
    </xdr:to>
    <xdr:cxnSp macro="">
      <xdr:nvCxnSpPr>
        <xdr:cNvPr id="161" name="直線矢印コネクタ 160"/>
        <xdr:cNvCxnSpPr/>
      </xdr:nvCxnSpPr>
      <xdr:spPr bwMode="auto">
        <a:xfrm>
          <a:off x="2213115" y="33899061"/>
          <a:ext cx="6624" cy="172278"/>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0</xdr:colOff>
      <xdr:row>125</xdr:row>
      <xdr:rowOff>92766</xdr:rowOff>
    </xdr:from>
    <xdr:to>
      <xdr:col>29</xdr:col>
      <xdr:colOff>172278</xdr:colOff>
      <xdr:row>126</xdr:row>
      <xdr:rowOff>59635</xdr:rowOff>
    </xdr:to>
    <xdr:sp macro="" textlink="">
      <xdr:nvSpPr>
        <xdr:cNvPr id="163" name="テキスト ボックス 162"/>
        <xdr:cNvSpPr txBox="1"/>
      </xdr:nvSpPr>
      <xdr:spPr>
        <a:xfrm>
          <a:off x="2120348" y="33991827"/>
          <a:ext cx="3154017" cy="231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Meiryo UI" panose="020B0604030504040204" pitchFamily="50" charset="-128"/>
              <a:ea typeface="Meiryo UI" panose="020B0604030504040204" pitchFamily="50" charset="-128"/>
            </a:rPr>
            <a:t>ドロップダウンリストから、「令和」又は「平成」を選択できます</a:t>
          </a:r>
        </a:p>
      </xdr:txBody>
    </xdr:sp>
    <xdr:clientData/>
  </xdr:twoCellAnchor>
  <xdr:twoCellAnchor>
    <xdr:from>
      <xdr:col>37</xdr:col>
      <xdr:colOff>53010</xdr:colOff>
      <xdr:row>118</xdr:row>
      <xdr:rowOff>46382</xdr:rowOff>
    </xdr:from>
    <xdr:to>
      <xdr:col>46</xdr:col>
      <xdr:colOff>298175</xdr:colOff>
      <xdr:row>120</xdr:row>
      <xdr:rowOff>132521</xdr:rowOff>
    </xdr:to>
    <xdr:sp macro="" textlink="">
      <xdr:nvSpPr>
        <xdr:cNvPr id="164" name="正方形/長方形 163"/>
        <xdr:cNvSpPr/>
      </xdr:nvSpPr>
      <xdr:spPr bwMode="auto">
        <a:xfrm>
          <a:off x="6626088" y="31579930"/>
          <a:ext cx="5565913" cy="695739"/>
        </a:xfrm>
        <a:prstGeom prst="rect">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900" b="0">
              <a:latin typeface="Meiryo UI" panose="020B0604030504040204" pitchFamily="50" charset="-128"/>
              <a:ea typeface="Meiryo UI" panose="020B0604030504040204" pitchFamily="50" charset="-128"/>
            </a:rPr>
            <a:t>↖比較的新規に開設した事業所で、</a:t>
          </a:r>
          <a:r>
            <a:rPr kumimoji="1" lang="ja-JP" altLang="en-US" sz="900" b="1">
              <a:latin typeface="Meiryo UI" panose="020B0604030504040204" pitchFamily="50" charset="-128"/>
              <a:ea typeface="Meiryo UI" panose="020B0604030504040204" pitchFamily="50" charset="-128"/>
            </a:rPr>
            <a:t>介護職員間で経験・技能に明らかな差がない場合などに限り、</a:t>
          </a:r>
        </a:p>
        <a:p>
          <a:pPr algn="l"/>
          <a:r>
            <a:rPr kumimoji="1" lang="ja-JP" altLang="en-US" sz="900" b="1">
              <a:latin typeface="Meiryo UI" panose="020B0604030504040204" pitchFamily="50" charset="-128"/>
              <a:ea typeface="Meiryo UI" panose="020B0604030504040204" pitchFamily="50" charset="-128"/>
            </a:rPr>
            <a:t>（</a:t>
          </a:r>
          <a:r>
            <a:rPr kumimoji="1" lang="en-US" altLang="ja-JP" sz="900" b="1">
              <a:latin typeface="Meiryo UI" panose="020B0604030504040204" pitchFamily="50" charset="-128"/>
              <a:ea typeface="Meiryo UI" panose="020B0604030504040204" pitchFamily="50" charset="-128"/>
            </a:rPr>
            <a:t>A</a:t>
          </a:r>
          <a:r>
            <a:rPr kumimoji="1" lang="ja-JP" altLang="en-US" sz="900" b="1">
              <a:latin typeface="Meiryo UI" panose="020B0604030504040204" pitchFamily="50" charset="-128"/>
              <a:ea typeface="Meiryo UI" panose="020B0604030504040204" pitchFamily="50" charset="-128"/>
            </a:rPr>
            <a:t>）のグループに職員を設定しないことができます</a:t>
          </a:r>
          <a:r>
            <a:rPr kumimoji="1" lang="ja-JP" altLang="en-US" sz="900" b="0">
              <a:latin typeface="Meiryo UI" panose="020B0604030504040204" pitchFamily="50" charset="-128"/>
              <a:ea typeface="Meiryo UI" panose="020B0604030504040204" pitchFamily="50" charset="-128"/>
            </a:rPr>
            <a:t>。</a:t>
          </a:r>
        </a:p>
        <a:p>
          <a:pPr algn="l"/>
          <a:r>
            <a:rPr kumimoji="1" lang="ja-JP" altLang="en-US" sz="900" b="0">
              <a:latin typeface="Meiryo UI" panose="020B0604030504040204" pitchFamily="50" charset="-128"/>
              <a:ea typeface="Meiryo UI" panose="020B0604030504040204" pitchFamily="50" charset="-128"/>
            </a:rPr>
            <a:t>ただし、（</a:t>
          </a:r>
          <a:r>
            <a:rPr kumimoji="1" lang="en-US" altLang="ja-JP" sz="900" b="0">
              <a:latin typeface="Meiryo UI" panose="020B0604030504040204" pitchFamily="50" charset="-128"/>
              <a:ea typeface="Meiryo UI" panose="020B0604030504040204" pitchFamily="50" charset="-128"/>
            </a:rPr>
            <a:t>A</a:t>
          </a:r>
          <a:r>
            <a:rPr kumimoji="1" lang="ja-JP" altLang="en-US" sz="900" b="0">
              <a:latin typeface="Meiryo UI" panose="020B0604030504040204" pitchFamily="50" charset="-128"/>
              <a:ea typeface="Meiryo UI" panose="020B0604030504040204" pitchFamily="50" charset="-128"/>
            </a:rPr>
            <a:t>）のグループを設定できるにも関わらず、特定加算による賃金改善の対象としないことは認められません。</a:t>
          </a:r>
        </a:p>
      </xdr:txBody>
    </xdr:sp>
    <xdr:clientData/>
  </xdr:twoCellAnchor>
  <xdr:twoCellAnchor>
    <xdr:from>
      <xdr:col>37</xdr:col>
      <xdr:colOff>66261</xdr:colOff>
      <xdr:row>135</xdr:row>
      <xdr:rowOff>39757</xdr:rowOff>
    </xdr:from>
    <xdr:to>
      <xdr:col>38</xdr:col>
      <xdr:colOff>99390</xdr:colOff>
      <xdr:row>136</xdr:row>
      <xdr:rowOff>19879</xdr:rowOff>
    </xdr:to>
    <xdr:sp macro="" textlink="">
      <xdr:nvSpPr>
        <xdr:cNvPr id="165" name="右中かっこ 164"/>
        <xdr:cNvSpPr/>
      </xdr:nvSpPr>
      <xdr:spPr bwMode="auto">
        <a:xfrm>
          <a:off x="6639339" y="36330835"/>
          <a:ext cx="304799" cy="417444"/>
        </a:xfrm>
        <a:prstGeom prst="rightBrace">
          <a:avLst>
            <a:gd name="adj1" fmla="val 8333"/>
            <a:gd name="adj2" fmla="val 48101"/>
          </a:avLst>
        </a:prstGeom>
        <a:noFill/>
        <a:ln w="2857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92765</xdr:colOff>
      <xdr:row>135</xdr:row>
      <xdr:rowOff>112644</xdr:rowOff>
    </xdr:from>
    <xdr:to>
      <xdr:col>42</xdr:col>
      <xdr:colOff>351182</xdr:colOff>
      <xdr:row>137</xdr:row>
      <xdr:rowOff>26504</xdr:rowOff>
    </xdr:to>
    <xdr:sp macro="" textlink="">
      <xdr:nvSpPr>
        <xdr:cNvPr id="166" name="テキスト ボックス 165"/>
        <xdr:cNvSpPr txBox="1"/>
      </xdr:nvSpPr>
      <xdr:spPr>
        <a:xfrm>
          <a:off x="6937513" y="36403722"/>
          <a:ext cx="2776330" cy="39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加算取得の要件（ベースアップ加算）</a:t>
          </a:r>
        </a:p>
      </xdr:txBody>
    </xdr:sp>
    <xdr:clientData/>
  </xdr:twoCellAnchor>
  <xdr:twoCellAnchor>
    <xdr:from>
      <xdr:col>37</xdr:col>
      <xdr:colOff>205409</xdr:colOff>
      <xdr:row>141</xdr:row>
      <xdr:rowOff>165652</xdr:rowOff>
    </xdr:from>
    <xdr:to>
      <xdr:col>38</xdr:col>
      <xdr:colOff>192157</xdr:colOff>
      <xdr:row>142</xdr:row>
      <xdr:rowOff>79512</xdr:rowOff>
    </xdr:to>
    <xdr:sp macro="" textlink="">
      <xdr:nvSpPr>
        <xdr:cNvPr id="17" name="正方形/長方形 16"/>
        <xdr:cNvSpPr/>
      </xdr:nvSpPr>
      <xdr:spPr bwMode="auto">
        <a:xfrm>
          <a:off x="6778487" y="37914469"/>
          <a:ext cx="258418" cy="159026"/>
        </a:xfrm>
        <a:prstGeom prst="rect">
          <a:avLst/>
        </a:prstGeom>
        <a:solidFill>
          <a:schemeClr val="bg1"/>
        </a:solidFill>
        <a:ln>
          <a:solidFill>
            <a:srgbClr val="0000FF"/>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algn="l"/>
          <a:endParaRPr kumimoji="1" lang="ja-JP" altLang="en-US" sz="1050" b="1">
            <a:latin typeface="Meiryo UI" panose="020B0604030504040204" pitchFamily="50" charset="-128"/>
            <a:ea typeface="Meiryo UI" panose="020B0604030504040204" pitchFamily="50" charset="-128"/>
          </a:endParaRPr>
        </a:p>
      </xdr:txBody>
    </xdr:sp>
    <xdr:clientData/>
  </xdr:twoCellAnchor>
  <xdr:twoCellAnchor>
    <xdr:from>
      <xdr:col>27</xdr:col>
      <xdr:colOff>119270</xdr:colOff>
      <xdr:row>150</xdr:row>
      <xdr:rowOff>271670</xdr:rowOff>
    </xdr:from>
    <xdr:to>
      <xdr:col>31</xdr:col>
      <xdr:colOff>39757</xdr:colOff>
      <xdr:row>150</xdr:row>
      <xdr:rowOff>271670</xdr:rowOff>
    </xdr:to>
    <xdr:cxnSp macro="">
      <xdr:nvCxnSpPr>
        <xdr:cNvPr id="167" name="直線矢印コネクタ 166"/>
        <xdr:cNvCxnSpPr/>
      </xdr:nvCxnSpPr>
      <xdr:spPr bwMode="auto">
        <a:xfrm>
          <a:off x="4850296" y="40293235"/>
          <a:ext cx="662609" cy="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27</xdr:col>
      <xdr:colOff>172278</xdr:colOff>
      <xdr:row>150</xdr:row>
      <xdr:rowOff>304799</xdr:rowOff>
    </xdr:from>
    <xdr:to>
      <xdr:col>38</xdr:col>
      <xdr:colOff>324677</xdr:colOff>
      <xdr:row>151</xdr:row>
      <xdr:rowOff>172280</xdr:rowOff>
    </xdr:to>
    <xdr:sp macro="" textlink="">
      <xdr:nvSpPr>
        <xdr:cNvPr id="168" name="テキスト ボックス 167"/>
        <xdr:cNvSpPr txBox="1"/>
      </xdr:nvSpPr>
      <xdr:spPr>
        <a:xfrm>
          <a:off x="4903304" y="40326364"/>
          <a:ext cx="2266121" cy="192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22</xdr:col>
      <xdr:colOff>145774</xdr:colOff>
      <xdr:row>141</xdr:row>
      <xdr:rowOff>139150</xdr:rowOff>
    </xdr:from>
    <xdr:to>
      <xdr:col>24</xdr:col>
      <xdr:colOff>13251</xdr:colOff>
      <xdr:row>141</xdr:row>
      <xdr:rowOff>145774</xdr:rowOff>
    </xdr:to>
    <xdr:cxnSp macro="">
      <xdr:nvCxnSpPr>
        <xdr:cNvPr id="169" name="直線矢印コネクタ 168"/>
        <xdr:cNvCxnSpPr/>
      </xdr:nvCxnSpPr>
      <xdr:spPr bwMode="auto">
        <a:xfrm>
          <a:off x="3982278" y="37854837"/>
          <a:ext cx="205408" cy="6624"/>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23</xdr:col>
      <xdr:colOff>86141</xdr:colOff>
      <xdr:row>141</xdr:row>
      <xdr:rowOff>13252</xdr:rowOff>
    </xdr:from>
    <xdr:to>
      <xdr:col>32</xdr:col>
      <xdr:colOff>26506</xdr:colOff>
      <xdr:row>142</xdr:row>
      <xdr:rowOff>159026</xdr:rowOff>
    </xdr:to>
    <xdr:sp macro="" textlink="">
      <xdr:nvSpPr>
        <xdr:cNvPr id="170" name="テキスト ボックス 169"/>
        <xdr:cNvSpPr txBox="1"/>
      </xdr:nvSpPr>
      <xdr:spPr>
        <a:xfrm>
          <a:off x="4094924" y="37728939"/>
          <a:ext cx="1590260" cy="39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eiryo UI" panose="020B0604030504040204" pitchFamily="50" charset="-128"/>
              <a:ea typeface="Meiryo UI" panose="020B0604030504040204" pitchFamily="50" charset="-128"/>
            </a:rPr>
            <a:t>※</a:t>
          </a:r>
          <a:r>
            <a:rPr kumimoji="1" lang="ja-JP" altLang="en-US" sz="700">
              <a:latin typeface="Meiryo UI" panose="020B0604030504040204" pitchFamily="50" charset="-128"/>
              <a:ea typeface="Meiryo UI" panose="020B0604030504040204" pitchFamily="50" charset="-128"/>
            </a:rPr>
            <a:t>下の５（２）賃金改善実施期間を入力すると自動的に入力されます</a:t>
          </a:r>
        </a:p>
      </xdr:txBody>
    </xdr:sp>
    <xdr:clientData/>
  </xdr:twoCellAnchor>
  <xdr:twoCellAnchor>
    <xdr:from>
      <xdr:col>22</xdr:col>
      <xdr:colOff>159027</xdr:colOff>
      <xdr:row>144</xdr:row>
      <xdr:rowOff>125898</xdr:rowOff>
    </xdr:from>
    <xdr:to>
      <xdr:col>24</xdr:col>
      <xdr:colOff>26504</xdr:colOff>
      <xdr:row>144</xdr:row>
      <xdr:rowOff>132522</xdr:rowOff>
    </xdr:to>
    <xdr:cxnSp macro="">
      <xdr:nvCxnSpPr>
        <xdr:cNvPr id="172" name="直線矢印コネクタ 171"/>
        <xdr:cNvCxnSpPr/>
      </xdr:nvCxnSpPr>
      <xdr:spPr bwMode="auto">
        <a:xfrm>
          <a:off x="3995531" y="38577081"/>
          <a:ext cx="205408" cy="6624"/>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23</xdr:col>
      <xdr:colOff>99394</xdr:colOff>
      <xdr:row>144</xdr:row>
      <xdr:rowOff>0</xdr:rowOff>
    </xdr:from>
    <xdr:to>
      <xdr:col>32</xdr:col>
      <xdr:colOff>39759</xdr:colOff>
      <xdr:row>145</xdr:row>
      <xdr:rowOff>152400</xdr:rowOff>
    </xdr:to>
    <xdr:sp macro="" textlink="">
      <xdr:nvSpPr>
        <xdr:cNvPr id="173" name="テキスト ボックス 172"/>
        <xdr:cNvSpPr txBox="1"/>
      </xdr:nvSpPr>
      <xdr:spPr>
        <a:xfrm>
          <a:off x="4108177" y="38451183"/>
          <a:ext cx="1590260" cy="39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eiryo UI" panose="020B0604030504040204" pitchFamily="50" charset="-128"/>
              <a:ea typeface="Meiryo UI" panose="020B0604030504040204" pitchFamily="50" charset="-128"/>
            </a:rPr>
            <a:t>※</a:t>
          </a:r>
          <a:r>
            <a:rPr kumimoji="1" lang="ja-JP" altLang="en-US" sz="700">
              <a:latin typeface="Meiryo UI" panose="020B0604030504040204" pitchFamily="50" charset="-128"/>
              <a:ea typeface="Meiryo UI" panose="020B0604030504040204" pitchFamily="50" charset="-128"/>
            </a:rPr>
            <a:t>下の５（２）賃金改善実施期間を入力すると自動的に入力されます</a:t>
          </a:r>
        </a:p>
      </xdr:txBody>
    </xdr:sp>
    <xdr:clientData/>
  </xdr:twoCellAnchor>
  <xdr:twoCellAnchor>
    <xdr:from>
      <xdr:col>18</xdr:col>
      <xdr:colOff>139148</xdr:colOff>
      <xdr:row>152</xdr:row>
      <xdr:rowOff>198782</xdr:rowOff>
    </xdr:from>
    <xdr:to>
      <xdr:col>23</xdr:col>
      <xdr:colOff>19878</xdr:colOff>
      <xdr:row>152</xdr:row>
      <xdr:rowOff>198783</xdr:rowOff>
    </xdr:to>
    <xdr:cxnSp macro="">
      <xdr:nvCxnSpPr>
        <xdr:cNvPr id="174" name="直線矢印コネクタ 173"/>
        <xdr:cNvCxnSpPr/>
      </xdr:nvCxnSpPr>
      <xdr:spPr bwMode="auto">
        <a:xfrm flipV="1">
          <a:off x="3286539" y="40790191"/>
          <a:ext cx="742122" cy="1"/>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172278</xdr:colOff>
      <xdr:row>152</xdr:row>
      <xdr:rowOff>212035</xdr:rowOff>
    </xdr:from>
    <xdr:to>
      <xdr:col>38</xdr:col>
      <xdr:colOff>139147</xdr:colOff>
      <xdr:row>153</xdr:row>
      <xdr:rowOff>165655</xdr:rowOff>
    </xdr:to>
    <xdr:sp macro="" textlink="">
      <xdr:nvSpPr>
        <xdr:cNvPr id="177" name="テキスト ボックス 176"/>
        <xdr:cNvSpPr txBox="1"/>
      </xdr:nvSpPr>
      <xdr:spPr>
        <a:xfrm>
          <a:off x="4717774" y="40803444"/>
          <a:ext cx="2266121" cy="192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12</xdr:col>
      <xdr:colOff>79515</xdr:colOff>
      <xdr:row>156</xdr:row>
      <xdr:rowOff>159027</xdr:rowOff>
    </xdr:from>
    <xdr:to>
      <xdr:col>12</xdr:col>
      <xdr:colOff>86139</xdr:colOff>
      <xdr:row>157</xdr:row>
      <xdr:rowOff>92765</xdr:rowOff>
    </xdr:to>
    <xdr:cxnSp macro="">
      <xdr:nvCxnSpPr>
        <xdr:cNvPr id="178" name="直線矢印コネクタ 177"/>
        <xdr:cNvCxnSpPr/>
      </xdr:nvCxnSpPr>
      <xdr:spPr bwMode="auto">
        <a:xfrm>
          <a:off x="2199863" y="42479844"/>
          <a:ext cx="6624" cy="172278"/>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152400</xdr:colOff>
      <xdr:row>157</xdr:row>
      <xdr:rowOff>13253</xdr:rowOff>
    </xdr:from>
    <xdr:to>
      <xdr:col>29</xdr:col>
      <xdr:colOff>159026</xdr:colOff>
      <xdr:row>158</xdr:row>
      <xdr:rowOff>13252</xdr:rowOff>
    </xdr:to>
    <xdr:sp macro="" textlink="">
      <xdr:nvSpPr>
        <xdr:cNvPr id="179" name="テキスト ボックス 178"/>
        <xdr:cNvSpPr txBox="1"/>
      </xdr:nvSpPr>
      <xdr:spPr>
        <a:xfrm>
          <a:off x="2107096" y="42572610"/>
          <a:ext cx="3154017" cy="231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Meiryo UI" panose="020B0604030504040204" pitchFamily="50" charset="-128"/>
              <a:ea typeface="Meiryo UI" panose="020B0604030504040204" pitchFamily="50" charset="-128"/>
            </a:rPr>
            <a:t>ドロップダウンリストから、「令和」又は「平成」を選択できます</a:t>
          </a:r>
        </a:p>
      </xdr:txBody>
    </xdr:sp>
    <xdr:clientData/>
  </xdr:twoCellAnchor>
  <xdr:twoCellAnchor>
    <xdr:from>
      <xdr:col>37</xdr:col>
      <xdr:colOff>59636</xdr:colOff>
      <xdr:row>217</xdr:row>
      <xdr:rowOff>26504</xdr:rowOff>
    </xdr:from>
    <xdr:to>
      <xdr:col>37</xdr:col>
      <xdr:colOff>231913</xdr:colOff>
      <xdr:row>221</xdr:row>
      <xdr:rowOff>165652</xdr:rowOff>
    </xdr:to>
    <xdr:sp macro="" textlink="">
      <xdr:nvSpPr>
        <xdr:cNvPr id="181" name="右中かっこ 180"/>
        <xdr:cNvSpPr/>
      </xdr:nvSpPr>
      <xdr:spPr bwMode="auto">
        <a:xfrm>
          <a:off x="6632714" y="55519982"/>
          <a:ext cx="172277" cy="808383"/>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66262</xdr:colOff>
      <xdr:row>224</xdr:row>
      <xdr:rowOff>19879</xdr:rowOff>
    </xdr:from>
    <xdr:to>
      <xdr:col>37</xdr:col>
      <xdr:colOff>225288</xdr:colOff>
      <xdr:row>227</xdr:row>
      <xdr:rowOff>331305</xdr:rowOff>
    </xdr:to>
    <xdr:sp macro="" textlink="">
      <xdr:nvSpPr>
        <xdr:cNvPr id="183" name="右中かっこ 182"/>
        <xdr:cNvSpPr/>
      </xdr:nvSpPr>
      <xdr:spPr bwMode="auto">
        <a:xfrm>
          <a:off x="6639340" y="56719305"/>
          <a:ext cx="159026" cy="1020417"/>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86140</xdr:colOff>
      <xdr:row>229</xdr:row>
      <xdr:rowOff>72886</xdr:rowOff>
    </xdr:from>
    <xdr:to>
      <xdr:col>37</xdr:col>
      <xdr:colOff>205409</xdr:colOff>
      <xdr:row>237</xdr:row>
      <xdr:rowOff>185530</xdr:rowOff>
    </xdr:to>
    <xdr:sp macro="" textlink="">
      <xdr:nvSpPr>
        <xdr:cNvPr id="190" name="右中かっこ 189"/>
        <xdr:cNvSpPr/>
      </xdr:nvSpPr>
      <xdr:spPr bwMode="auto">
        <a:xfrm>
          <a:off x="6659218" y="58031269"/>
          <a:ext cx="119269" cy="1636644"/>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72887</xdr:colOff>
      <xdr:row>239</xdr:row>
      <xdr:rowOff>92765</xdr:rowOff>
    </xdr:from>
    <xdr:to>
      <xdr:col>37</xdr:col>
      <xdr:colOff>185531</xdr:colOff>
      <xdr:row>242</xdr:row>
      <xdr:rowOff>139148</xdr:rowOff>
    </xdr:to>
    <xdr:sp macro="" textlink="">
      <xdr:nvSpPr>
        <xdr:cNvPr id="192" name="右中かっこ 191"/>
        <xdr:cNvSpPr/>
      </xdr:nvSpPr>
      <xdr:spPr bwMode="auto">
        <a:xfrm>
          <a:off x="6645965" y="59959461"/>
          <a:ext cx="112644" cy="887896"/>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72887</xdr:colOff>
      <xdr:row>244</xdr:row>
      <xdr:rowOff>13253</xdr:rowOff>
    </xdr:from>
    <xdr:to>
      <xdr:col>37</xdr:col>
      <xdr:colOff>178905</xdr:colOff>
      <xdr:row>246</xdr:row>
      <xdr:rowOff>13252</xdr:rowOff>
    </xdr:to>
    <xdr:sp macro="" textlink="">
      <xdr:nvSpPr>
        <xdr:cNvPr id="193" name="右中かっこ 192"/>
        <xdr:cNvSpPr/>
      </xdr:nvSpPr>
      <xdr:spPr bwMode="auto">
        <a:xfrm>
          <a:off x="6645965" y="61079270"/>
          <a:ext cx="106018" cy="516834"/>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79513</xdr:colOff>
      <xdr:row>247</xdr:row>
      <xdr:rowOff>6625</xdr:rowOff>
    </xdr:from>
    <xdr:to>
      <xdr:col>37</xdr:col>
      <xdr:colOff>212035</xdr:colOff>
      <xdr:row>248</xdr:row>
      <xdr:rowOff>152400</xdr:rowOff>
    </xdr:to>
    <xdr:sp macro="" textlink="">
      <xdr:nvSpPr>
        <xdr:cNvPr id="194" name="右中かっこ 193"/>
        <xdr:cNvSpPr/>
      </xdr:nvSpPr>
      <xdr:spPr bwMode="auto">
        <a:xfrm>
          <a:off x="6652591" y="61775008"/>
          <a:ext cx="132522" cy="318053"/>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106017</xdr:colOff>
      <xdr:row>49</xdr:row>
      <xdr:rowOff>569844</xdr:rowOff>
    </xdr:from>
    <xdr:to>
      <xdr:col>36</xdr:col>
      <xdr:colOff>145773</xdr:colOff>
      <xdr:row>50</xdr:row>
      <xdr:rowOff>6626</xdr:rowOff>
    </xdr:to>
    <xdr:sp macro="" textlink="">
      <xdr:nvSpPr>
        <xdr:cNvPr id="175" name="テキスト ボックス 174"/>
        <xdr:cNvSpPr txBox="1"/>
      </xdr:nvSpPr>
      <xdr:spPr>
        <a:xfrm>
          <a:off x="3597965" y="10820401"/>
          <a:ext cx="2928730" cy="212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eiryo UI" panose="020B0604030504040204" pitchFamily="50" charset="-128"/>
              <a:ea typeface="Meiryo UI" panose="020B0604030504040204" pitchFamily="50" charset="-128"/>
            </a:rPr>
            <a:t>※</a:t>
          </a:r>
          <a:r>
            <a:rPr kumimoji="1" lang="ja-JP" altLang="en-US" sz="700">
              <a:latin typeface="Meiryo UI" panose="020B0604030504040204" pitchFamily="50" charset="-128"/>
              <a:ea typeface="Meiryo UI" panose="020B0604030504040204" pitchFamily="50" charset="-128"/>
            </a:rPr>
            <a:t>該当する場合、プルダウンで「はい、届け出ます」を選択し、様式５を入力↓</a:t>
          </a:r>
        </a:p>
      </xdr:txBody>
    </xdr:sp>
    <xdr:clientData/>
  </xdr:twoCellAnchor>
  <xdr:twoCellAnchor>
    <xdr:from>
      <xdr:col>6</xdr:col>
      <xdr:colOff>72887</xdr:colOff>
      <xdr:row>130</xdr:row>
      <xdr:rowOff>178904</xdr:rowOff>
    </xdr:from>
    <xdr:to>
      <xdr:col>7</xdr:col>
      <xdr:colOff>99391</xdr:colOff>
      <xdr:row>130</xdr:row>
      <xdr:rowOff>185530</xdr:rowOff>
    </xdr:to>
    <xdr:cxnSp macro="">
      <xdr:nvCxnSpPr>
        <xdr:cNvPr id="195" name="直線矢印コネクタ 194"/>
        <xdr:cNvCxnSpPr/>
      </xdr:nvCxnSpPr>
      <xdr:spPr bwMode="auto">
        <a:xfrm flipV="1">
          <a:off x="1199322" y="35330295"/>
          <a:ext cx="192156" cy="6626"/>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46383</xdr:colOff>
      <xdr:row>130</xdr:row>
      <xdr:rowOff>205408</xdr:rowOff>
    </xdr:from>
    <xdr:to>
      <xdr:col>20</xdr:col>
      <xdr:colOff>112643</xdr:colOff>
      <xdr:row>131</xdr:row>
      <xdr:rowOff>159028</xdr:rowOff>
    </xdr:to>
    <xdr:sp macro="" textlink="">
      <xdr:nvSpPr>
        <xdr:cNvPr id="196" name="テキスト ボックス 195"/>
        <xdr:cNvSpPr txBox="1"/>
      </xdr:nvSpPr>
      <xdr:spPr>
        <a:xfrm>
          <a:off x="1338470" y="35356799"/>
          <a:ext cx="2266121" cy="192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38</xdr:col>
      <xdr:colOff>523460</xdr:colOff>
      <xdr:row>136</xdr:row>
      <xdr:rowOff>19878</xdr:rowOff>
    </xdr:from>
    <xdr:to>
      <xdr:col>44</xdr:col>
      <xdr:colOff>53009</xdr:colOff>
      <xdr:row>139</xdr:row>
      <xdr:rowOff>72887</xdr:rowOff>
    </xdr:to>
    <xdr:sp macro="" textlink="">
      <xdr:nvSpPr>
        <xdr:cNvPr id="13" name="四角形吹き出し 12"/>
        <xdr:cNvSpPr/>
      </xdr:nvSpPr>
      <xdr:spPr bwMode="auto">
        <a:xfrm>
          <a:off x="7368208" y="36781408"/>
          <a:ext cx="3346175" cy="549966"/>
        </a:xfrm>
        <a:prstGeom prst="wedgeRectCallout">
          <a:avLst>
            <a:gd name="adj1" fmla="val -28980"/>
            <a:gd name="adj2" fmla="val -67286"/>
          </a:avLst>
        </a:prstGeom>
        <a:solidFill>
          <a:srgbClr val="FFFF00"/>
        </a:solidFill>
        <a:ln>
          <a:solidFill>
            <a:srgbClr val="0000FF"/>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050" b="1">
              <a:latin typeface="Meiryo UI" panose="020B0604030504040204" pitchFamily="50" charset="-128"/>
              <a:ea typeface="Meiryo UI" panose="020B0604030504040204" pitchFamily="50" charset="-128"/>
            </a:rPr>
            <a:t>前提として、ベースアップ等に充てた額以外の分についても、賞与や一時金等による賃金改善に充てなければならない</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28575</xdr:colOff>
          <xdr:row>10</xdr:row>
          <xdr:rowOff>142875</xdr:rowOff>
        </xdr:from>
        <xdr:to>
          <xdr:col>17</xdr:col>
          <xdr:colOff>238125</xdr:colOff>
          <xdr:row>10</xdr:row>
          <xdr:rowOff>371475</xdr:rowOff>
        </xdr:to>
        <xdr:sp macro="" textlink="">
          <xdr:nvSpPr>
            <xdr:cNvPr id="87041" name="Check Box 1" hidden="1">
              <a:extLst>
                <a:ext uri="{63B3BB69-23CF-44E3-9099-C40C66FF867C}">
                  <a14:compatExt spid="_x0000_s87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10</xdr:row>
          <xdr:rowOff>123825</xdr:rowOff>
        </xdr:from>
        <xdr:to>
          <xdr:col>20</xdr:col>
          <xdr:colOff>266700</xdr:colOff>
          <xdr:row>10</xdr:row>
          <xdr:rowOff>352425</xdr:rowOff>
        </xdr:to>
        <xdr:sp macro="" textlink="">
          <xdr:nvSpPr>
            <xdr:cNvPr id="87042" name="Check Box 2" hidden="1">
              <a:extLst>
                <a:ext uri="{63B3BB69-23CF-44E3-9099-C40C66FF867C}">
                  <a14:compatExt spid="_x0000_s87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23</xdr:row>
          <xdr:rowOff>152400</xdr:rowOff>
        </xdr:from>
        <xdr:to>
          <xdr:col>20</xdr:col>
          <xdr:colOff>257175</xdr:colOff>
          <xdr:row>23</xdr:row>
          <xdr:rowOff>381000</xdr:rowOff>
        </xdr:to>
        <xdr:sp macro="" textlink="">
          <xdr:nvSpPr>
            <xdr:cNvPr id="87043" name="Check Box 3" hidden="1">
              <a:extLst>
                <a:ext uri="{63B3BB69-23CF-44E3-9099-C40C66FF867C}">
                  <a14:compatExt spid="_x0000_s87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23</xdr:row>
          <xdr:rowOff>161925</xdr:rowOff>
        </xdr:from>
        <xdr:to>
          <xdr:col>17</xdr:col>
          <xdr:colOff>228600</xdr:colOff>
          <xdr:row>23</xdr:row>
          <xdr:rowOff>390525</xdr:rowOff>
        </xdr:to>
        <xdr:sp macro="" textlink="">
          <xdr:nvSpPr>
            <xdr:cNvPr id="87044" name="Check Box 4" hidden="1">
              <a:extLst>
                <a:ext uri="{63B3BB69-23CF-44E3-9099-C40C66FF867C}">
                  <a14:compatExt spid="_x0000_s87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15240</xdr:colOff>
      <xdr:row>0</xdr:row>
      <xdr:rowOff>22860</xdr:rowOff>
    </xdr:from>
    <xdr:to>
      <xdr:col>32</xdr:col>
      <xdr:colOff>142239</xdr:colOff>
      <xdr:row>8</xdr:row>
      <xdr:rowOff>167640</xdr:rowOff>
    </xdr:to>
    <xdr:sp macro="" textlink="">
      <xdr:nvSpPr>
        <xdr:cNvPr id="6" name="正方形/長方形 5"/>
        <xdr:cNvSpPr/>
      </xdr:nvSpPr>
      <xdr:spPr bwMode="auto">
        <a:xfrm>
          <a:off x="7315200" y="22860"/>
          <a:ext cx="6299199" cy="2179320"/>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400" b="1">
              <a:latin typeface="Meiryo UI" panose="020B0604030504040204" pitchFamily="50" charset="-128"/>
              <a:ea typeface="Meiryo UI" panose="020B0604030504040204" pitchFamily="50" charset="-128"/>
            </a:rPr>
            <a:t>本様式は、以下①・➁に該当する場合のみ、提出する様式です。</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➀通常の分類では「Ｂ他の障害福祉人材」に分類される職員</a:t>
          </a:r>
          <a:r>
            <a:rPr kumimoji="1" lang="ja-JP" altLang="en-US" sz="1400" b="0">
              <a:latin typeface="Meiryo UI" panose="020B0604030504040204" pitchFamily="50" charset="-128"/>
              <a:ea typeface="Meiryo UI" panose="020B0604030504040204" pitchFamily="50" charset="-128"/>
            </a:rPr>
            <a:t>であって、研修等で専門的な技能を身につけた勤続</a:t>
          </a:r>
          <a:r>
            <a:rPr kumimoji="1" lang="en-US" altLang="ja-JP" sz="1400" b="0">
              <a:latin typeface="Meiryo UI" panose="020B0604030504040204" pitchFamily="50" charset="-128"/>
              <a:ea typeface="Meiryo UI" panose="020B0604030504040204" pitchFamily="50" charset="-128"/>
            </a:rPr>
            <a:t>10</a:t>
          </a:r>
          <a:r>
            <a:rPr kumimoji="1" lang="ja-JP" altLang="en-US" sz="1400" b="0">
              <a:latin typeface="Meiryo UI" panose="020B0604030504040204" pitchFamily="50" charset="-128"/>
              <a:ea typeface="Meiryo UI" panose="020B0604030504040204" pitchFamily="50" charset="-128"/>
            </a:rPr>
            <a:t>年以上の職員について、</a:t>
          </a:r>
          <a:r>
            <a:rPr kumimoji="1" lang="ja-JP" altLang="en-US" sz="1400" b="1">
              <a:latin typeface="Meiryo UI" panose="020B0604030504040204" pitchFamily="50" charset="-128"/>
              <a:ea typeface="Meiryo UI" panose="020B0604030504040204" pitchFamily="50" charset="-128"/>
            </a:rPr>
            <a:t>「Ａ経験・技能のある障害福祉人材」に分類して処遇改善を実施する職員がいる</a:t>
          </a:r>
          <a:r>
            <a:rPr kumimoji="1" lang="ja-JP" altLang="en-US" sz="1400" b="0">
              <a:latin typeface="Meiryo UI" panose="020B0604030504040204" pitchFamily="50" charset="-128"/>
              <a:ea typeface="Meiryo UI" panose="020B0604030504040204" pitchFamily="50" charset="-128"/>
            </a:rPr>
            <a:t>見込。 </a:t>
          </a:r>
          <a:endParaRPr kumimoji="1" lang="en-US" altLang="ja-JP" sz="1400" b="0">
            <a:latin typeface="Meiryo UI" panose="020B0604030504040204" pitchFamily="50" charset="-128"/>
            <a:ea typeface="Meiryo UI" panose="020B0604030504040204" pitchFamily="50" charset="-128"/>
          </a:endParaRPr>
        </a:p>
        <a:p>
          <a:pPr algn="l"/>
          <a:r>
            <a:rPr kumimoji="1" lang="ja-JP" altLang="en-US" sz="1400" b="0">
              <a:latin typeface="Meiryo UI" panose="020B0604030504040204" pitchFamily="50" charset="-128"/>
              <a:ea typeface="Meiryo UI" panose="020B0604030504040204" pitchFamily="50" charset="-128"/>
            </a:rPr>
            <a:t>➁</a:t>
          </a:r>
          <a:r>
            <a:rPr kumimoji="1" lang="ja-JP" altLang="en-US" sz="1400" b="1">
              <a:latin typeface="Meiryo UI" panose="020B0604030504040204" pitchFamily="50" charset="-128"/>
              <a:ea typeface="Meiryo UI" panose="020B0604030504040204" pitchFamily="50" charset="-128"/>
            </a:rPr>
            <a:t>通常の分類では「Ｃその他の職種」に分類される職員</a:t>
          </a:r>
          <a:r>
            <a:rPr kumimoji="1" lang="ja-JP" altLang="en-US" sz="1400" b="0">
              <a:latin typeface="Meiryo UI" panose="020B0604030504040204" pitchFamily="50" charset="-128"/>
              <a:ea typeface="Meiryo UI" panose="020B0604030504040204" pitchFamily="50" charset="-128"/>
            </a:rPr>
            <a:t>であって、個別の障害福祉サービス等の類型ごとに必要となる専門的な技能によりサービスの質の向上に寄与している職員について、</a:t>
          </a:r>
          <a:r>
            <a:rPr kumimoji="1" lang="ja-JP" altLang="en-US" sz="1400" b="1">
              <a:latin typeface="Meiryo UI" panose="020B0604030504040204" pitchFamily="50" charset="-128"/>
              <a:ea typeface="Meiryo UI" panose="020B0604030504040204" pitchFamily="50" charset="-128"/>
            </a:rPr>
            <a:t>「Ｂ他の障害福祉人材」に分類して処遇改善を実施する職員がいる</a:t>
          </a:r>
          <a:r>
            <a:rPr kumimoji="1" lang="ja-JP" altLang="en-US" sz="1400" b="0">
              <a:latin typeface="Meiryo UI" panose="020B0604030504040204" pitchFamily="50" charset="-128"/>
              <a:ea typeface="Meiryo UI" panose="020B0604030504040204" pitchFamily="50" charset="-128"/>
            </a:rPr>
            <a:t>見込。</a:t>
          </a:r>
        </a:p>
      </xdr:txBody>
    </xdr:sp>
    <xdr:clientData/>
  </xdr:twoCellAnchor>
  <xdr:twoCellAnchor>
    <xdr:from>
      <xdr:col>23</xdr:col>
      <xdr:colOff>54188</xdr:colOff>
      <xdr:row>8</xdr:row>
      <xdr:rowOff>209126</xdr:rowOff>
    </xdr:from>
    <xdr:to>
      <xdr:col>28</xdr:col>
      <xdr:colOff>472440</xdr:colOff>
      <xdr:row>10</xdr:row>
      <xdr:rowOff>45720</xdr:rowOff>
    </xdr:to>
    <xdr:sp macro="" textlink="">
      <xdr:nvSpPr>
        <xdr:cNvPr id="7" name="正方形/長方形 6"/>
        <xdr:cNvSpPr/>
      </xdr:nvSpPr>
      <xdr:spPr bwMode="auto">
        <a:xfrm>
          <a:off x="7354148" y="2243666"/>
          <a:ext cx="3847252" cy="293794"/>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400" b="1">
              <a:latin typeface="Meiryo UI" panose="020B0604030504040204" pitchFamily="50" charset="-128"/>
              <a:ea typeface="Meiryo UI" panose="020B0604030504040204" pitchFamily="50" charset="-128"/>
            </a:rPr>
            <a:t>上記①・➁いずれか一方でも該当する場合に○→</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36</xdr:col>
      <xdr:colOff>15240</xdr:colOff>
      <xdr:row>0</xdr:row>
      <xdr:rowOff>38100</xdr:rowOff>
    </xdr:from>
    <xdr:to>
      <xdr:col>75</xdr:col>
      <xdr:colOff>76200</xdr:colOff>
      <xdr:row>9</xdr:row>
      <xdr:rowOff>0</xdr:rowOff>
    </xdr:to>
    <xdr:sp macro="" textlink="">
      <xdr:nvSpPr>
        <xdr:cNvPr id="2" name="正方形/長方形 1"/>
        <xdr:cNvSpPr/>
      </xdr:nvSpPr>
      <xdr:spPr bwMode="auto">
        <a:xfrm>
          <a:off x="6050280" y="38100"/>
          <a:ext cx="6598920" cy="1516380"/>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400" b="1">
              <a:latin typeface="Meiryo UI" panose="020B0604030504040204" pitchFamily="50" charset="-128"/>
              <a:ea typeface="Meiryo UI" panose="020B0604030504040204" pitchFamily="50" charset="-128"/>
            </a:rPr>
            <a:t>サービス利用者数の大幅な減少等の影響により、結果として加算以外の部分で賃金が</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下がった場合には、その事情を本様式により届け出ることで算定要件を満たすこととする。</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様式２－１で、注意事項を読み、本様式について「はい、届け出ます」を選択した場合に</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限り、入力すること。</a:t>
          </a:r>
          <a:endParaRPr kumimoji="1" lang="en-US" altLang="ja-JP" sz="1400" b="1">
            <a:latin typeface="Meiryo UI" panose="020B0604030504040204" pitchFamily="50" charset="-128"/>
            <a:ea typeface="Meiryo UI"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8;&#24180;&#24230;\&#9734;&#21578;&#31034;&#12539;&#36890;&#30693;&#25913;&#27491;\02_&#20966;&#36935;&#25913;&#21892;&#21152;&#31639;&#12398;&#27096;&#24335;&#32113;&#21512;\&#20966;&#36935;&#25913;&#21892;&#21152;&#31639;&#31561;&#32113;&#21512;&#27096;&#24335;_&#23455;&#32318;&#65288;&#26696;&#65289;_02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サービス名一覧"/>
    </sheetNames>
    <sheetDataSet>
      <sheetData sheetId="0"/>
      <sheetData sheetId="1"/>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bg1"/>
        </a:solidFill>
        <a:ln>
          <a:headEnd type="none" w="med" len="med"/>
          <a:tailEnd type="none" w="med" len="med"/>
        </a:ln>
        <a:extLst/>
      </a:spPr>
      <a:bodyPr vertOverflow="clip" horzOverflow="clip" wrap="square" lIns="18288" tIns="0" rIns="0" bIns="0" rtlCol="0" anchor="t" upright="1"/>
      <a:lstStyle>
        <a:defPPr algn="l">
          <a:defRPr kumimoji="1" sz="1050" b="1">
            <a:latin typeface="Meiryo UI" panose="020B0604030504040204" pitchFamily="50" charset="-128"/>
            <a:ea typeface="Meiryo UI" panose="020B0604030504040204" pitchFamily="50" charset="-128"/>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4.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omments" Target="../comments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00.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99.xml"/><Relationship Id="rId5" Type="http://schemas.openxmlformats.org/officeDocument/2006/relationships/ctrlProp" Target="../ctrlProps/ctrlProp98.xml"/><Relationship Id="rId4" Type="http://schemas.openxmlformats.org/officeDocument/2006/relationships/ctrlProp" Target="../ctrlProps/ctrlProp9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464"/>
  <sheetViews>
    <sheetView showGridLines="0" tabSelected="1" view="pageBreakPreview" zoomScale="70" zoomScaleNormal="100" zoomScaleSheetLayoutView="70" workbookViewId="0">
      <selection activeCell="X61" sqref="X61"/>
    </sheetView>
  </sheetViews>
  <sheetFormatPr defaultColWidth="8.875" defaultRowHeight="20.100000000000001" customHeight="1"/>
  <cols>
    <col min="1" max="1" width="2.625" style="105" customWidth="1"/>
    <col min="2" max="2" width="11" style="105" customWidth="1"/>
    <col min="3" max="22" width="2.625" style="105" customWidth="1"/>
    <col min="23" max="23" width="12.875" style="105" customWidth="1"/>
    <col min="24" max="24" width="25" style="105" customWidth="1"/>
    <col min="25" max="25" width="22.5" style="105" customWidth="1"/>
    <col min="26" max="26" width="18.625" style="105" customWidth="1"/>
    <col min="27" max="27" width="29" style="105" customWidth="1"/>
    <col min="28" max="28" width="19.875" style="105" customWidth="1"/>
    <col min="29" max="16384" width="8.875" style="105"/>
  </cols>
  <sheetData>
    <row r="1" spans="1:30" ht="22.7" customHeight="1">
      <c r="A1" s="104" t="s">
        <v>600</v>
      </c>
      <c r="AD1" s="106"/>
    </row>
    <row r="2" spans="1:30" ht="9" customHeight="1" thickBot="1">
      <c r="A2" s="107"/>
    </row>
    <row r="3" spans="1:30" ht="20.100000000000001" customHeight="1" thickTop="1">
      <c r="A3" s="108" t="s">
        <v>424</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10"/>
    </row>
    <row r="4" spans="1:30" s="111" customFormat="1" ht="37.5" customHeight="1" thickBot="1">
      <c r="A4" s="905" t="s">
        <v>595</v>
      </c>
      <c r="B4" s="906"/>
      <c r="C4" s="906"/>
      <c r="D4" s="906"/>
      <c r="E4" s="906"/>
      <c r="F4" s="906"/>
      <c r="G4" s="906"/>
      <c r="H4" s="906"/>
      <c r="I4" s="906"/>
      <c r="J4" s="906"/>
      <c r="K4" s="906"/>
      <c r="L4" s="906"/>
      <c r="M4" s="906"/>
      <c r="N4" s="906"/>
      <c r="O4" s="906"/>
      <c r="P4" s="906"/>
      <c r="Q4" s="906"/>
      <c r="R4" s="906"/>
      <c r="S4" s="906"/>
      <c r="T4" s="906"/>
      <c r="U4" s="906"/>
      <c r="V4" s="906"/>
      <c r="W4" s="906"/>
      <c r="X4" s="906"/>
      <c r="Y4" s="906"/>
      <c r="Z4" s="906"/>
      <c r="AA4" s="906"/>
      <c r="AB4" s="907"/>
    </row>
    <row r="5" spans="1:30" ht="13.7" customHeight="1" thickTop="1" thickBot="1">
      <c r="A5" s="112"/>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row>
    <row r="6" spans="1:30" ht="20.100000000000001" customHeight="1" thickTop="1">
      <c r="A6" s="108" t="s">
        <v>425</v>
      </c>
      <c r="B6" s="109"/>
      <c r="C6" s="109"/>
      <c r="D6" s="109"/>
      <c r="E6" s="109"/>
      <c r="F6" s="109"/>
      <c r="G6" s="109"/>
      <c r="H6" s="109"/>
      <c r="I6" s="109"/>
      <c r="J6" s="109"/>
      <c r="K6" s="903"/>
      <c r="L6" s="903"/>
      <c r="M6" s="903"/>
      <c r="N6" s="903"/>
      <c r="O6" s="903"/>
      <c r="P6" s="903"/>
      <c r="Q6" s="903"/>
      <c r="R6" s="903"/>
      <c r="S6" s="903"/>
      <c r="T6" s="903"/>
      <c r="U6" s="903"/>
      <c r="V6" s="903"/>
      <c r="W6" s="903"/>
      <c r="X6" s="109"/>
      <c r="Y6" s="109"/>
      <c r="Z6" s="109"/>
      <c r="AA6" s="109"/>
      <c r="AB6" s="110"/>
    </row>
    <row r="7" spans="1:30" ht="17.45" customHeight="1">
      <c r="A7" s="114"/>
      <c r="B7" s="115" t="s">
        <v>426</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6"/>
    </row>
    <row r="8" spans="1:30" ht="20.100000000000001" customHeight="1" thickBot="1">
      <c r="A8" s="117"/>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6"/>
    </row>
    <row r="9" spans="1:30" ht="20.100000000000001" customHeight="1" thickTop="1">
      <c r="A9" s="117"/>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845" t="s">
        <v>592</v>
      </c>
      <c r="AB9" s="846"/>
    </row>
    <row r="10" spans="1:30" ht="20.100000000000001" customHeight="1">
      <c r="A10" s="117"/>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847"/>
      <c r="AB10" s="848"/>
    </row>
    <row r="11" spans="1:30" ht="20.100000000000001" customHeight="1">
      <c r="A11" s="117"/>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847"/>
      <c r="AB11" s="848"/>
    </row>
    <row r="12" spans="1:30" ht="20.100000000000001" customHeight="1">
      <c r="A12" s="117"/>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847"/>
      <c r="AB12" s="848"/>
    </row>
    <row r="13" spans="1:30" ht="20.100000000000001" customHeight="1" thickBot="1">
      <c r="A13" s="117"/>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849"/>
      <c r="AB13" s="850"/>
    </row>
    <row r="14" spans="1:30" ht="13.5" customHeight="1" thickTop="1" thickBot="1">
      <c r="A14" s="118"/>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20"/>
    </row>
    <row r="15" spans="1:30" ht="136.69999999999999" hidden="1" customHeight="1" thickTop="1">
      <c r="A15" s="904" t="s">
        <v>478</v>
      </c>
      <c r="B15" s="904"/>
      <c r="C15" s="904"/>
      <c r="D15" s="904"/>
      <c r="E15" s="904"/>
      <c r="F15" s="904"/>
      <c r="G15" s="904"/>
      <c r="H15" s="904"/>
      <c r="I15" s="904"/>
      <c r="J15" s="904"/>
      <c r="K15" s="904"/>
      <c r="L15" s="904"/>
      <c r="M15" s="904"/>
      <c r="N15" s="904"/>
      <c r="O15" s="904"/>
      <c r="P15" s="904"/>
      <c r="Q15" s="904"/>
      <c r="R15" s="904"/>
      <c r="S15" s="904"/>
      <c r="T15" s="904"/>
      <c r="U15" s="904"/>
      <c r="V15" s="904"/>
      <c r="W15" s="904"/>
      <c r="X15" s="904"/>
      <c r="Y15" s="904"/>
      <c r="Z15" s="121"/>
      <c r="AA15" s="121"/>
      <c r="AB15" s="121"/>
    </row>
    <row r="16" spans="1:30" ht="13.5" hidden="1" customHeight="1">
      <c r="A16" s="122"/>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13"/>
      <c r="AA16" s="113"/>
    </row>
    <row r="17" spans="1:27" ht="13.5" hidden="1" customHeight="1">
      <c r="A17" s="122"/>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13"/>
      <c r="AA17" s="113"/>
    </row>
    <row r="18" spans="1:27" ht="13.5" hidden="1" customHeight="1">
      <c r="A18" s="122"/>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13"/>
      <c r="AA18" s="113"/>
    </row>
    <row r="19" spans="1:27" ht="13.5" hidden="1" customHeight="1">
      <c r="A19" s="122"/>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13"/>
      <c r="AA19" s="113"/>
    </row>
    <row r="20" spans="1:27" ht="13.5" hidden="1" customHeight="1">
      <c r="A20" s="122"/>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13"/>
      <c r="AA20" s="113"/>
    </row>
    <row r="21" spans="1:27" ht="13.5" hidden="1" customHeight="1">
      <c r="A21" s="122"/>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13"/>
      <c r="AA21" s="113"/>
    </row>
    <row r="22" spans="1:27" ht="13.5" hidden="1" customHeight="1">
      <c r="A22" s="122"/>
      <c r="B22" s="123"/>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13"/>
      <c r="AA22" s="113"/>
    </row>
    <row r="23" spans="1:27" ht="13.5" hidden="1" customHeight="1">
      <c r="A23" s="122"/>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13"/>
      <c r="AA23" s="113"/>
    </row>
    <row r="24" spans="1:27" ht="13.5" hidden="1" customHeight="1">
      <c r="A24" s="122"/>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13"/>
      <c r="AA24" s="113"/>
    </row>
    <row r="25" spans="1:27" ht="13.5" hidden="1" customHeight="1">
      <c r="A25" s="122"/>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13"/>
      <c r="AA25" s="113"/>
    </row>
    <row r="26" spans="1:27" ht="13.5" hidden="1" customHeight="1">
      <c r="A26" s="122"/>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13"/>
      <c r="AA26" s="113"/>
    </row>
    <row r="27" spans="1:27" ht="13.5" hidden="1" customHeight="1">
      <c r="A27" s="122"/>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13"/>
      <c r="AA27" s="113"/>
    </row>
    <row r="28" spans="1:27" ht="13.5" hidden="1" customHeight="1">
      <c r="A28" s="122"/>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13"/>
      <c r="AA28" s="113"/>
    </row>
    <row r="29" spans="1:27" ht="48.6" hidden="1" customHeight="1">
      <c r="A29" s="122"/>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13"/>
      <c r="AA29" s="113"/>
    </row>
    <row r="30" spans="1:27" ht="13.5" customHeight="1" thickTop="1">
      <c r="A30" s="112"/>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row>
    <row r="31" spans="1:27" ht="20.100000000000001" customHeight="1">
      <c r="A31" s="124" t="s">
        <v>98</v>
      </c>
    </row>
    <row r="32" spans="1:27" ht="20.100000000000001" customHeight="1" thickBot="1">
      <c r="B32" s="106" t="s">
        <v>253</v>
      </c>
    </row>
    <row r="33" spans="1:30" ht="20.100000000000001" customHeight="1" thickBot="1">
      <c r="B33" s="125" t="s">
        <v>240</v>
      </c>
      <c r="C33" s="914" t="s">
        <v>601</v>
      </c>
      <c r="D33" s="915"/>
      <c r="E33" s="915"/>
      <c r="F33" s="915"/>
      <c r="G33" s="915"/>
      <c r="H33" s="915"/>
      <c r="I33" s="915"/>
      <c r="J33" s="915"/>
      <c r="K33" s="915"/>
      <c r="L33" s="916"/>
      <c r="M33" s="106"/>
    </row>
    <row r="35" spans="1:30" ht="20.100000000000001" customHeight="1">
      <c r="A35" s="124" t="s">
        <v>99</v>
      </c>
    </row>
    <row r="36" spans="1:30" ht="20.100000000000001" customHeight="1" thickBot="1">
      <c r="B36" s="105" t="s">
        <v>254</v>
      </c>
    </row>
    <row r="37" spans="1:30" ht="20.100000000000001" customHeight="1">
      <c r="B37" s="126" t="s">
        <v>5</v>
      </c>
      <c r="C37" s="890" t="s">
        <v>7</v>
      </c>
      <c r="D37" s="890"/>
      <c r="E37" s="890"/>
      <c r="F37" s="890"/>
      <c r="G37" s="890"/>
      <c r="H37" s="890"/>
      <c r="I37" s="890"/>
      <c r="J37" s="890"/>
      <c r="K37" s="890"/>
      <c r="L37" s="891"/>
      <c r="M37" s="875" t="s">
        <v>428</v>
      </c>
      <c r="N37" s="876"/>
      <c r="O37" s="876"/>
      <c r="P37" s="876"/>
      <c r="Q37" s="876"/>
      <c r="R37" s="876"/>
      <c r="S37" s="876"/>
      <c r="T37" s="876"/>
      <c r="U37" s="876"/>
      <c r="V37" s="876"/>
      <c r="W37" s="877"/>
      <c r="X37" s="878"/>
    </row>
    <row r="38" spans="1:30" ht="20.100000000000001" customHeight="1" thickBot="1">
      <c r="B38" s="127"/>
      <c r="C38" s="890" t="s">
        <v>69</v>
      </c>
      <c r="D38" s="890"/>
      <c r="E38" s="890"/>
      <c r="F38" s="890"/>
      <c r="G38" s="890"/>
      <c r="H38" s="890"/>
      <c r="I38" s="890"/>
      <c r="J38" s="890"/>
      <c r="K38" s="890"/>
      <c r="L38" s="891"/>
      <c r="M38" s="879" t="s">
        <v>429</v>
      </c>
      <c r="N38" s="880"/>
      <c r="O38" s="880"/>
      <c r="P38" s="880"/>
      <c r="Q38" s="880"/>
      <c r="R38" s="880"/>
      <c r="S38" s="880"/>
      <c r="T38" s="880"/>
      <c r="U38" s="881"/>
      <c r="V38" s="881"/>
      <c r="W38" s="882"/>
      <c r="X38" s="883"/>
      <c r="AD38" s="105" t="s">
        <v>78</v>
      </c>
    </row>
    <row r="39" spans="1:30" ht="20.100000000000001" customHeight="1" thickBot="1">
      <c r="B39" s="126" t="s">
        <v>70</v>
      </c>
      <c r="C39" s="890" t="s">
        <v>6</v>
      </c>
      <c r="D39" s="890"/>
      <c r="E39" s="890"/>
      <c r="F39" s="890"/>
      <c r="G39" s="890"/>
      <c r="H39" s="890"/>
      <c r="I39" s="890"/>
      <c r="J39" s="890"/>
      <c r="K39" s="890"/>
      <c r="L39" s="891"/>
      <c r="M39" s="128">
        <v>1</v>
      </c>
      <c r="N39" s="129">
        <v>0</v>
      </c>
      <c r="O39" s="129">
        <v>0</v>
      </c>
      <c r="P39" s="130" t="s">
        <v>271</v>
      </c>
      <c r="Q39" s="129">
        <v>1</v>
      </c>
      <c r="R39" s="129">
        <v>2</v>
      </c>
      <c r="S39" s="129">
        <v>3</v>
      </c>
      <c r="T39" s="131">
        <v>4</v>
      </c>
      <c r="U39" s="132"/>
      <c r="V39" s="133"/>
      <c r="W39" s="133"/>
      <c r="X39" s="133"/>
      <c r="AD39" s="105" t="str">
        <f>CONCATENATE(M39,N39,O39,P39,Q39,R39,S39,T39)</f>
        <v>100－1234</v>
      </c>
    </row>
    <row r="40" spans="1:30" ht="20.100000000000001" customHeight="1">
      <c r="B40" s="134"/>
      <c r="C40" s="890" t="s">
        <v>72</v>
      </c>
      <c r="D40" s="890"/>
      <c r="E40" s="890"/>
      <c r="F40" s="890"/>
      <c r="G40" s="890"/>
      <c r="H40" s="890"/>
      <c r="I40" s="890"/>
      <c r="J40" s="890"/>
      <c r="K40" s="890"/>
      <c r="L40" s="891"/>
      <c r="M40" s="879" t="s">
        <v>430</v>
      </c>
      <c r="N40" s="880"/>
      <c r="O40" s="880"/>
      <c r="P40" s="880"/>
      <c r="Q40" s="880"/>
      <c r="R40" s="880"/>
      <c r="S40" s="880"/>
      <c r="T40" s="880"/>
      <c r="U40" s="884"/>
      <c r="V40" s="884"/>
      <c r="W40" s="885"/>
      <c r="X40" s="886"/>
    </row>
    <row r="41" spans="1:30" ht="20.100000000000001" customHeight="1">
      <c r="B41" s="127"/>
      <c r="C41" s="890" t="s">
        <v>73</v>
      </c>
      <c r="D41" s="890"/>
      <c r="E41" s="890"/>
      <c r="F41" s="890"/>
      <c r="G41" s="890"/>
      <c r="H41" s="890"/>
      <c r="I41" s="890"/>
      <c r="J41" s="890"/>
      <c r="K41" s="890"/>
      <c r="L41" s="891"/>
      <c r="M41" s="879" t="s">
        <v>431</v>
      </c>
      <c r="N41" s="880"/>
      <c r="O41" s="880"/>
      <c r="P41" s="880"/>
      <c r="Q41" s="880"/>
      <c r="R41" s="880"/>
      <c r="S41" s="880"/>
      <c r="T41" s="880"/>
      <c r="U41" s="880"/>
      <c r="V41" s="880"/>
      <c r="W41" s="887"/>
      <c r="X41" s="888"/>
    </row>
    <row r="42" spans="1:30" ht="20.100000000000001" customHeight="1">
      <c r="A42" s="113"/>
      <c r="B42" s="135" t="s">
        <v>319</v>
      </c>
      <c r="C42" s="896" t="s">
        <v>64</v>
      </c>
      <c r="D42" s="896"/>
      <c r="E42" s="896"/>
      <c r="F42" s="896"/>
      <c r="G42" s="896"/>
      <c r="H42" s="896"/>
      <c r="I42" s="896"/>
      <c r="J42" s="896"/>
      <c r="K42" s="896"/>
      <c r="L42" s="897"/>
      <c r="M42" s="879" t="s">
        <v>432</v>
      </c>
      <c r="N42" s="880"/>
      <c r="O42" s="880"/>
      <c r="P42" s="880"/>
      <c r="Q42" s="880"/>
      <c r="R42" s="880"/>
      <c r="S42" s="880"/>
      <c r="T42" s="880"/>
      <c r="U42" s="880"/>
      <c r="V42" s="880"/>
      <c r="W42" s="887"/>
      <c r="X42" s="888"/>
      <c r="Y42" s="113"/>
      <c r="Z42" s="113"/>
      <c r="AA42" s="113"/>
    </row>
    <row r="43" spans="1:30" ht="20.100000000000001" customHeight="1">
      <c r="A43" s="113"/>
      <c r="B43" s="136"/>
      <c r="C43" s="896" t="s">
        <v>65</v>
      </c>
      <c r="D43" s="896"/>
      <c r="E43" s="896"/>
      <c r="F43" s="896"/>
      <c r="G43" s="896"/>
      <c r="H43" s="896"/>
      <c r="I43" s="896"/>
      <c r="J43" s="896"/>
      <c r="K43" s="896"/>
      <c r="L43" s="897"/>
      <c r="M43" s="911" t="s">
        <v>433</v>
      </c>
      <c r="N43" s="881"/>
      <c r="O43" s="881"/>
      <c r="P43" s="881"/>
      <c r="Q43" s="881"/>
      <c r="R43" s="881"/>
      <c r="S43" s="881"/>
      <c r="T43" s="881"/>
      <c r="U43" s="881"/>
      <c r="V43" s="881"/>
      <c r="W43" s="882"/>
      <c r="X43" s="883"/>
      <c r="Y43" s="113"/>
      <c r="Z43" s="113"/>
      <c r="AA43" s="113"/>
    </row>
    <row r="44" spans="1:30" ht="20.100000000000001" customHeight="1">
      <c r="B44" s="912" t="s">
        <v>92</v>
      </c>
      <c r="C44" s="890" t="s">
        <v>7</v>
      </c>
      <c r="D44" s="890"/>
      <c r="E44" s="890"/>
      <c r="F44" s="890"/>
      <c r="G44" s="890"/>
      <c r="H44" s="890"/>
      <c r="I44" s="890"/>
      <c r="J44" s="890"/>
      <c r="K44" s="890"/>
      <c r="L44" s="891"/>
      <c r="M44" s="879" t="s">
        <v>434</v>
      </c>
      <c r="N44" s="880"/>
      <c r="O44" s="880"/>
      <c r="P44" s="880"/>
      <c r="Q44" s="880"/>
      <c r="R44" s="880"/>
      <c r="S44" s="880"/>
      <c r="T44" s="880"/>
      <c r="U44" s="880"/>
      <c r="V44" s="880"/>
      <c r="W44" s="887"/>
      <c r="X44" s="888"/>
    </row>
    <row r="45" spans="1:30" ht="20.100000000000001" customHeight="1">
      <c r="B45" s="913"/>
      <c r="C45" s="892" t="s">
        <v>89</v>
      </c>
      <c r="D45" s="892"/>
      <c r="E45" s="892"/>
      <c r="F45" s="892"/>
      <c r="G45" s="892"/>
      <c r="H45" s="892"/>
      <c r="I45" s="892"/>
      <c r="J45" s="892"/>
      <c r="K45" s="892"/>
      <c r="L45" s="892"/>
      <c r="M45" s="879" t="s">
        <v>435</v>
      </c>
      <c r="N45" s="880"/>
      <c r="O45" s="880"/>
      <c r="P45" s="880"/>
      <c r="Q45" s="880"/>
      <c r="R45" s="880"/>
      <c r="S45" s="880"/>
      <c r="T45" s="880"/>
      <c r="U45" s="880"/>
      <c r="V45" s="880"/>
      <c r="W45" s="887"/>
      <c r="X45" s="888"/>
    </row>
    <row r="46" spans="1:30" ht="20.100000000000001" customHeight="1">
      <c r="B46" s="126" t="s">
        <v>90</v>
      </c>
      <c r="C46" s="890" t="s">
        <v>0</v>
      </c>
      <c r="D46" s="890"/>
      <c r="E46" s="890"/>
      <c r="F46" s="890"/>
      <c r="G46" s="890"/>
      <c r="H46" s="890"/>
      <c r="I46" s="890"/>
      <c r="J46" s="890"/>
      <c r="K46" s="890"/>
      <c r="L46" s="891"/>
      <c r="M46" s="889" t="s">
        <v>436</v>
      </c>
      <c r="N46" s="884"/>
      <c r="O46" s="884"/>
      <c r="P46" s="884"/>
      <c r="Q46" s="884"/>
      <c r="R46" s="884"/>
      <c r="S46" s="884"/>
      <c r="T46" s="884"/>
      <c r="U46" s="884"/>
      <c r="V46" s="884"/>
      <c r="W46" s="885"/>
      <c r="X46" s="886"/>
    </row>
    <row r="47" spans="1:30" ht="20.100000000000001" customHeight="1" thickBot="1">
      <c r="B47" s="137"/>
      <c r="C47" s="890" t="s">
        <v>91</v>
      </c>
      <c r="D47" s="890"/>
      <c r="E47" s="890"/>
      <c r="F47" s="890"/>
      <c r="G47" s="890"/>
      <c r="H47" s="890"/>
      <c r="I47" s="890"/>
      <c r="J47" s="890"/>
      <c r="K47" s="890"/>
      <c r="L47" s="891"/>
      <c r="M47" s="898" t="s">
        <v>437</v>
      </c>
      <c r="N47" s="899"/>
      <c r="O47" s="899"/>
      <c r="P47" s="899"/>
      <c r="Q47" s="899"/>
      <c r="R47" s="899"/>
      <c r="S47" s="899"/>
      <c r="T47" s="899"/>
      <c r="U47" s="899"/>
      <c r="V47" s="899"/>
      <c r="W47" s="900"/>
      <c r="X47" s="901"/>
    </row>
    <row r="49" spans="1:28" ht="20.100000000000001" customHeight="1">
      <c r="A49" s="124" t="s">
        <v>77</v>
      </c>
    </row>
    <row r="50" spans="1:28" ht="20.100000000000001" customHeight="1" thickBot="1">
      <c r="B50" s="105" t="s">
        <v>438</v>
      </c>
      <c r="X50" s="138"/>
    </row>
    <row r="51" spans="1:28" ht="43.7" customHeight="1" thickBot="1">
      <c r="B51" s="139" t="s">
        <v>101</v>
      </c>
      <c r="C51" s="871" t="s">
        <v>441</v>
      </c>
      <c r="D51" s="872"/>
      <c r="E51" s="872"/>
      <c r="F51" s="872"/>
      <c r="G51" s="872"/>
      <c r="H51" s="872"/>
      <c r="I51" s="872"/>
      <c r="J51" s="872"/>
      <c r="K51" s="872"/>
      <c r="L51" s="872"/>
      <c r="M51" s="872"/>
      <c r="N51" s="872"/>
      <c r="O51" s="872"/>
      <c r="P51" s="872"/>
      <c r="Q51" s="872"/>
      <c r="R51" s="872"/>
      <c r="S51" s="872"/>
      <c r="T51" s="872"/>
      <c r="U51" s="872"/>
      <c r="V51" s="872"/>
      <c r="W51" s="872"/>
      <c r="X51" s="872"/>
      <c r="Y51" s="872"/>
      <c r="Z51" s="872"/>
      <c r="AA51" s="872"/>
      <c r="AB51" s="873"/>
    </row>
    <row r="52" spans="1:28" ht="45.6" customHeight="1" thickBot="1">
      <c r="B52" s="139" t="s">
        <v>101</v>
      </c>
      <c r="C52" s="908" t="s">
        <v>440</v>
      </c>
      <c r="D52" s="909"/>
      <c r="E52" s="909"/>
      <c r="F52" s="909"/>
      <c r="G52" s="909"/>
      <c r="H52" s="909"/>
      <c r="I52" s="909"/>
      <c r="J52" s="909"/>
      <c r="K52" s="909"/>
      <c r="L52" s="909"/>
      <c r="M52" s="909"/>
      <c r="N52" s="909"/>
      <c r="O52" s="909"/>
      <c r="P52" s="909"/>
      <c r="Q52" s="909"/>
      <c r="R52" s="909"/>
      <c r="S52" s="909"/>
      <c r="T52" s="909"/>
      <c r="U52" s="909"/>
      <c r="V52" s="909"/>
      <c r="W52" s="909"/>
      <c r="X52" s="909"/>
      <c r="Y52" s="909"/>
      <c r="Z52" s="909"/>
      <c r="AA52" s="909"/>
      <c r="AB52" s="910"/>
    </row>
    <row r="53" spans="1:28" ht="17.45" customHeight="1">
      <c r="B53" s="140"/>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row>
    <row r="54" spans="1:28" ht="27" customHeight="1">
      <c r="B54" s="851" t="s">
        <v>71</v>
      </c>
      <c r="C54" s="853" t="s">
        <v>168</v>
      </c>
      <c r="D54" s="853"/>
      <c r="E54" s="853"/>
      <c r="F54" s="853"/>
      <c r="G54" s="853"/>
      <c r="H54" s="853"/>
      <c r="I54" s="853"/>
      <c r="J54" s="853"/>
      <c r="K54" s="853"/>
      <c r="L54" s="854"/>
      <c r="M54" s="859" t="s">
        <v>74</v>
      </c>
      <c r="N54" s="860"/>
      <c r="O54" s="860"/>
      <c r="P54" s="860"/>
      <c r="Q54" s="861"/>
      <c r="R54" s="893" t="s">
        <v>116</v>
      </c>
      <c r="S54" s="894"/>
      <c r="T54" s="894"/>
      <c r="U54" s="894"/>
      <c r="V54" s="894"/>
      <c r="W54" s="895"/>
      <c r="X54" s="851" t="s">
        <v>75</v>
      </c>
      <c r="Y54" s="851" t="s">
        <v>76</v>
      </c>
      <c r="Z54" s="867" t="s">
        <v>439</v>
      </c>
      <c r="AA54" s="869" t="s">
        <v>420</v>
      </c>
      <c r="AB54" s="865" t="s">
        <v>273</v>
      </c>
    </row>
    <row r="55" spans="1:28" ht="41.25" customHeight="1" thickBot="1">
      <c r="B55" s="852"/>
      <c r="C55" s="855"/>
      <c r="D55" s="855"/>
      <c r="E55" s="855"/>
      <c r="F55" s="855"/>
      <c r="G55" s="855"/>
      <c r="H55" s="855"/>
      <c r="I55" s="855"/>
      <c r="J55" s="855"/>
      <c r="K55" s="855"/>
      <c r="L55" s="856"/>
      <c r="M55" s="862"/>
      <c r="N55" s="863"/>
      <c r="O55" s="863"/>
      <c r="P55" s="863"/>
      <c r="Q55" s="864"/>
      <c r="R55" s="857" t="s">
        <v>119</v>
      </c>
      <c r="S55" s="858"/>
      <c r="T55" s="858"/>
      <c r="U55" s="858"/>
      <c r="V55" s="858"/>
      <c r="W55" s="142" t="s">
        <v>120</v>
      </c>
      <c r="X55" s="874"/>
      <c r="Y55" s="874"/>
      <c r="Z55" s="868"/>
      <c r="AA55" s="870"/>
      <c r="AB55" s="866"/>
    </row>
    <row r="56" spans="1:28" ht="37.5" customHeight="1">
      <c r="B56" s="143">
        <v>1</v>
      </c>
      <c r="C56" s="841" t="s">
        <v>448</v>
      </c>
      <c r="D56" s="842"/>
      <c r="E56" s="842"/>
      <c r="F56" s="842"/>
      <c r="G56" s="842"/>
      <c r="H56" s="842"/>
      <c r="I56" s="842"/>
      <c r="J56" s="842"/>
      <c r="K56" s="842"/>
      <c r="L56" s="843"/>
      <c r="M56" s="844" t="s">
        <v>427</v>
      </c>
      <c r="N56" s="844"/>
      <c r="O56" s="844"/>
      <c r="P56" s="844"/>
      <c r="Q56" s="844"/>
      <c r="R56" s="844" t="s">
        <v>427</v>
      </c>
      <c r="S56" s="844"/>
      <c r="T56" s="844"/>
      <c r="U56" s="844"/>
      <c r="V56" s="844"/>
      <c r="W56" s="144" t="s">
        <v>457</v>
      </c>
      <c r="X56" s="145" t="s">
        <v>460</v>
      </c>
      <c r="Y56" s="146" t="s">
        <v>147</v>
      </c>
      <c r="Z56" s="147">
        <v>800000</v>
      </c>
      <c r="AA56" s="148">
        <v>180000</v>
      </c>
      <c r="AB56" s="149">
        <f>IF(Z56="","",Z56-AA56)</f>
        <v>620000</v>
      </c>
    </row>
    <row r="57" spans="1:28" ht="37.5" customHeight="1">
      <c r="B57" s="143">
        <f>B56+1</f>
        <v>2</v>
      </c>
      <c r="C57" s="838" t="s">
        <v>449</v>
      </c>
      <c r="D57" s="839"/>
      <c r="E57" s="839"/>
      <c r="F57" s="839"/>
      <c r="G57" s="839"/>
      <c r="H57" s="839"/>
      <c r="I57" s="839"/>
      <c r="J57" s="839"/>
      <c r="K57" s="839"/>
      <c r="L57" s="840"/>
      <c r="M57" s="827" t="s">
        <v>427</v>
      </c>
      <c r="N57" s="827"/>
      <c r="O57" s="827"/>
      <c r="P57" s="827"/>
      <c r="Q57" s="827"/>
      <c r="R57" s="827" t="s">
        <v>427</v>
      </c>
      <c r="S57" s="827"/>
      <c r="T57" s="827"/>
      <c r="U57" s="827"/>
      <c r="V57" s="827"/>
      <c r="W57" s="150" t="s">
        <v>458</v>
      </c>
      <c r="X57" s="151" t="s">
        <v>461</v>
      </c>
      <c r="Y57" s="151" t="s">
        <v>147</v>
      </c>
      <c r="Z57" s="152">
        <v>1000000</v>
      </c>
      <c r="AA57" s="153">
        <v>230000</v>
      </c>
      <c r="AB57" s="154">
        <f t="shared" ref="AB57:AB61" si="0">IF(Z57="","",Z57-AA57)</f>
        <v>770000</v>
      </c>
    </row>
    <row r="58" spans="1:28" ht="37.5" customHeight="1">
      <c r="B58" s="143">
        <f t="shared" ref="B58:B94" si="1">B57+1</f>
        <v>3</v>
      </c>
      <c r="C58" s="838" t="s">
        <v>450</v>
      </c>
      <c r="D58" s="839"/>
      <c r="E58" s="839"/>
      <c r="F58" s="839"/>
      <c r="G58" s="839"/>
      <c r="H58" s="839"/>
      <c r="I58" s="839"/>
      <c r="J58" s="839"/>
      <c r="K58" s="839"/>
      <c r="L58" s="840"/>
      <c r="M58" s="827" t="s">
        <v>427</v>
      </c>
      <c r="N58" s="827"/>
      <c r="O58" s="827"/>
      <c r="P58" s="827"/>
      <c r="Q58" s="827"/>
      <c r="R58" s="827" t="s">
        <v>427</v>
      </c>
      <c r="S58" s="827"/>
      <c r="T58" s="827"/>
      <c r="U58" s="827"/>
      <c r="V58" s="827"/>
      <c r="W58" s="150" t="s">
        <v>459</v>
      </c>
      <c r="X58" s="151" t="s">
        <v>462</v>
      </c>
      <c r="Y58" s="151" t="s">
        <v>162</v>
      </c>
      <c r="Z58" s="152">
        <v>5000000</v>
      </c>
      <c r="AA58" s="153">
        <v>260000</v>
      </c>
      <c r="AB58" s="154">
        <f t="shared" si="0"/>
        <v>4740000</v>
      </c>
    </row>
    <row r="59" spans="1:28" ht="37.5" customHeight="1">
      <c r="B59" s="143">
        <f t="shared" si="1"/>
        <v>4</v>
      </c>
      <c r="C59" s="838" t="s">
        <v>451</v>
      </c>
      <c r="D59" s="839"/>
      <c r="E59" s="839"/>
      <c r="F59" s="839"/>
      <c r="G59" s="839"/>
      <c r="H59" s="839"/>
      <c r="I59" s="839"/>
      <c r="J59" s="839"/>
      <c r="K59" s="839"/>
      <c r="L59" s="840"/>
      <c r="M59" s="827" t="s">
        <v>453</v>
      </c>
      <c r="N59" s="827"/>
      <c r="O59" s="827"/>
      <c r="P59" s="827"/>
      <c r="Q59" s="827"/>
      <c r="R59" s="827" t="s">
        <v>455</v>
      </c>
      <c r="S59" s="827"/>
      <c r="T59" s="827"/>
      <c r="U59" s="827"/>
      <c r="V59" s="827"/>
      <c r="W59" s="150" t="s">
        <v>453</v>
      </c>
      <c r="X59" s="151" t="s">
        <v>463</v>
      </c>
      <c r="Y59" s="151" t="s">
        <v>159</v>
      </c>
      <c r="Z59" s="152">
        <v>2500000</v>
      </c>
      <c r="AA59" s="153">
        <v>130000</v>
      </c>
      <c r="AB59" s="154">
        <f t="shared" si="0"/>
        <v>2370000</v>
      </c>
    </row>
    <row r="60" spans="1:28" ht="37.5" customHeight="1">
      <c r="B60" s="143">
        <f t="shared" si="1"/>
        <v>5</v>
      </c>
      <c r="C60" s="838" t="s">
        <v>452</v>
      </c>
      <c r="D60" s="839"/>
      <c r="E60" s="839"/>
      <c r="F60" s="839"/>
      <c r="G60" s="839"/>
      <c r="H60" s="839"/>
      <c r="I60" s="839"/>
      <c r="J60" s="839"/>
      <c r="K60" s="839"/>
      <c r="L60" s="840"/>
      <c r="M60" s="827" t="s">
        <v>454</v>
      </c>
      <c r="N60" s="827"/>
      <c r="O60" s="827"/>
      <c r="P60" s="827"/>
      <c r="Q60" s="827"/>
      <c r="R60" s="827" t="s">
        <v>456</v>
      </c>
      <c r="S60" s="827"/>
      <c r="T60" s="827"/>
      <c r="U60" s="827"/>
      <c r="V60" s="827"/>
      <c r="W60" s="150" t="s">
        <v>454</v>
      </c>
      <c r="X60" s="151" t="s">
        <v>464</v>
      </c>
      <c r="Y60" s="151" t="s">
        <v>155</v>
      </c>
      <c r="Z60" s="152">
        <v>7700000</v>
      </c>
      <c r="AA60" s="153">
        <v>600000</v>
      </c>
      <c r="AB60" s="154">
        <f t="shared" si="0"/>
        <v>7100000</v>
      </c>
    </row>
    <row r="61" spans="1:28" ht="37.5" customHeight="1">
      <c r="B61" s="143">
        <f t="shared" si="1"/>
        <v>6</v>
      </c>
      <c r="C61" s="838" t="s">
        <v>452</v>
      </c>
      <c r="D61" s="839"/>
      <c r="E61" s="839"/>
      <c r="F61" s="839"/>
      <c r="G61" s="839"/>
      <c r="H61" s="839"/>
      <c r="I61" s="839"/>
      <c r="J61" s="839"/>
      <c r="K61" s="839"/>
      <c r="L61" s="840"/>
      <c r="M61" s="827" t="s">
        <v>454</v>
      </c>
      <c r="N61" s="827"/>
      <c r="O61" s="827"/>
      <c r="P61" s="827"/>
      <c r="Q61" s="827"/>
      <c r="R61" s="828" t="s">
        <v>456</v>
      </c>
      <c r="S61" s="829"/>
      <c r="T61" s="829"/>
      <c r="U61" s="829"/>
      <c r="V61" s="830"/>
      <c r="W61" s="150" t="s">
        <v>454</v>
      </c>
      <c r="X61" s="151" t="s">
        <v>465</v>
      </c>
      <c r="Y61" s="151" t="s">
        <v>466</v>
      </c>
      <c r="Z61" s="152">
        <v>13700000</v>
      </c>
      <c r="AA61" s="153">
        <v>1000000</v>
      </c>
      <c r="AB61" s="154">
        <f t="shared" si="0"/>
        <v>12700000</v>
      </c>
    </row>
    <row r="62" spans="1:28" ht="37.5" customHeight="1">
      <c r="B62" s="143">
        <f t="shared" si="1"/>
        <v>7</v>
      </c>
      <c r="C62" s="824"/>
      <c r="D62" s="825"/>
      <c r="E62" s="825"/>
      <c r="F62" s="825"/>
      <c r="G62" s="825"/>
      <c r="H62" s="825"/>
      <c r="I62" s="825"/>
      <c r="J62" s="825"/>
      <c r="K62" s="825"/>
      <c r="L62" s="826"/>
      <c r="M62" s="827"/>
      <c r="N62" s="827"/>
      <c r="O62" s="827"/>
      <c r="P62" s="827"/>
      <c r="Q62" s="827"/>
      <c r="R62" s="828"/>
      <c r="S62" s="829"/>
      <c r="T62" s="829"/>
      <c r="U62" s="829"/>
      <c r="V62" s="830"/>
      <c r="W62" s="150"/>
      <c r="X62" s="151"/>
      <c r="Y62" s="151"/>
      <c r="Z62" s="152"/>
      <c r="AA62" s="153"/>
      <c r="AB62" s="154" t="str">
        <f t="shared" ref="AB62:AB120" si="2">IF(Z62="","",Z62-AA62)</f>
        <v/>
      </c>
    </row>
    <row r="63" spans="1:28" ht="37.5" customHeight="1">
      <c r="B63" s="143">
        <f t="shared" si="1"/>
        <v>8</v>
      </c>
      <c r="C63" s="824"/>
      <c r="D63" s="825"/>
      <c r="E63" s="825"/>
      <c r="F63" s="825"/>
      <c r="G63" s="825"/>
      <c r="H63" s="825"/>
      <c r="I63" s="825"/>
      <c r="J63" s="825"/>
      <c r="K63" s="825"/>
      <c r="L63" s="826"/>
      <c r="M63" s="827"/>
      <c r="N63" s="827"/>
      <c r="O63" s="827"/>
      <c r="P63" s="827"/>
      <c r="Q63" s="827"/>
      <c r="R63" s="828"/>
      <c r="S63" s="829"/>
      <c r="T63" s="829"/>
      <c r="U63" s="829"/>
      <c r="V63" s="830"/>
      <c r="W63" s="150"/>
      <c r="X63" s="151"/>
      <c r="Y63" s="151"/>
      <c r="Z63" s="152"/>
      <c r="AA63" s="153"/>
      <c r="AB63" s="154" t="str">
        <f t="shared" si="2"/>
        <v/>
      </c>
    </row>
    <row r="64" spans="1:28" ht="37.5" customHeight="1">
      <c r="B64" s="143">
        <f t="shared" si="1"/>
        <v>9</v>
      </c>
      <c r="C64" s="824"/>
      <c r="D64" s="825"/>
      <c r="E64" s="825"/>
      <c r="F64" s="825"/>
      <c r="G64" s="825"/>
      <c r="H64" s="825"/>
      <c r="I64" s="825"/>
      <c r="J64" s="825"/>
      <c r="K64" s="825"/>
      <c r="L64" s="826"/>
      <c r="M64" s="827"/>
      <c r="N64" s="827"/>
      <c r="O64" s="827"/>
      <c r="P64" s="827"/>
      <c r="Q64" s="827"/>
      <c r="R64" s="828"/>
      <c r="S64" s="829"/>
      <c r="T64" s="829"/>
      <c r="U64" s="829"/>
      <c r="V64" s="830"/>
      <c r="W64" s="150"/>
      <c r="X64" s="151"/>
      <c r="Y64" s="151"/>
      <c r="Z64" s="152"/>
      <c r="AA64" s="153"/>
      <c r="AB64" s="154" t="str">
        <f t="shared" si="2"/>
        <v/>
      </c>
    </row>
    <row r="65" spans="2:28" ht="37.5" customHeight="1">
      <c r="B65" s="143">
        <f t="shared" si="1"/>
        <v>10</v>
      </c>
      <c r="C65" s="824"/>
      <c r="D65" s="825"/>
      <c r="E65" s="825"/>
      <c r="F65" s="825"/>
      <c r="G65" s="825"/>
      <c r="H65" s="825"/>
      <c r="I65" s="825"/>
      <c r="J65" s="825"/>
      <c r="K65" s="825"/>
      <c r="L65" s="826"/>
      <c r="M65" s="827"/>
      <c r="N65" s="827"/>
      <c r="O65" s="827"/>
      <c r="P65" s="827"/>
      <c r="Q65" s="827"/>
      <c r="R65" s="828"/>
      <c r="S65" s="829"/>
      <c r="T65" s="829"/>
      <c r="U65" s="829"/>
      <c r="V65" s="830"/>
      <c r="W65" s="150"/>
      <c r="X65" s="151"/>
      <c r="Y65" s="151"/>
      <c r="Z65" s="152"/>
      <c r="AA65" s="153"/>
      <c r="AB65" s="154" t="str">
        <f t="shared" si="2"/>
        <v/>
      </c>
    </row>
    <row r="66" spans="2:28" ht="37.5" customHeight="1">
      <c r="B66" s="143">
        <f t="shared" si="1"/>
        <v>11</v>
      </c>
      <c r="C66" s="824"/>
      <c r="D66" s="825"/>
      <c r="E66" s="825"/>
      <c r="F66" s="825"/>
      <c r="G66" s="825"/>
      <c r="H66" s="825"/>
      <c r="I66" s="825"/>
      <c r="J66" s="825"/>
      <c r="K66" s="825"/>
      <c r="L66" s="826"/>
      <c r="M66" s="827"/>
      <c r="N66" s="827"/>
      <c r="O66" s="827"/>
      <c r="P66" s="827"/>
      <c r="Q66" s="827"/>
      <c r="R66" s="828"/>
      <c r="S66" s="829"/>
      <c r="T66" s="829"/>
      <c r="U66" s="829"/>
      <c r="V66" s="830"/>
      <c r="W66" s="150"/>
      <c r="X66" s="151"/>
      <c r="Y66" s="151"/>
      <c r="Z66" s="152"/>
      <c r="AA66" s="153"/>
      <c r="AB66" s="154" t="str">
        <f t="shared" si="2"/>
        <v/>
      </c>
    </row>
    <row r="67" spans="2:28" ht="37.5" customHeight="1">
      <c r="B67" s="143">
        <f t="shared" si="1"/>
        <v>12</v>
      </c>
      <c r="C67" s="824"/>
      <c r="D67" s="825"/>
      <c r="E67" s="825"/>
      <c r="F67" s="825"/>
      <c r="G67" s="825"/>
      <c r="H67" s="825"/>
      <c r="I67" s="825"/>
      <c r="J67" s="825"/>
      <c r="K67" s="825"/>
      <c r="L67" s="826"/>
      <c r="M67" s="827"/>
      <c r="N67" s="827"/>
      <c r="O67" s="827"/>
      <c r="P67" s="827"/>
      <c r="Q67" s="827"/>
      <c r="R67" s="828"/>
      <c r="S67" s="829"/>
      <c r="T67" s="829"/>
      <c r="U67" s="829"/>
      <c r="V67" s="830"/>
      <c r="W67" s="150"/>
      <c r="X67" s="151"/>
      <c r="Y67" s="151"/>
      <c r="Z67" s="152"/>
      <c r="AA67" s="153"/>
      <c r="AB67" s="154" t="str">
        <f t="shared" si="2"/>
        <v/>
      </c>
    </row>
    <row r="68" spans="2:28" ht="37.5" customHeight="1">
      <c r="B68" s="143">
        <f t="shared" si="1"/>
        <v>13</v>
      </c>
      <c r="C68" s="824"/>
      <c r="D68" s="825"/>
      <c r="E68" s="825"/>
      <c r="F68" s="825"/>
      <c r="G68" s="825"/>
      <c r="H68" s="825"/>
      <c r="I68" s="825"/>
      <c r="J68" s="825"/>
      <c r="K68" s="825"/>
      <c r="L68" s="826"/>
      <c r="M68" s="827"/>
      <c r="N68" s="827"/>
      <c r="O68" s="827"/>
      <c r="P68" s="827"/>
      <c r="Q68" s="827"/>
      <c r="R68" s="828"/>
      <c r="S68" s="829"/>
      <c r="T68" s="829"/>
      <c r="U68" s="829"/>
      <c r="V68" s="830"/>
      <c r="W68" s="150"/>
      <c r="X68" s="151"/>
      <c r="Y68" s="151"/>
      <c r="Z68" s="152"/>
      <c r="AA68" s="153"/>
      <c r="AB68" s="154" t="str">
        <f t="shared" si="2"/>
        <v/>
      </c>
    </row>
    <row r="69" spans="2:28" ht="37.5" customHeight="1">
      <c r="B69" s="143">
        <f t="shared" si="1"/>
        <v>14</v>
      </c>
      <c r="C69" s="824"/>
      <c r="D69" s="825"/>
      <c r="E69" s="825"/>
      <c r="F69" s="825"/>
      <c r="G69" s="825"/>
      <c r="H69" s="825"/>
      <c r="I69" s="825"/>
      <c r="J69" s="825"/>
      <c r="K69" s="825"/>
      <c r="L69" s="826"/>
      <c r="M69" s="827"/>
      <c r="N69" s="827"/>
      <c r="O69" s="827"/>
      <c r="P69" s="827"/>
      <c r="Q69" s="827"/>
      <c r="R69" s="828"/>
      <c r="S69" s="829"/>
      <c r="T69" s="829"/>
      <c r="U69" s="829"/>
      <c r="V69" s="830"/>
      <c r="W69" s="150"/>
      <c r="X69" s="151"/>
      <c r="Y69" s="151"/>
      <c r="Z69" s="152"/>
      <c r="AA69" s="153"/>
      <c r="AB69" s="154" t="str">
        <f t="shared" si="2"/>
        <v/>
      </c>
    </row>
    <row r="70" spans="2:28" ht="37.5" customHeight="1">
      <c r="B70" s="143">
        <f t="shared" si="1"/>
        <v>15</v>
      </c>
      <c r="C70" s="824"/>
      <c r="D70" s="825"/>
      <c r="E70" s="825"/>
      <c r="F70" s="825"/>
      <c r="G70" s="825"/>
      <c r="H70" s="825"/>
      <c r="I70" s="825"/>
      <c r="J70" s="825"/>
      <c r="K70" s="825"/>
      <c r="L70" s="826"/>
      <c r="M70" s="827"/>
      <c r="N70" s="827"/>
      <c r="O70" s="827"/>
      <c r="P70" s="827"/>
      <c r="Q70" s="827"/>
      <c r="R70" s="828"/>
      <c r="S70" s="829"/>
      <c r="T70" s="829"/>
      <c r="U70" s="829"/>
      <c r="V70" s="830"/>
      <c r="W70" s="150"/>
      <c r="X70" s="151"/>
      <c r="Y70" s="151"/>
      <c r="Z70" s="152"/>
      <c r="AA70" s="153"/>
      <c r="AB70" s="154" t="str">
        <f t="shared" si="2"/>
        <v/>
      </c>
    </row>
    <row r="71" spans="2:28" ht="37.5" customHeight="1">
      <c r="B71" s="143">
        <f t="shared" si="1"/>
        <v>16</v>
      </c>
      <c r="C71" s="824"/>
      <c r="D71" s="825"/>
      <c r="E71" s="825"/>
      <c r="F71" s="825"/>
      <c r="G71" s="825"/>
      <c r="H71" s="825"/>
      <c r="I71" s="825"/>
      <c r="J71" s="825"/>
      <c r="K71" s="825"/>
      <c r="L71" s="826"/>
      <c r="M71" s="827"/>
      <c r="N71" s="827"/>
      <c r="O71" s="827"/>
      <c r="P71" s="827"/>
      <c r="Q71" s="827"/>
      <c r="R71" s="828"/>
      <c r="S71" s="829"/>
      <c r="T71" s="829"/>
      <c r="U71" s="829"/>
      <c r="V71" s="830"/>
      <c r="W71" s="150"/>
      <c r="X71" s="151"/>
      <c r="Y71" s="151"/>
      <c r="Z71" s="152"/>
      <c r="AA71" s="153"/>
      <c r="AB71" s="154" t="str">
        <f t="shared" si="2"/>
        <v/>
      </c>
    </row>
    <row r="72" spans="2:28" ht="37.5" customHeight="1">
      <c r="B72" s="143">
        <f t="shared" si="1"/>
        <v>17</v>
      </c>
      <c r="C72" s="824"/>
      <c r="D72" s="825"/>
      <c r="E72" s="825"/>
      <c r="F72" s="825"/>
      <c r="G72" s="825"/>
      <c r="H72" s="825"/>
      <c r="I72" s="825"/>
      <c r="J72" s="825"/>
      <c r="K72" s="825"/>
      <c r="L72" s="826"/>
      <c r="M72" s="827"/>
      <c r="N72" s="827"/>
      <c r="O72" s="827"/>
      <c r="P72" s="827"/>
      <c r="Q72" s="827"/>
      <c r="R72" s="828"/>
      <c r="S72" s="829"/>
      <c r="T72" s="829"/>
      <c r="U72" s="829"/>
      <c r="V72" s="830"/>
      <c r="W72" s="150"/>
      <c r="X72" s="151"/>
      <c r="Y72" s="151"/>
      <c r="Z72" s="152"/>
      <c r="AA72" s="153"/>
      <c r="AB72" s="154" t="str">
        <f t="shared" si="2"/>
        <v/>
      </c>
    </row>
    <row r="73" spans="2:28" ht="37.5" customHeight="1">
      <c r="B73" s="143">
        <f t="shared" si="1"/>
        <v>18</v>
      </c>
      <c r="C73" s="824"/>
      <c r="D73" s="825"/>
      <c r="E73" s="825"/>
      <c r="F73" s="825"/>
      <c r="G73" s="825"/>
      <c r="H73" s="825"/>
      <c r="I73" s="825"/>
      <c r="J73" s="825"/>
      <c r="K73" s="825"/>
      <c r="L73" s="826"/>
      <c r="M73" s="827"/>
      <c r="N73" s="827"/>
      <c r="O73" s="827"/>
      <c r="P73" s="827"/>
      <c r="Q73" s="827"/>
      <c r="R73" s="828"/>
      <c r="S73" s="829"/>
      <c r="T73" s="829"/>
      <c r="U73" s="829"/>
      <c r="V73" s="830"/>
      <c r="W73" s="150"/>
      <c r="X73" s="151"/>
      <c r="Y73" s="151"/>
      <c r="Z73" s="152"/>
      <c r="AA73" s="153"/>
      <c r="AB73" s="154" t="str">
        <f t="shared" si="2"/>
        <v/>
      </c>
    </row>
    <row r="74" spans="2:28" ht="37.5" customHeight="1">
      <c r="B74" s="143">
        <f t="shared" si="1"/>
        <v>19</v>
      </c>
      <c r="C74" s="824"/>
      <c r="D74" s="825"/>
      <c r="E74" s="825"/>
      <c r="F74" s="825"/>
      <c r="G74" s="825"/>
      <c r="H74" s="825"/>
      <c r="I74" s="825"/>
      <c r="J74" s="825"/>
      <c r="K74" s="825"/>
      <c r="L74" s="826"/>
      <c r="M74" s="827"/>
      <c r="N74" s="827"/>
      <c r="O74" s="827"/>
      <c r="P74" s="827"/>
      <c r="Q74" s="827"/>
      <c r="R74" s="828"/>
      <c r="S74" s="829"/>
      <c r="T74" s="829"/>
      <c r="U74" s="829"/>
      <c r="V74" s="830"/>
      <c r="W74" s="150"/>
      <c r="X74" s="151"/>
      <c r="Y74" s="151"/>
      <c r="Z74" s="152"/>
      <c r="AA74" s="153"/>
      <c r="AB74" s="154" t="str">
        <f t="shared" si="2"/>
        <v/>
      </c>
    </row>
    <row r="75" spans="2:28" ht="37.5" customHeight="1">
      <c r="B75" s="143">
        <f t="shared" si="1"/>
        <v>20</v>
      </c>
      <c r="C75" s="824"/>
      <c r="D75" s="825"/>
      <c r="E75" s="825"/>
      <c r="F75" s="825"/>
      <c r="G75" s="825"/>
      <c r="H75" s="825"/>
      <c r="I75" s="825"/>
      <c r="J75" s="825"/>
      <c r="K75" s="825"/>
      <c r="L75" s="826"/>
      <c r="M75" s="827"/>
      <c r="N75" s="827"/>
      <c r="O75" s="827"/>
      <c r="P75" s="827"/>
      <c r="Q75" s="827"/>
      <c r="R75" s="828"/>
      <c r="S75" s="829"/>
      <c r="T75" s="829"/>
      <c r="U75" s="829"/>
      <c r="V75" s="830"/>
      <c r="W75" s="150"/>
      <c r="X75" s="151"/>
      <c r="Y75" s="151"/>
      <c r="Z75" s="152"/>
      <c r="AA75" s="153"/>
      <c r="AB75" s="154" t="str">
        <f t="shared" si="2"/>
        <v/>
      </c>
    </row>
    <row r="76" spans="2:28" ht="37.5" customHeight="1">
      <c r="B76" s="143">
        <f t="shared" si="1"/>
        <v>21</v>
      </c>
      <c r="C76" s="824"/>
      <c r="D76" s="825"/>
      <c r="E76" s="825"/>
      <c r="F76" s="825"/>
      <c r="G76" s="825"/>
      <c r="H76" s="825"/>
      <c r="I76" s="825"/>
      <c r="J76" s="825"/>
      <c r="K76" s="825"/>
      <c r="L76" s="826"/>
      <c r="M76" s="827"/>
      <c r="N76" s="827"/>
      <c r="O76" s="827"/>
      <c r="P76" s="827"/>
      <c r="Q76" s="827"/>
      <c r="R76" s="828"/>
      <c r="S76" s="829"/>
      <c r="T76" s="829"/>
      <c r="U76" s="829"/>
      <c r="V76" s="830"/>
      <c r="W76" s="150"/>
      <c r="X76" s="151"/>
      <c r="Y76" s="151"/>
      <c r="Z76" s="152"/>
      <c r="AA76" s="153"/>
      <c r="AB76" s="154" t="str">
        <f t="shared" si="2"/>
        <v/>
      </c>
    </row>
    <row r="77" spans="2:28" ht="37.5" customHeight="1">
      <c r="B77" s="143">
        <f t="shared" si="1"/>
        <v>22</v>
      </c>
      <c r="C77" s="824"/>
      <c r="D77" s="825"/>
      <c r="E77" s="825"/>
      <c r="F77" s="825"/>
      <c r="G77" s="825"/>
      <c r="H77" s="825"/>
      <c r="I77" s="825"/>
      <c r="J77" s="825"/>
      <c r="K77" s="825"/>
      <c r="L77" s="826"/>
      <c r="M77" s="827"/>
      <c r="N77" s="827"/>
      <c r="O77" s="827"/>
      <c r="P77" s="827"/>
      <c r="Q77" s="827"/>
      <c r="R77" s="828"/>
      <c r="S77" s="829"/>
      <c r="T77" s="829"/>
      <c r="U77" s="829"/>
      <c r="V77" s="830"/>
      <c r="W77" s="150"/>
      <c r="X77" s="151"/>
      <c r="Y77" s="151"/>
      <c r="Z77" s="152"/>
      <c r="AA77" s="153"/>
      <c r="AB77" s="154" t="str">
        <f t="shared" si="2"/>
        <v/>
      </c>
    </row>
    <row r="78" spans="2:28" ht="37.5" customHeight="1">
      <c r="B78" s="143">
        <f t="shared" si="1"/>
        <v>23</v>
      </c>
      <c r="C78" s="824"/>
      <c r="D78" s="825"/>
      <c r="E78" s="825"/>
      <c r="F78" s="825"/>
      <c r="G78" s="825"/>
      <c r="H78" s="825"/>
      <c r="I78" s="825"/>
      <c r="J78" s="825"/>
      <c r="K78" s="825"/>
      <c r="L78" s="826"/>
      <c r="M78" s="827"/>
      <c r="N78" s="827"/>
      <c r="O78" s="827"/>
      <c r="P78" s="827"/>
      <c r="Q78" s="827"/>
      <c r="R78" s="828"/>
      <c r="S78" s="829"/>
      <c r="T78" s="829"/>
      <c r="U78" s="829"/>
      <c r="V78" s="830"/>
      <c r="W78" s="150"/>
      <c r="X78" s="151"/>
      <c r="Y78" s="151"/>
      <c r="Z78" s="152"/>
      <c r="AA78" s="153"/>
      <c r="AB78" s="154" t="str">
        <f t="shared" si="2"/>
        <v/>
      </c>
    </row>
    <row r="79" spans="2:28" ht="37.5" customHeight="1">
      <c r="B79" s="143">
        <f t="shared" si="1"/>
        <v>24</v>
      </c>
      <c r="C79" s="824"/>
      <c r="D79" s="825"/>
      <c r="E79" s="825"/>
      <c r="F79" s="825"/>
      <c r="G79" s="825"/>
      <c r="H79" s="825"/>
      <c r="I79" s="825"/>
      <c r="J79" s="825"/>
      <c r="K79" s="825"/>
      <c r="L79" s="826"/>
      <c r="M79" s="827"/>
      <c r="N79" s="827"/>
      <c r="O79" s="827"/>
      <c r="P79" s="827"/>
      <c r="Q79" s="827"/>
      <c r="R79" s="828"/>
      <c r="S79" s="829"/>
      <c r="T79" s="829"/>
      <c r="U79" s="829"/>
      <c r="V79" s="830"/>
      <c r="W79" s="150"/>
      <c r="X79" s="151"/>
      <c r="Y79" s="151"/>
      <c r="Z79" s="152"/>
      <c r="AA79" s="153"/>
      <c r="AB79" s="154" t="str">
        <f t="shared" si="2"/>
        <v/>
      </c>
    </row>
    <row r="80" spans="2:28" ht="37.5" customHeight="1">
      <c r="B80" s="143">
        <f t="shared" si="1"/>
        <v>25</v>
      </c>
      <c r="C80" s="824"/>
      <c r="D80" s="825"/>
      <c r="E80" s="825"/>
      <c r="F80" s="825"/>
      <c r="G80" s="825"/>
      <c r="H80" s="825"/>
      <c r="I80" s="825"/>
      <c r="J80" s="825"/>
      <c r="K80" s="825"/>
      <c r="L80" s="826"/>
      <c r="M80" s="827"/>
      <c r="N80" s="827"/>
      <c r="O80" s="827"/>
      <c r="P80" s="827"/>
      <c r="Q80" s="827"/>
      <c r="R80" s="828"/>
      <c r="S80" s="829"/>
      <c r="T80" s="829"/>
      <c r="U80" s="829"/>
      <c r="V80" s="830"/>
      <c r="W80" s="150"/>
      <c r="X80" s="151"/>
      <c r="Y80" s="151"/>
      <c r="Z80" s="152"/>
      <c r="AA80" s="153"/>
      <c r="AB80" s="154" t="str">
        <f t="shared" si="2"/>
        <v/>
      </c>
    </row>
    <row r="81" spans="2:28" ht="37.5" customHeight="1">
      <c r="B81" s="143">
        <f t="shared" si="1"/>
        <v>26</v>
      </c>
      <c r="C81" s="824"/>
      <c r="D81" s="825"/>
      <c r="E81" s="825"/>
      <c r="F81" s="825"/>
      <c r="G81" s="825"/>
      <c r="H81" s="825"/>
      <c r="I81" s="825"/>
      <c r="J81" s="825"/>
      <c r="K81" s="825"/>
      <c r="L81" s="826"/>
      <c r="M81" s="827"/>
      <c r="N81" s="827"/>
      <c r="O81" s="827"/>
      <c r="P81" s="827"/>
      <c r="Q81" s="827"/>
      <c r="R81" s="828"/>
      <c r="S81" s="829"/>
      <c r="T81" s="829"/>
      <c r="U81" s="829"/>
      <c r="V81" s="830"/>
      <c r="W81" s="150"/>
      <c r="X81" s="151"/>
      <c r="Y81" s="151"/>
      <c r="Z81" s="152"/>
      <c r="AA81" s="153"/>
      <c r="AB81" s="154" t="str">
        <f t="shared" si="2"/>
        <v/>
      </c>
    </row>
    <row r="82" spans="2:28" ht="37.5" customHeight="1">
      <c r="B82" s="143">
        <f t="shared" si="1"/>
        <v>27</v>
      </c>
      <c r="C82" s="824"/>
      <c r="D82" s="825"/>
      <c r="E82" s="825"/>
      <c r="F82" s="825"/>
      <c r="G82" s="825"/>
      <c r="H82" s="825"/>
      <c r="I82" s="825"/>
      <c r="J82" s="825"/>
      <c r="K82" s="825"/>
      <c r="L82" s="826"/>
      <c r="M82" s="827"/>
      <c r="N82" s="827"/>
      <c r="O82" s="827"/>
      <c r="P82" s="827"/>
      <c r="Q82" s="827"/>
      <c r="R82" s="828"/>
      <c r="S82" s="829"/>
      <c r="T82" s="829"/>
      <c r="U82" s="829"/>
      <c r="V82" s="830"/>
      <c r="W82" s="150"/>
      <c r="X82" s="151"/>
      <c r="Y82" s="151"/>
      <c r="Z82" s="152"/>
      <c r="AA82" s="153"/>
      <c r="AB82" s="154" t="str">
        <f t="shared" si="2"/>
        <v/>
      </c>
    </row>
    <row r="83" spans="2:28" ht="37.5" customHeight="1">
      <c r="B83" s="143">
        <f t="shared" si="1"/>
        <v>28</v>
      </c>
      <c r="C83" s="824"/>
      <c r="D83" s="825"/>
      <c r="E83" s="825"/>
      <c r="F83" s="825"/>
      <c r="G83" s="825"/>
      <c r="H83" s="825"/>
      <c r="I83" s="825"/>
      <c r="J83" s="825"/>
      <c r="K83" s="825"/>
      <c r="L83" s="826"/>
      <c r="M83" s="827"/>
      <c r="N83" s="827"/>
      <c r="O83" s="827"/>
      <c r="P83" s="827"/>
      <c r="Q83" s="827"/>
      <c r="R83" s="828"/>
      <c r="S83" s="829"/>
      <c r="T83" s="829"/>
      <c r="U83" s="829"/>
      <c r="V83" s="830"/>
      <c r="W83" s="150"/>
      <c r="X83" s="151"/>
      <c r="Y83" s="151"/>
      <c r="Z83" s="152"/>
      <c r="AA83" s="153"/>
      <c r="AB83" s="154" t="str">
        <f t="shared" si="2"/>
        <v/>
      </c>
    </row>
    <row r="84" spans="2:28" ht="37.5" customHeight="1">
      <c r="B84" s="143">
        <f t="shared" si="1"/>
        <v>29</v>
      </c>
      <c r="C84" s="824"/>
      <c r="D84" s="825"/>
      <c r="E84" s="825"/>
      <c r="F84" s="825"/>
      <c r="G84" s="825"/>
      <c r="H84" s="825"/>
      <c r="I84" s="825"/>
      <c r="J84" s="825"/>
      <c r="K84" s="825"/>
      <c r="L84" s="826"/>
      <c r="M84" s="827"/>
      <c r="N84" s="827"/>
      <c r="O84" s="827"/>
      <c r="P84" s="827"/>
      <c r="Q84" s="827"/>
      <c r="R84" s="828"/>
      <c r="S84" s="829"/>
      <c r="T84" s="829"/>
      <c r="U84" s="829"/>
      <c r="V84" s="830"/>
      <c r="W84" s="150"/>
      <c r="X84" s="151"/>
      <c r="Y84" s="151"/>
      <c r="Z84" s="152"/>
      <c r="AA84" s="153"/>
      <c r="AB84" s="154" t="str">
        <f t="shared" si="2"/>
        <v/>
      </c>
    </row>
    <row r="85" spans="2:28" ht="37.5" customHeight="1">
      <c r="B85" s="143">
        <f t="shared" si="1"/>
        <v>30</v>
      </c>
      <c r="C85" s="824"/>
      <c r="D85" s="825"/>
      <c r="E85" s="825"/>
      <c r="F85" s="825"/>
      <c r="G85" s="825"/>
      <c r="H85" s="825"/>
      <c r="I85" s="825"/>
      <c r="J85" s="825"/>
      <c r="K85" s="825"/>
      <c r="L85" s="826"/>
      <c r="M85" s="827"/>
      <c r="N85" s="827"/>
      <c r="O85" s="827"/>
      <c r="P85" s="827"/>
      <c r="Q85" s="827"/>
      <c r="R85" s="828"/>
      <c r="S85" s="829"/>
      <c r="T85" s="829"/>
      <c r="U85" s="829"/>
      <c r="V85" s="830"/>
      <c r="W85" s="150"/>
      <c r="X85" s="151"/>
      <c r="Y85" s="151"/>
      <c r="Z85" s="152"/>
      <c r="AA85" s="153"/>
      <c r="AB85" s="154" t="str">
        <f t="shared" si="2"/>
        <v/>
      </c>
    </row>
    <row r="86" spans="2:28" ht="37.5" customHeight="1">
      <c r="B86" s="143">
        <f t="shared" si="1"/>
        <v>31</v>
      </c>
      <c r="C86" s="824"/>
      <c r="D86" s="825"/>
      <c r="E86" s="825"/>
      <c r="F86" s="825"/>
      <c r="G86" s="825"/>
      <c r="H86" s="825"/>
      <c r="I86" s="825"/>
      <c r="J86" s="825"/>
      <c r="K86" s="825"/>
      <c r="L86" s="826"/>
      <c r="M86" s="827"/>
      <c r="N86" s="827"/>
      <c r="O86" s="827"/>
      <c r="P86" s="827"/>
      <c r="Q86" s="827"/>
      <c r="R86" s="828"/>
      <c r="S86" s="829"/>
      <c r="T86" s="829"/>
      <c r="U86" s="829"/>
      <c r="V86" s="830"/>
      <c r="W86" s="150"/>
      <c r="X86" s="151"/>
      <c r="Y86" s="151"/>
      <c r="Z86" s="152"/>
      <c r="AA86" s="153"/>
      <c r="AB86" s="154" t="str">
        <f t="shared" si="2"/>
        <v/>
      </c>
    </row>
    <row r="87" spans="2:28" ht="37.5" customHeight="1">
      <c r="B87" s="143">
        <f t="shared" si="1"/>
        <v>32</v>
      </c>
      <c r="C87" s="824"/>
      <c r="D87" s="825"/>
      <c r="E87" s="825"/>
      <c r="F87" s="825"/>
      <c r="G87" s="825"/>
      <c r="H87" s="825"/>
      <c r="I87" s="825"/>
      <c r="J87" s="825"/>
      <c r="K87" s="825"/>
      <c r="L87" s="826"/>
      <c r="M87" s="827"/>
      <c r="N87" s="827"/>
      <c r="O87" s="827"/>
      <c r="P87" s="827"/>
      <c r="Q87" s="827"/>
      <c r="R87" s="828"/>
      <c r="S87" s="829"/>
      <c r="T87" s="829"/>
      <c r="U87" s="829"/>
      <c r="V87" s="830"/>
      <c r="W87" s="150"/>
      <c r="X87" s="151"/>
      <c r="Y87" s="151"/>
      <c r="Z87" s="152"/>
      <c r="AA87" s="153"/>
      <c r="AB87" s="154" t="str">
        <f t="shared" si="2"/>
        <v/>
      </c>
    </row>
    <row r="88" spans="2:28" ht="37.5" customHeight="1">
      <c r="B88" s="143">
        <f t="shared" si="1"/>
        <v>33</v>
      </c>
      <c r="C88" s="824"/>
      <c r="D88" s="825"/>
      <c r="E88" s="825"/>
      <c r="F88" s="825"/>
      <c r="G88" s="825"/>
      <c r="H88" s="825"/>
      <c r="I88" s="825"/>
      <c r="J88" s="825"/>
      <c r="K88" s="825"/>
      <c r="L88" s="826"/>
      <c r="M88" s="827"/>
      <c r="N88" s="827"/>
      <c r="O88" s="827"/>
      <c r="P88" s="827"/>
      <c r="Q88" s="827"/>
      <c r="R88" s="828"/>
      <c r="S88" s="829"/>
      <c r="T88" s="829"/>
      <c r="U88" s="829"/>
      <c r="V88" s="830"/>
      <c r="W88" s="150"/>
      <c r="X88" s="151"/>
      <c r="Y88" s="151"/>
      <c r="Z88" s="152"/>
      <c r="AA88" s="153"/>
      <c r="AB88" s="154" t="str">
        <f t="shared" si="2"/>
        <v/>
      </c>
    </row>
    <row r="89" spans="2:28" ht="37.5" customHeight="1">
      <c r="B89" s="143">
        <f t="shared" si="1"/>
        <v>34</v>
      </c>
      <c r="C89" s="824"/>
      <c r="D89" s="825"/>
      <c r="E89" s="825"/>
      <c r="F89" s="825"/>
      <c r="G89" s="825"/>
      <c r="H89" s="825"/>
      <c r="I89" s="825"/>
      <c r="J89" s="825"/>
      <c r="K89" s="825"/>
      <c r="L89" s="826"/>
      <c r="M89" s="827"/>
      <c r="N89" s="827"/>
      <c r="O89" s="827"/>
      <c r="P89" s="827"/>
      <c r="Q89" s="827"/>
      <c r="R89" s="828"/>
      <c r="S89" s="829"/>
      <c r="T89" s="829"/>
      <c r="U89" s="829"/>
      <c r="V89" s="830"/>
      <c r="W89" s="150"/>
      <c r="X89" s="151"/>
      <c r="Y89" s="151"/>
      <c r="Z89" s="152"/>
      <c r="AA89" s="153"/>
      <c r="AB89" s="154" t="str">
        <f t="shared" si="2"/>
        <v/>
      </c>
    </row>
    <row r="90" spans="2:28" ht="37.5" customHeight="1">
      <c r="B90" s="143">
        <f t="shared" si="1"/>
        <v>35</v>
      </c>
      <c r="C90" s="824"/>
      <c r="D90" s="825"/>
      <c r="E90" s="825"/>
      <c r="F90" s="825"/>
      <c r="G90" s="825"/>
      <c r="H90" s="825"/>
      <c r="I90" s="825"/>
      <c r="J90" s="825"/>
      <c r="K90" s="825"/>
      <c r="L90" s="826"/>
      <c r="M90" s="827"/>
      <c r="N90" s="827"/>
      <c r="O90" s="827"/>
      <c r="P90" s="827"/>
      <c r="Q90" s="827"/>
      <c r="R90" s="828"/>
      <c r="S90" s="829"/>
      <c r="T90" s="829"/>
      <c r="U90" s="829"/>
      <c r="V90" s="830"/>
      <c r="W90" s="150"/>
      <c r="X90" s="151"/>
      <c r="Y90" s="151"/>
      <c r="Z90" s="152"/>
      <c r="AA90" s="153"/>
      <c r="AB90" s="154" t="str">
        <f t="shared" si="2"/>
        <v/>
      </c>
    </row>
    <row r="91" spans="2:28" ht="37.5" customHeight="1">
      <c r="B91" s="143">
        <f t="shared" si="1"/>
        <v>36</v>
      </c>
      <c r="C91" s="824"/>
      <c r="D91" s="825"/>
      <c r="E91" s="825"/>
      <c r="F91" s="825"/>
      <c r="G91" s="825"/>
      <c r="H91" s="825"/>
      <c r="I91" s="825"/>
      <c r="J91" s="825"/>
      <c r="K91" s="825"/>
      <c r="L91" s="826"/>
      <c r="M91" s="827"/>
      <c r="N91" s="827"/>
      <c r="O91" s="827"/>
      <c r="P91" s="827"/>
      <c r="Q91" s="827"/>
      <c r="R91" s="828"/>
      <c r="S91" s="829"/>
      <c r="T91" s="829"/>
      <c r="U91" s="829"/>
      <c r="V91" s="830"/>
      <c r="W91" s="150"/>
      <c r="X91" s="151"/>
      <c r="Y91" s="151"/>
      <c r="Z91" s="152"/>
      <c r="AA91" s="153"/>
      <c r="AB91" s="154" t="str">
        <f t="shared" si="2"/>
        <v/>
      </c>
    </row>
    <row r="92" spans="2:28" ht="37.5" customHeight="1">
      <c r="B92" s="143">
        <f t="shared" si="1"/>
        <v>37</v>
      </c>
      <c r="C92" s="824"/>
      <c r="D92" s="825"/>
      <c r="E92" s="825"/>
      <c r="F92" s="825"/>
      <c r="G92" s="825"/>
      <c r="H92" s="825"/>
      <c r="I92" s="825"/>
      <c r="J92" s="825"/>
      <c r="K92" s="825"/>
      <c r="L92" s="826"/>
      <c r="M92" s="827"/>
      <c r="N92" s="827"/>
      <c r="O92" s="827"/>
      <c r="P92" s="827"/>
      <c r="Q92" s="827"/>
      <c r="R92" s="828"/>
      <c r="S92" s="829"/>
      <c r="T92" s="829"/>
      <c r="U92" s="829"/>
      <c r="V92" s="830"/>
      <c r="W92" s="150"/>
      <c r="X92" s="151"/>
      <c r="Y92" s="151"/>
      <c r="Z92" s="152"/>
      <c r="AA92" s="153"/>
      <c r="AB92" s="154" t="str">
        <f t="shared" si="2"/>
        <v/>
      </c>
    </row>
    <row r="93" spans="2:28" ht="37.5" customHeight="1">
      <c r="B93" s="143">
        <f t="shared" si="1"/>
        <v>38</v>
      </c>
      <c r="C93" s="824"/>
      <c r="D93" s="825"/>
      <c r="E93" s="825"/>
      <c r="F93" s="825"/>
      <c r="G93" s="825"/>
      <c r="H93" s="825"/>
      <c r="I93" s="825"/>
      <c r="J93" s="825"/>
      <c r="K93" s="825"/>
      <c r="L93" s="826"/>
      <c r="M93" s="827"/>
      <c r="N93" s="827"/>
      <c r="O93" s="827"/>
      <c r="P93" s="827"/>
      <c r="Q93" s="827"/>
      <c r="R93" s="828"/>
      <c r="S93" s="829"/>
      <c r="T93" s="829"/>
      <c r="U93" s="829"/>
      <c r="V93" s="830"/>
      <c r="W93" s="150"/>
      <c r="X93" s="151"/>
      <c r="Y93" s="151"/>
      <c r="Z93" s="152"/>
      <c r="AA93" s="153"/>
      <c r="AB93" s="154" t="str">
        <f t="shared" si="2"/>
        <v/>
      </c>
    </row>
    <row r="94" spans="2:28" ht="37.5" customHeight="1">
      <c r="B94" s="143">
        <f t="shared" si="1"/>
        <v>39</v>
      </c>
      <c r="C94" s="824"/>
      <c r="D94" s="825"/>
      <c r="E94" s="825"/>
      <c r="F94" s="825"/>
      <c r="G94" s="825"/>
      <c r="H94" s="825"/>
      <c r="I94" s="825"/>
      <c r="J94" s="825"/>
      <c r="K94" s="825"/>
      <c r="L94" s="826"/>
      <c r="M94" s="827"/>
      <c r="N94" s="827"/>
      <c r="O94" s="827"/>
      <c r="P94" s="827"/>
      <c r="Q94" s="827"/>
      <c r="R94" s="828"/>
      <c r="S94" s="829"/>
      <c r="T94" s="829"/>
      <c r="U94" s="829"/>
      <c r="V94" s="830"/>
      <c r="W94" s="150"/>
      <c r="X94" s="151"/>
      <c r="Y94" s="151"/>
      <c r="Z94" s="152"/>
      <c r="AA94" s="153"/>
      <c r="AB94" s="154" t="str">
        <f t="shared" si="2"/>
        <v/>
      </c>
    </row>
    <row r="95" spans="2:28" ht="37.5" customHeight="1">
      <c r="B95" s="143">
        <f t="shared" ref="B95:B121" si="3">B94+1</f>
        <v>40</v>
      </c>
      <c r="C95" s="824"/>
      <c r="D95" s="825"/>
      <c r="E95" s="825"/>
      <c r="F95" s="825"/>
      <c r="G95" s="825"/>
      <c r="H95" s="825"/>
      <c r="I95" s="825"/>
      <c r="J95" s="825"/>
      <c r="K95" s="825"/>
      <c r="L95" s="826"/>
      <c r="M95" s="827"/>
      <c r="N95" s="827"/>
      <c r="O95" s="827"/>
      <c r="P95" s="827"/>
      <c r="Q95" s="827"/>
      <c r="R95" s="828"/>
      <c r="S95" s="829"/>
      <c r="T95" s="829"/>
      <c r="U95" s="829"/>
      <c r="V95" s="830"/>
      <c r="W95" s="150"/>
      <c r="X95" s="151"/>
      <c r="Y95" s="151"/>
      <c r="Z95" s="152"/>
      <c r="AA95" s="153"/>
      <c r="AB95" s="154" t="str">
        <f t="shared" si="2"/>
        <v/>
      </c>
    </row>
    <row r="96" spans="2:28" ht="37.5" customHeight="1">
      <c r="B96" s="143">
        <f t="shared" si="3"/>
        <v>41</v>
      </c>
      <c r="C96" s="824"/>
      <c r="D96" s="825"/>
      <c r="E96" s="825"/>
      <c r="F96" s="825"/>
      <c r="G96" s="825"/>
      <c r="H96" s="825"/>
      <c r="I96" s="825"/>
      <c r="J96" s="825"/>
      <c r="K96" s="825"/>
      <c r="L96" s="826"/>
      <c r="M96" s="827"/>
      <c r="N96" s="827"/>
      <c r="O96" s="827"/>
      <c r="P96" s="827"/>
      <c r="Q96" s="827"/>
      <c r="R96" s="828"/>
      <c r="S96" s="829"/>
      <c r="T96" s="829"/>
      <c r="U96" s="829"/>
      <c r="V96" s="830"/>
      <c r="W96" s="150"/>
      <c r="X96" s="151"/>
      <c r="Y96" s="151"/>
      <c r="Z96" s="152"/>
      <c r="AA96" s="153"/>
      <c r="AB96" s="154" t="str">
        <f t="shared" si="2"/>
        <v/>
      </c>
    </row>
    <row r="97" spans="2:28" ht="37.5" customHeight="1">
      <c r="B97" s="143">
        <f t="shared" si="3"/>
        <v>42</v>
      </c>
      <c r="C97" s="824"/>
      <c r="D97" s="825"/>
      <c r="E97" s="825"/>
      <c r="F97" s="825"/>
      <c r="G97" s="825"/>
      <c r="H97" s="825"/>
      <c r="I97" s="825"/>
      <c r="J97" s="825"/>
      <c r="K97" s="825"/>
      <c r="L97" s="826"/>
      <c r="M97" s="827"/>
      <c r="N97" s="827"/>
      <c r="O97" s="827"/>
      <c r="P97" s="827"/>
      <c r="Q97" s="827"/>
      <c r="R97" s="828"/>
      <c r="S97" s="829"/>
      <c r="T97" s="829"/>
      <c r="U97" s="829"/>
      <c r="V97" s="830"/>
      <c r="W97" s="150"/>
      <c r="X97" s="151"/>
      <c r="Y97" s="151"/>
      <c r="Z97" s="152"/>
      <c r="AA97" s="153"/>
      <c r="AB97" s="154" t="str">
        <f t="shared" si="2"/>
        <v/>
      </c>
    </row>
    <row r="98" spans="2:28" ht="37.5" customHeight="1">
      <c r="B98" s="143">
        <f t="shared" si="3"/>
        <v>43</v>
      </c>
      <c r="C98" s="824"/>
      <c r="D98" s="825"/>
      <c r="E98" s="825"/>
      <c r="F98" s="825"/>
      <c r="G98" s="825"/>
      <c r="H98" s="825"/>
      <c r="I98" s="825"/>
      <c r="J98" s="825"/>
      <c r="K98" s="825"/>
      <c r="L98" s="826"/>
      <c r="M98" s="827"/>
      <c r="N98" s="827"/>
      <c r="O98" s="827"/>
      <c r="P98" s="827"/>
      <c r="Q98" s="827"/>
      <c r="R98" s="828"/>
      <c r="S98" s="829"/>
      <c r="T98" s="829"/>
      <c r="U98" s="829"/>
      <c r="V98" s="830"/>
      <c r="W98" s="150"/>
      <c r="X98" s="151"/>
      <c r="Y98" s="151"/>
      <c r="Z98" s="152"/>
      <c r="AA98" s="153"/>
      <c r="AB98" s="154" t="str">
        <f t="shared" si="2"/>
        <v/>
      </c>
    </row>
    <row r="99" spans="2:28" ht="37.5" customHeight="1">
      <c r="B99" s="143">
        <f t="shared" si="3"/>
        <v>44</v>
      </c>
      <c r="C99" s="824"/>
      <c r="D99" s="825"/>
      <c r="E99" s="825"/>
      <c r="F99" s="825"/>
      <c r="G99" s="825"/>
      <c r="H99" s="825"/>
      <c r="I99" s="825"/>
      <c r="J99" s="825"/>
      <c r="K99" s="825"/>
      <c r="L99" s="826"/>
      <c r="M99" s="827"/>
      <c r="N99" s="827"/>
      <c r="O99" s="827"/>
      <c r="P99" s="827"/>
      <c r="Q99" s="827"/>
      <c r="R99" s="828"/>
      <c r="S99" s="829"/>
      <c r="T99" s="829"/>
      <c r="U99" s="829"/>
      <c r="V99" s="830"/>
      <c r="W99" s="150"/>
      <c r="X99" s="151"/>
      <c r="Y99" s="151"/>
      <c r="Z99" s="152"/>
      <c r="AA99" s="153"/>
      <c r="AB99" s="154" t="str">
        <f t="shared" si="2"/>
        <v/>
      </c>
    </row>
    <row r="100" spans="2:28" ht="37.5" customHeight="1">
      <c r="B100" s="143">
        <f t="shared" si="3"/>
        <v>45</v>
      </c>
      <c r="C100" s="824"/>
      <c r="D100" s="825"/>
      <c r="E100" s="825"/>
      <c r="F100" s="825"/>
      <c r="G100" s="825"/>
      <c r="H100" s="825"/>
      <c r="I100" s="825"/>
      <c r="J100" s="825"/>
      <c r="K100" s="825"/>
      <c r="L100" s="826"/>
      <c r="M100" s="827"/>
      <c r="N100" s="827"/>
      <c r="O100" s="827"/>
      <c r="P100" s="827"/>
      <c r="Q100" s="827"/>
      <c r="R100" s="828"/>
      <c r="S100" s="829"/>
      <c r="T100" s="829"/>
      <c r="U100" s="829"/>
      <c r="V100" s="830"/>
      <c r="W100" s="150"/>
      <c r="X100" s="151"/>
      <c r="Y100" s="151"/>
      <c r="Z100" s="152"/>
      <c r="AA100" s="153"/>
      <c r="AB100" s="154" t="str">
        <f t="shared" si="2"/>
        <v/>
      </c>
    </row>
    <row r="101" spans="2:28" ht="37.5" customHeight="1">
      <c r="B101" s="143">
        <f t="shared" si="3"/>
        <v>46</v>
      </c>
      <c r="C101" s="824"/>
      <c r="D101" s="825"/>
      <c r="E101" s="825"/>
      <c r="F101" s="825"/>
      <c r="G101" s="825"/>
      <c r="H101" s="825"/>
      <c r="I101" s="825"/>
      <c r="J101" s="825"/>
      <c r="K101" s="825"/>
      <c r="L101" s="826"/>
      <c r="M101" s="827"/>
      <c r="N101" s="827"/>
      <c r="O101" s="827"/>
      <c r="P101" s="827"/>
      <c r="Q101" s="827"/>
      <c r="R101" s="828"/>
      <c r="S101" s="829"/>
      <c r="T101" s="829"/>
      <c r="U101" s="829"/>
      <c r="V101" s="830"/>
      <c r="W101" s="150"/>
      <c r="X101" s="151"/>
      <c r="Y101" s="151"/>
      <c r="Z101" s="152"/>
      <c r="AA101" s="153"/>
      <c r="AB101" s="154" t="str">
        <f t="shared" si="2"/>
        <v/>
      </c>
    </row>
    <row r="102" spans="2:28" ht="37.5" customHeight="1">
      <c r="B102" s="143">
        <f t="shared" si="3"/>
        <v>47</v>
      </c>
      <c r="C102" s="824"/>
      <c r="D102" s="825"/>
      <c r="E102" s="825"/>
      <c r="F102" s="825"/>
      <c r="G102" s="825"/>
      <c r="H102" s="825"/>
      <c r="I102" s="825"/>
      <c r="J102" s="825"/>
      <c r="K102" s="825"/>
      <c r="L102" s="826"/>
      <c r="M102" s="827"/>
      <c r="N102" s="827"/>
      <c r="O102" s="827"/>
      <c r="P102" s="827"/>
      <c r="Q102" s="827"/>
      <c r="R102" s="828"/>
      <c r="S102" s="829"/>
      <c r="T102" s="829"/>
      <c r="U102" s="829"/>
      <c r="V102" s="830"/>
      <c r="W102" s="150"/>
      <c r="X102" s="151"/>
      <c r="Y102" s="151"/>
      <c r="Z102" s="152"/>
      <c r="AA102" s="153"/>
      <c r="AB102" s="154" t="str">
        <f t="shared" si="2"/>
        <v/>
      </c>
    </row>
    <row r="103" spans="2:28" ht="37.5" customHeight="1">
      <c r="B103" s="143">
        <f t="shared" si="3"/>
        <v>48</v>
      </c>
      <c r="C103" s="824"/>
      <c r="D103" s="825"/>
      <c r="E103" s="825"/>
      <c r="F103" s="825"/>
      <c r="G103" s="825"/>
      <c r="H103" s="825"/>
      <c r="I103" s="825"/>
      <c r="J103" s="825"/>
      <c r="K103" s="825"/>
      <c r="L103" s="826"/>
      <c r="M103" s="827"/>
      <c r="N103" s="827"/>
      <c r="O103" s="827"/>
      <c r="P103" s="827"/>
      <c r="Q103" s="827"/>
      <c r="R103" s="828"/>
      <c r="S103" s="829"/>
      <c r="T103" s="829"/>
      <c r="U103" s="829"/>
      <c r="V103" s="830"/>
      <c r="W103" s="150"/>
      <c r="X103" s="151"/>
      <c r="Y103" s="151"/>
      <c r="Z103" s="152"/>
      <c r="AA103" s="153"/>
      <c r="AB103" s="154" t="str">
        <f t="shared" si="2"/>
        <v/>
      </c>
    </row>
    <row r="104" spans="2:28" ht="37.5" customHeight="1">
      <c r="B104" s="143">
        <f t="shared" si="3"/>
        <v>49</v>
      </c>
      <c r="C104" s="824"/>
      <c r="D104" s="825"/>
      <c r="E104" s="825"/>
      <c r="F104" s="825"/>
      <c r="G104" s="825"/>
      <c r="H104" s="825"/>
      <c r="I104" s="825"/>
      <c r="J104" s="825"/>
      <c r="K104" s="825"/>
      <c r="L104" s="826"/>
      <c r="M104" s="827"/>
      <c r="N104" s="827"/>
      <c r="O104" s="827"/>
      <c r="P104" s="827"/>
      <c r="Q104" s="827"/>
      <c r="R104" s="828"/>
      <c r="S104" s="829"/>
      <c r="T104" s="829"/>
      <c r="U104" s="829"/>
      <c r="V104" s="830"/>
      <c r="W104" s="150"/>
      <c r="X104" s="151"/>
      <c r="Y104" s="151"/>
      <c r="Z104" s="152"/>
      <c r="AA104" s="153"/>
      <c r="AB104" s="154" t="str">
        <f t="shared" si="2"/>
        <v/>
      </c>
    </row>
    <row r="105" spans="2:28" ht="37.5" customHeight="1">
      <c r="B105" s="143">
        <f t="shared" si="3"/>
        <v>50</v>
      </c>
      <c r="C105" s="824"/>
      <c r="D105" s="825"/>
      <c r="E105" s="825"/>
      <c r="F105" s="825"/>
      <c r="G105" s="825"/>
      <c r="H105" s="825"/>
      <c r="I105" s="825"/>
      <c r="J105" s="825"/>
      <c r="K105" s="825"/>
      <c r="L105" s="826"/>
      <c r="M105" s="827"/>
      <c r="N105" s="827"/>
      <c r="O105" s="827"/>
      <c r="P105" s="827"/>
      <c r="Q105" s="827"/>
      <c r="R105" s="828"/>
      <c r="S105" s="829"/>
      <c r="T105" s="829"/>
      <c r="U105" s="829"/>
      <c r="V105" s="830"/>
      <c r="W105" s="150"/>
      <c r="X105" s="151"/>
      <c r="Y105" s="151"/>
      <c r="Z105" s="152"/>
      <c r="AA105" s="153"/>
      <c r="AB105" s="154" t="str">
        <f t="shared" si="2"/>
        <v/>
      </c>
    </row>
    <row r="106" spans="2:28" ht="37.5" customHeight="1">
      <c r="B106" s="143">
        <f t="shared" si="3"/>
        <v>51</v>
      </c>
      <c r="C106" s="824"/>
      <c r="D106" s="825"/>
      <c r="E106" s="825"/>
      <c r="F106" s="825"/>
      <c r="G106" s="825"/>
      <c r="H106" s="825"/>
      <c r="I106" s="825"/>
      <c r="J106" s="825"/>
      <c r="K106" s="825"/>
      <c r="L106" s="826"/>
      <c r="M106" s="827"/>
      <c r="N106" s="827"/>
      <c r="O106" s="827"/>
      <c r="P106" s="827"/>
      <c r="Q106" s="827"/>
      <c r="R106" s="828"/>
      <c r="S106" s="829"/>
      <c r="T106" s="829"/>
      <c r="U106" s="829"/>
      <c r="V106" s="830"/>
      <c r="W106" s="150"/>
      <c r="X106" s="151"/>
      <c r="Y106" s="151"/>
      <c r="Z106" s="152"/>
      <c r="AA106" s="153"/>
      <c r="AB106" s="154" t="str">
        <f t="shared" si="2"/>
        <v/>
      </c>
    </row>
    <row r="107" spans="2:28" ht="37.5" customHeight="1">
      <c r="B107" s="143">
        <f t="shared" si="3"/>
        <v>52</v>
      </c>
      <c r="C107" s="824"/>
      <c r="D107" s="825"/>
      <c r="E107" s="825"/>
      <c r="F107" s="825"/>
      <c r="G107" s="825"/>
      <c r="H107" s="825"/>
      <c r="I107" s="825"/>
      <c r="J107" s="825"/>
      <c r="K107" s="825"/>
      <c r="L107" s="826"/>
      <c r="M107" s="827"/>
      <c r="N107" s="827"/>
      <c r="O107" s="827"/>
      <c r="P107" s="827"/>
      <c r="Q107" s="827"/>
      <c r="R107" s="828"/>
      <c r="S107" s="829"/>
      <c r="T107" s="829"/>
      <c r="U107" s="829"/>
      <c r="V107" s="830"/>
      <c r="W107" s="150"/>
      <c r="X107" s="151"/>
      <c r="Y107" s="151"/>
      <c r="Z107" s="152"/>
      <c r="AA107" s="153"/>
      <c r="AB107" s="154" t="str">
        <f t="shared" si="2"/>
        <v/>
      </c>
    </row>
    <row r="108" spans="2:28" ht="37.5" customHeight="1">
      <c r="B108" s="143">
        <f t="shared" si="3"/>
        <v>53</v>
      </c>
      <c r="C108" s="824"/>
      <c r="D108" s="825"/>
      <c r="E108" s="825"/>
      <c r="F108" s="825"/>
      <c r="G108" s="825"/>
      <c r="H108" s="825"/>
      <c r="I108" s="825"/>
      <c r="J108" s="825"/>
      <c r="K108" s="825"/>
      <c r="L108" s="826"/>
      <c r="M108" s="827"/>
      <c r="N108" s="827"/>
      <c r="O108" s="827"/>
      <c r="P108" s="827"/>
      <c r="Q108" s="827"/>
      <c r="R108" s="828"/>
      <c r="S108" s="829"/>
      <c r="T108" s="829"/>
      <c r="U108" s="829"/>
      <c r="V108" s="830"/>
      <c r="W108" s="150"/>
      <c r="X108" s="151"/>
      <c r="Y108" s="151"/>
      <c r="Z108" s="152"/>
      <c r="AA108" s="153"/>
      <c r="AB108" s="154" t="str">
        <f t="shared" si="2"/>
        <v/>
      </c>
    </row>
    <row r="109" spans="2:28" ht="37.5" customHeight="1">
      <c r="B109" s="143">
        <f t="shared" si="3"/>
        <v>54</v>
      </c>
      <c r="C109" s="824"/>
      <c r="D109" s="825"/>
      <c r="E109" s="825"/>
      <c r="F109" s="825"/>
      <c r="G109" s="825"/>
      <c r="H109" s="825"/>
      <c r="I109" s="825"/>
      <c r="J109" s="825"/>
      <c r="K109" s="825"/>
      <c r="L109" s="826"/>
      <c r="M109" s="827"/>
      <c r="N109" s="827"/>
      <c r="O109" s="827"/>
      <c r="P109" s="827"/>
      <c r="Q109" s="827"/>
      <c r="R109" s="828"/>
      <c r="S109" s="829"/>
      <c r="T109" s="829"/>
      <c r="U109" s="829"/>
      <c r="V109" s="830"/>
      <c r="W109" s="150"/>
      <c r="X109" s="151"/>
      <c r="Y109" s="151"/>
      <c r="Z109" s="152"/>
      <c r="AA109" s="153"/>
      <c r="AB109" s="154" t="str">
        <f t="shared" si="2"/>
        <v/>
      </c>
    </row>
    <row r="110" spans="2:28" ht="37.5" customHeight="1">
      <c r="B110" s="143">
        <f t="shared" si="3"/>
        <v>55</v>
      </c>
      <c r="C110" s="824"/>
      <c r="D110" s="825"/>
      <c r="E110" s="825"/>
      <c r="F110" s="825"/>
      <c r="G110" s="825"/>
      <c r="H110" s="825"/>
      <c r="I110" s="825"/>
      <c r="J110" s="825"/>
      <c r="K110" s="825"/>
      <c r="L110" s="826"/>
      <c r="M110" s="827"/>
      <c r="N110" s="827"/>
      <c r="O110" s="827"/>
      <c r="P110" s="827"/>
      <c r="Q110" s="827"/>
      <c r="R110" s="828"/>
      <c r="S110" s="829"/>
      <c r="T110" s="829"/>
      <c r="U110" s="829"/>
      <c r="V110" s="830"/>
      <c r="W110" s="150"/>
      <c r="X110" s="151"/>
      <c r="Y110" s="151"/>
      <c r="Z110" s="152"/>
      <c r="AA110" s="153"/>
      <c r="AB110" s="154" t="str">
        <f t="shared" si="2"/>
        <v/>
      </c>
    </row>
    <row r="111" spans="2:28" ht="37.5" customHeight="1">
      <c r="B111" s="143">
        <f t="shared" si="3"/>
        <v>56</v>
      </c>
      <c r="C111" s="824"/>
      <c r="D111" s="825"/>
      <c r="E111" s="825"/>
      <c r="F111" s="825"/>
      <c r="G111" s="825"/>
      <c r="H111" s="825"/>
      <c r="I111" s="825"/>
      <c r="J111" s="825"/>
      <c r="K111" s="825"/>
      <c r="L111" s="826"/>
      <c r="M111" s="827"/>
      <c r="N111" s="827"/>
      <c r="O111" s="827"/>
      <c r="P111" s="827"/>
      <c r="Q111" s="827"/>
      <c r="R111" s="828"/>
      <c r="S111" s="829"/>
      <c r="T111" s="829"/>
      <c r="U111" s="829"/>
      <c r="V111" s="830"/>
      <c r="W111" s="150"/>
      <c r="X111" s="151"/>
      <c r="Y111" s="151"/>
      <c r="Z111" s="152"/>
      <c r="AA111" s="153"/>
      <c r="AB111" s="154" t="str">
        <f t="shared" si="2"/>
        <v/>
      </c>
    </row>
    <row r="112" spans="2:28" ht="37.5" customHeight="1">
      <c r="B112" s="143">
        <f t="shared" si="3"/>
        <v>57</v>
      </c>
      <c r="C112" s="824"/>
      <c r="D112" s="825"/>
      <c r="E112" s="825"/>
      <c r="F112" s="825"/>
      <c r="G112" s="825"/>
      <c r="H112" s="825"/>
      <c r="I112" s="825"/>
      <c r="J112" s="825"/>
      <c r="K112" s="825"/>
      <c r="L112" s="826"/>
      <c r="M112" s="827"/>
      <c r="N112" s="827"/>
      <c r="O112" s="827"/>
      <c r="P112" s="827"/>
      <c r="Q112" s="827"/>
      <c r="R112" s="828"/>
      <c r="S112" s="829"/>
      <c r="T112" s="829"/>
      <c r="U112" s="829"/>
      <c r="V112" s="830"/>
      <c r="W112" s="150"/>
      <c r="X112" s="151"/>
      <c r="Y112" s="151"/>
      <c r="Z112" s="152"/>
      <c r="AA112" s="153"/>
      <c r="AB112" s="154" t="str">
        <f t="shared" si="2"/>
        <v/>
      </c>
    </row>
    <row r="113" spans="2:28" ht="37.5" customHeight="1">
      <c r="B113" s="143">
        <f t="shared" si="3"/>
        <v>58</v>
      </c>
      <c r="C113" s="824"/>
      <c r="D113" s="825"/>
      <c r="E113" s="825"/>
      <c r="F113" s="825"/>
      <c r="G113" s="825"/>
      <c r="H113" s="825"/>
      <c r="I113" s="825"/>
      <c r="J113" s="825"/>
      <c r="K113" s="825"/>
      <c r="L113" s="826"/>
      <c r="M113" s="827"/>
      <c r="N113" s="827"/>
      <c r="O113" s="827"/>
      <c r="P113" s="827"/>
      <c r="Q113" s="827"/>
      <c r="R113" s="828"/>
      <c r="S113" s="829"/>
      <c r="T113" s="829"/>
      <c r="U113" s="829"/>
      <c r="V113" s="830"/>
      <c r="W113" s="150"/>
      <c r="X113" s="151"/>
      <c r="Y113" s="151"/>
      <c r="Z113" s="152"/>
      <c r="AA113" s="153"/>
      <c r="AB113" s="154" t="str">
        <f t="shared" si="2"/>
        <v/>
      </c>
    </row>
    <row r="114" spans="2:28" ht="37.5" customHeight="1">
      <c r="B114" s="143">
        <f t="shared" si="3"/>
        <v>59</v>
      </c>
      <c r="C114" s="824"/>
      <c r="D114" s="825"/>
      <c r="E114" s="825"/>
      <c r="F114" s="825"/>
      <c r="G114" s="825"/>
      <c r="H114" s="825"/>
      <c r="I114" s="825"/>
      <c r="J114" s="825"/>
      <c r="K114" s="825"/>
      <c r="L114" s="826"/>
      <c r="M114" s="827"/>
      <c r="N114" s="827"/>
      <c r="O114" s="827"/>
      <c r="P114" s="827"/>
      <c r="Q114" s="827"/>
      <c r="R114" s="828"/>
      <c r="S114" s="829"/>
      <c r="T114" s="829"/>
      <c r="U114" s="829"/>
      <c r="V114" s="830"/>
      <c r="W114" s="150"/>
      <c r="X114" s="151"/>
      <c r="Y114" s="151"/>
      <c r="Z114" s="152"/>
      <c r="AA114" s="153"/>
      <c r="AB114" s="154" t="str">
        <f t="shared" si="2"/>
        <v/>
      </c>
    </row>
    <row r="115" spans="2:28" ht="37.5" customHeight="1">
      <c r="B115" s="143">
        <f t="shared" si="3"/>
        <v>60</v>
      </c>
      <c r="C115" s="824"/>
      <c r="D115" s="825"/>
      <c r="E115" s="825"/>
      <c r="F115" s="825"/>
      <c r="G115" s="825"/>
      <c r="H115" s="825"/>
      <c r="I115" s="825"/>
      <c r="J115" s="825"/>
      <c r="K115" s="825"/>
      <c r="L115" s="826"/>
      <c r="M115" s="827"/>
      <c r="N115" s="827"/>
      <c r="O115" s="827"/>
      <c r="P115" s="827"/>
      <c r="Q115" s="827"/>
      <c r="R115" s="828"/>
      <c r="S115" s="829"/>
      <c r="T115" s="829"/>
      <c r="U115" s="829"/>
      <c r="V115" s="830"/>
      <c r="W115" s="150"/>
      <c r="X115" s="151"/>
      <c r="Y115" s="151"/>
      <c r="Z115" s="152"/>
      <c r="AA115" s="153"/>
      <c r="AB115" s="154" t="str">
        <f t="shared" si="2"/>
        <v/>
      </c>
    </row>
    <row r="116" spans="2:28" ht="37.5" customHeight="1">
      <c r="B116" s="143">
        <f t="shared" si="3"/>
        <v>61</v>
      </c>
      <c r="C116" s="824"/>
      <c r="D116" s="825"/>
      <c r="E116" s="825"/>
      <c r="F116" s="825"/>
      <c r="G116" s="825"/>
      <c r="H116" s="825"/>
      <c r="I116" s="825"/>
      <c r="J116" s="825"/>
      <c r="K116" s="825"/>
      <c r="L116" s="826"/>
      <c r="M116" s="827"/>
      <c r="N116" s="827"/>
      <c r="O116" s="827"/>
      <c r="P116" s="827"/>
      <c r="Q116" s="827"/>
      <c r="R116" s="828"/>
      <c r="S116" s="829"/>
      <c r="T116" s="829"/>
      <c r="U116" s="829"/>
      <c r="V116" s="830"/>
      <c r="W116" s="150"/>
      <c r="X116" s="151"/>
      <c r="Y116" s="151"/>
      <c r="Z116" s="152"/>
      <c r="AA116" s="153"/>
      <c r="AB116" s="154" t="str">
        <f t="shared" si="2"/>
        <v/>
      </c>
    </row>
    <row r="117" spans="2:28" ht="37.5" customHeight="1">
      <c r="B117" s="143">
        <f t="shared" si="3"/>
        <v>62</v>
      </c>
      <c r="C117" s="824"/>
      <c r="D117" s="825"/>
      <c r="E117" s="825"/>
      <c r="F117" s="825"/>
      <c r="G117" s="825"/>
      <c r="H117" s="825"/>
      <c r="I117" s="825"/>
      <c r="J117" s="825"/>
      <c r="K117" s="825"/>
      <c r="L117" s="826"/>
      <c r="M117" s="827"/>
      <c r="N117" s="827"/>
      <c r="O117" s="827"/>
      <c r="P117" s="827"/>
      <c r="Q117" s="827"/>
      <c r="R117" s="828"/>
      <c r="S117" s="829"/>
      <c r="T117" s="829"/>
      <c r="U117" s="829"/>
      <c r="V117" s="830"/>
      <c r="W117" s="150"/>
      <c r="X117" s="151"/>
      <c r="Y117" s="151"/>
      <c r="Z117" s="152"/>
      <c r="AA117" s="153"/>
      <c r="AB117" s="154" t="str">
        <f t="shared" si="2"/>
        <v/>
      </c>
    </row>
    <row r="118" spans="2:28" ht="37.5" customHeight="1">
      <c r="B118" s="143">
        <f t="shared" si="3"/>
        <v>63</v>
      </c>
      <c r="C118" s="824"/>
      <c r="D118" s="825"/>
      <c r="E118" s="825"/>
      <c r="F118" s="825"/>
      <c r="G118" s="825"/>
      <c r="H118" s="825"/>
      <c r="I118" s="825"/>
      <c r="J118" s="825"/>
      <c r="K118" s="825"/>
      <c r="L118" s="826"/>
      <c r="M118" s="827"/>
      <c r="N118" s="827"/>
      <c r="O118" s="827"/>
      <c r="P118" s="827"/>
      <c r="Q118" s="827"/>
      <c r="R118" s="828"/>
      <c r="S118" s="829"/>
      <c r="T118" s="829"/>
      <c r="U118" s="829"/>
      <c r="V118" s="830"/>
      <c r="W118" s="150"/>
      <c r="X118" s="151"/>
      <c r="Y118" s="151"/>
      <c r="Z118" s="152"/>
      <c r="AA118" s="153"/>
      <c r="AB118" s="154" t="str">
        <f t="shared" si="2"/>
        <v/>
      </c>
    </row>
    <row r="119" spans="2:28" ht="37.5" customHeight="1">
      <c r="B119" s="143">
        <f t="shared" si="3"/>
        <v>64</v>
      </c>
      <c r="C119" s="824"/>
      <c r="D119" s="825"/>
      <c r="E119" s="825"/>
      <c r="F119" s="825"/>
      <c r="G119" s="825"/>
      <c r="H119" s="825"/>
      <c r="I119" s="825"/>
      <c r="J119" s="825"/>
      <c r="K119" s="825"/>
      <c r="L119" s="826"/>
      <c r="M119" s="827"/>
      <c r="N119" s="827"/>
      <c r="O119" s="827"/>
      <c r="P119" s="827"/>
      <c r="Q119" s="827"/>
      <c r="R119" s="828"/>
      <c r="S119" s="829"/>
      <c r="T119" s="829"/>
      <c r="U119" s="829"/>
      <c r="V119" s="830"/>
      <c r="W119" s="150"/>
      <c r="X119" s="151"/>
      <c r="Y119" s="151"/>
      <c r="Z119" s="152"/>
      <c r="AA119" s="153"/>
      <c r="AB119" s="154" t="str">
        <f t="shared" si="2"/>
        <v/>
      </c>
    </row>
    <row r="120" spans="2:28" ht="37.5" customHeight="1">
      <c r="B120" s="143">
        <f t="shared" si="3"/>
        <v>65</v>
      </c>
      <c r="C120" s="824"/>
      <c r="D120" s="825"/>
      <c r="E120" s="825"/>
      <c r="F120" s="825"/>
      <c r="G120" s="825"/>
      <c r="H120" s="825"/>
      <c r="I120" s="825"/>
      <c r="J120" s="825"/>
      <c r="K120" s="825"/>
      <c r="L120" s="826"/>
      <c r="M120" s="827"/>
      <c r="N120" s="827"/>
      <c r="O120" s="827"/>
      <c r="P120" s="827"/>
      <c r="Q120" s="827"/>
      <c r="R120" s="828"/>
      <c r="S120" s="829"/>
      <c r="T120" s="829"/>
      <c r="U120" s="829"/>
      <c r="V120" s="830"/>
      <c r="W120" s="150"/>
      <c r="X120" s="151"/>
      <c r="Y120" s="151"/>
      <c r="Z120" s="152"/>
      <c r="AA120" s="153"/>
      <c r="AB120" s="154" t="str">
        <f t="shared" si="2"/>
        <v/>
      </c>
    </row>
    <row r="121" spans="2:28" ht="37.5" customHeight="1">
      <c r="B121" s="143">
        <f t="shared" si="3"/>
        <v>66</v>
      </c>
      <c r="C121" s="824"/>
      <c r="D121" s="825"/>
      <c r="E121" s="825"/>
      <c r="F121" s="825"/>
      <c r="G121" s="825"/>
      <c r="H121" s="825"/>
      <c r="I121" s="825"/>
      <c r="J121" s="825"/>
      <c r="K121" s="825"/>
      <c r="L121" s="826"/>
      <c r="M121" s="827"/>
      <c r="N121" s="827"/>
      <c r="O121" s="827"/>
      <c r="P121" s="827"/>
      <c r="Q121" s="827"/>
      <c r="R121" s="828"/>
      <c r="S121" s="829"/>
      <c r="T121" s="829"/>
      <c r="U121" s="829"/>
      <c r="V121" s="830"/>
      <c r="W121" s="150"/>
      <c r="X121" s="151"/>
      <c r="Y121" s="151"/>
      <c r="Z121" s="152"/>
      <c r="AA121" s="153"/>
      <c r="AB121" s="154" t="str">
        <f t="shared" ref="AB121:AB155" si="4">IF(Z121="","",Z121-AA121)</f>
        <v/>
      </c>
    </row>
    <row r="122" spans="2:28" ht="37.5" customHeight="1">
      <c r="B122" s="143">
        <f t="shared" ref="B122:B147" si="5">B121+1</f>
        <v>67</v>
      </c>
      <c r="C122" s="824"/>
      <c r="D122" s="825"/>
      <c r="E122" s="825"/>
      <c r="F122" s="825"/>
      <c r="G122" s="825"/>
      <c r="H122" s="825"/>
      <c r="I122" s="825"/>
      <c r="J122" s="825"/>
      <c r="K122" s="825"/>
      <c r="L122" s="826"/>
      <c r="M122" s="827"/>
      <c r="N122" s="827"/>
      <c r="O122" s="827"/>
      <c r="P122" s="827"/>
      <c r="Q122" s="827"/>
      <c r="R122" s="828"/>
      <c r="S122" s="829"/>
      <c r="T122" s="829"/>
      <c r="U122" s="829"/>
      <c r="V122" s="830"/>
      <c r="W122" s="150"/>
      <c r="X122" s="151"/>
      <c r="Y122" s="151"/>
      <c r="Z122" s="152"/>
      <c r="AA122" s="153"/>
      <c r="AB122" s="154" t="str">
        <f t="shared" si="4"/>
        <v/>
      </c>
    </row>
    <row r="123" spans="2:28" ht="37.5" customHeight="1">
      <c r="B123" s="143">
        <f t="shared" si="5"/>
        <v>68</v>
      </c>
      <c r="C123" s="824"/>
      <c r="D123" s="825"/>
      <c r="E123" s="825"/>
      <c r="F123" s="825"/>
      <c r="G123" s="825"/>
      <c r="H123" s="825"/>
      <c r="I123" s="825"/>
      <c r="J123" s="825"/>
      <c r="K123" s="825"/>
      <c r="L123" s="826"/>
      <c r="M123" s="827"/>
      <c r="N123" s="827"/>
      <c r="O123" s="827"/>
      <c r="P123" s="827"/>
      <c r="Q123" s="827"/>
      <c r="R123" s="828"/>
      <c r="S123" s="829"/>
      <c r="T123" s="829"/>
      <c r="U123" s="829"/>
      <c r="V123" s="830"/>
      <c r="W123" s="150"/>
      <c r="X123" s="151"/>
      <c r="Y123" s="151"/>
      <c r="Z123" s="152"/>
      <c r="AA123" s="153"/>
      <c r="AB123" s="154" t="str">
        <f t="shared" si="4"/>
        <v/>
      </c>
    </row>
    <row r="124" spans="2:28" ht="37.5" customHeight="1">
      <c r="B124" s="143">
        <f t="shared" si="5"/>
        <v>69</v>
      </c>
      <c r="C124" s="824"/>
      <c r="D124" s="825"/>
      <c r="E124" s="825"/>
      <c r="F124" s="825"/>
      <c r="G124" s="825"/>
      <c r="H124" s="825"/>
      <c r="I124" s="825"/>
      <c r="J124" s="825"/>
      <c r="K124" s="825"/>
      <c r="L124" s="826"/>
      <c r="M124" s="827"/>
      <c r="N124" s="827"/>
      <c r="O124" s="827"/>
      <c r="P124" s="827"/>
      <c r="Q124" s="827"/>
      <c r="R124" s="828"/>
      <c r="S124" s="829"/>
      <c r="T124" s="829"/>
      <c r="U124" s="829"/>
      <c r="V124" s="830"/>
      <c r="W124" s="150"/>
      <c r="X124" s="151"/>
      <c r="Y124" s="151"/>
      <c r="Z124" s="152"/>
      <c r="AA124" s="153"/>
      <c r="AB124" s="154" t="str">
        <f t="shared" si="4"/>
        <v/>
      </c>
    </row>
    <row r="125" spans="2:28" ht="37.5" customHeight="1">
      <c r="B125" s="143">
        <f t="shared" si="5"/>
        <v>70</v>
      </c>
      <c r="C125" s="824"/>
      <c r="D125" s="825"/>
      <c r="E125" s="825"/>
      <c r="F125" s="825"/>
      <c r="G125" s="825"/>
      <c r="H125" s="825"/>
      <c r="I125" s="825"/>
      <c r="J125" s="825"/>
      <c r="K125" s="825"/>
      <c r="L125" s="826"/>
      <c r="M125" s="827"/>
      <c r="N125" s="827"/>
      <c r="O125" s="827"/>
      <c r="P125" s="827"/>
      <c r="Q125" s="827"/>
      <c r="R125" s="828"/>
      <c r="S125" s="829"/>
      <c r="T125" s="829"/>
      <c r="U125" s="829"/>
      <c r="V125" s="830"/>
      <c r="W125" s="150"/>
      <c r="X125" s="151"/>
      <c r="Y125" s="151"/>
      <c r="Z125" s="152"/>
      <c r="AA125" s="153"/>
      <c r="AB125" s="154" t="str">
        <f t="shared" si="4"/>
        <v/>
      </c>
    </row>
    <row r="126" spans="2:28" ht="37.5" customHeight="1">
      <c r="B126" s="143">
        <f t="shared" si="5"/>
        <v>71</v>
      </c>
      <c r="C126" s="824"/>
      <c r="D126" s="825"/>
      <c r="E126" s="825"/>
      <c r="F126" s="825"/>
      <c r="G126" s="825"/>
      <c r="H126" s="825"/>
      <c r="I126" s="825"/>
      <c r="J126" s="825"/>
      <c r="K126" s="825"/>
      <c r="L126" s="826"/>
      <c r="M126" s="827"/>
      <c r="N126" s="827"/>
      <c r="O126" s="827"/>
      <c r="P126" s="827"/>
      <c r="Q126" s="827"/>
      <c r="R126" s="828"/>
      <c r="S126" s="829"/>
      <c r="T126" s="829"/>
      <c r="U126" s="829"/>
      <c r="V126" s="830"/>
      <c r="W126" s="150"/>
      <c r="X126" s="151"/>
      <c r="Y126" s="151"/>
      <c r="Z126" s="152"/>
      <c r="AA126" s="153"/>
      <c r="AB126" s="154" t="str">
        <f t="shared" si="4"/>
        <v/>
      </c>
    </row>
    <row r="127" spans="2:28" ht="37.5" customHeight="1">
      <c r="B127" s="143">
        <f t="shared" si="5"/>
        <v>72</v>
      </c>
      <c r="C127" s="824"/>
      <c r="D127" s="825"/>
      <c r="E127" s="825"/>
      <c r="F127" s="825"/>
      <c r="G127" s="825"/>
      <c r="H127" s="825"/>
      <c r="I127" s="825"/>
      <c r="J127" s="825"/>
      <c r="K127" s="825"/>
      <c r="L127" s="826"/>
      <c r="M127" s="827"/>
      <c r="N127" s="827"/>
      <c r="O127" s="827"/>
      <c r="P127" s="827"/>
      <c r="Q127" s="827"/>
      <c r="R127" s="828"/>
      <c r="S127" s="829"/>
      <c r="T127" s="829"/>
      <c r="U127" s="829"/>
      <c r="V127" s="830"/>
      <c r="W127" s="150"/>
      <c r="X127" s="151"/>
      <c r="Y127" s="151"/>
      <c r="Z127" s="152"/>
      <c r="AA127" s="153"/>
      <c r="AB127" s="154" t="str">
        <f t="shared" si="4"/>
        <v/>
      </c>
    </row>
    <row r="128" spans="2:28" ht="37.5" customHeight="1">
      <c r="B128" s="143">
        <f t="shared" si="5"/>
        <v>73</v>
      </c>
      <c r="C128" s="824"/>
      <c r="D128" s="825"/>
      <c r="E128" s="825"/>
      <c r="F128" s="825"/>
      <c r="G128" s="825"/>
      <c r="H128" s="825"/>
      <c r="I128" s="825"/>
      <c r="J128" s="825"/>
      <c r="K128" s="825"/>
      <c r="L128" s="826"/>
      <c r="M128" s="827"/>
      <c r="N128" s="827"/>
      <c r="O128" s="827"/>
      <c r="P128" s="827"/>
      <c r="Q128" s="827"/>
      <c r="R128" s="828"/>
      <c r="S128" s="829"/>
      <c r="T128" s="829"/>
      <c r="U128" s="829"/>
      <c r="V128" s="830"/>
      <c r="W128" s="150"/>
      <c r="X128" s="151"/>
      <c r="Y128" s="151"/>
      <c r="Z128" s="152"/>
      <c r="AA128" s="153"/>
      <c r="AB128" s="154" t="str">
        <f t="shared" si="4"/>
        <v/>
      </c>
    </row>
    <row r="129" spans="2:28" ht="37.5" customHeight="1">
      <c r="B129" s="143">
        <f t="shared" si="5"/>
        <v>74</v>
      </c>
      <c r="C129" s="824"/>
      <c r="D129" s="825"/>
      <c r="E129" s="825"/>
      <c r="F129" s="825"/>
      <c r="G129" s="825"/>
      <c r="H129" s="825"/>
      <c r="I129" s="825"/>
      <c r="J129" s="825"/>
      <c r="K129" s="825"/>
      <c r="L129" s="826"/>
      <c r="M129" s="827"/>
      <c r="N129" s="827"/>
      <c r="O129" s="827"/>
      <c r="P129" s="827"/>
      <c r="Q129" s="827"/>
      <c r="R129" s="828"/>
      <c r="S129" s="829"/>
      <c r="T129" s="829"/>
      <c r="U129" s="829"/>
      <c r="V129" s="830"/>
      <c r="W129" s="150"/>
      <c r="X129" s="151"/>
      <c r="Y129" s="151"/>
      <c r="Z129" s="152"/>
      <c r="AA129" s="153"/>
      <c r="AB129" s="154" t="str">
        <f t="shared" si="4"/>
        <v/>
      </c>
    </row>
    <row r="130" spans="2:28" ht="37.5" customHeight="1">
      <c r="B130" s="143">
        <f t="shared" si="5"/>
        <v>75</v>
      </c>
      <c r="C130" s="824"/>
      <c r="D130" s="825"/>
      <c r="E130" s="825"/>
      <c r="F130" s="825"/>
      <c r="G130" s="825"/>
      <c r="H130" s="825"/>
      <c r="I130" s="825"/>
      <c r="J130" s="825"/>
      <c r="K130" s="825"/>
      <c r="L130" s="826"/>
      <c r="M130" s="827"/>
      <c r="N130" s="827"/>
      <c r="O130" s="827"/>
      <c r="P130" s="827"/>
      <c r="Q130" s="827"/>
      <c r="R130" s="828"/>
      <c r="S130" s="829"/>
      <c r="T130" s="829"/>
      <c r="U130" s="829"/>
      <c r="V130" s="830"/>
      <c r="W130" s="150"/>
      <c r="X130" s="151"/>
      <c r="Y130" s="151"/>
      <c r="Z130" s="152"/>
      <c r="AA130" s="153"/>
      <c r="AB130" s="154" t="str">
        <f t="shared" si="4"/>
        <v/>
      </c>
    </row>
    <row r="131" spans="2:28" ht="37.5" customHeight="1">
      <c r="B131" s="143">
        <f t="shared" si="5"/>
        <v>76</v>
      </c>
      <c r="C131" s="824"/>
      <c r="D131" s="825"/>
      <c r="E131" s="825"/>
      <c r="F131" s="825"/>
      <c r="G131" s="825"/>
      <c r="H131" s="825"/>
      <c r="I131" s="825"/>
      <c r="J131" s="825"/>
      <c r="K131" s="825"/>
      <c r="L131" s="826"/>
      <c r="M131" s="827"/>
      <c r="N131" s="827"/>
      <c r="O131" s="827"/>
      <c r="P131" s="827"/>
      <c r="Q131" s="827"/>
      <c r="R131" s="828"/>
      <c r="S131" s="829"/>
      <c r="T131" s="829"/>
      <c r="U131" s="829"/>
      <c r="V131" s="830"/>
      <c r="W131" s="150"/>
      <c r="X131" s="151"/>
      <c r="Y131" s="151"/>
      <c r="Z131" s="152"/>
      <c r="AA131" s="153"/>
      <c r="AB131" s="154" t="str">
        <f t="shared" si="4"/>
        <v/>
      </c>
    </row>
    <row r="132" spans="2:28" ht="37.5" customHeight="1">
      <c r="B132" s="143">
        <f t="shared" si="5"/>
        <v>77</v>
      </c>
      <c r="C132" s="824"/>
      <c r="D132" s="825"/>
      <c r="E132" s="825"/>
      <c r="F132" s="825"/>
      <c r="G132" s="825"/>
      <c r="H132" s="825"/>
      <c r="I132" s="825"/>
      <c r="J132" s="825"/>
      <c r="K132" s="825"/>
      <c r="L132" s="826"/>
      <c r="M132" s="827"/>
      <c r="N132" s="827"/>
      <c r="O132" s="827"/>
      <c r="P132" s="827"/>
      <c r="Q132" s="827"/>
      <c r="R132" s="828"/>
      <c r="S132" s="829"/>
      <c r="T132" s="829"/>
      <c r="U132" s="829"/>
      <c r="V132" s="830"/>
      <c r="W132" s="150"/>
      <c r="X132" s="151"/>
      <c r="Y132" s="151"/>
      <c r="Z132" s="152"/>
      <c r="AA132" s="153"/>
      <c r="AB132" s="154" t="str">
        <f t="shared" si="4"/>
        <v/>
      </c>
    </row>
    <row r="133" spans="2:28" ht="37.5" customHeight="1">
      <c r="B133" s="143">
        <f t="shared" si="5"/>
        <v>78</v>
      </c>
      <c r="C133" s="824"/>
      <c r="D133" s="825"/>
      <c r="E133" s="825"/>
      <c r="F133" s="825"/>
      <c r="G133" s="825"/>
      <c r="H133" s="825"/>
      <c r="I133" s="825"/>
      <c r="J133" s="825"/>
      <c r="K133" s="825"/>
      <c r="L133" s="826"/>
      <c r="M133" s="827"/>
      <c r="N133" s="827"/>
      <c r="O133" s="827"/>
      <c r="P133" s="827"/>
      <c r="Q133" s="827"/>
      <c r="R133" s="828"/>
      <c r="S133" s="829"/>
      <c r="T133" s="829"/>
      <c r="U133" s="829"/>
      <c r="V133" s="830"/>
      <c r="W133" s="150"/>
      <c r="X133" s="151"/>
      <c r="Y133" s="151"/>
      <c r="Z133" s="152"/>
      <c r="AA133" s="153"/>
      <c r="AB133" s="154" t="str">
        <f t="shared" si="4"/>
        <v/>
      </c>
    </row>
    <row r="134" spans="2:28" ht="37.5" customHeight="1">
      <c r="B134" s="143">
        <f t="shared" si="5"/>
        <v>79</v>
      </c>
      <c r="C134" s="824"/>
      <c r="D134" s="825"/>
      <c r="E134" s="825"/>
      <c r="F134" s="825"/>
      <c r="G134" s="825"/>
      <c r="H134" s="825"/>
      <c r="I134" s="825"/>
      <c r="J134" s="825"/>
      <c r="K134" s="825"/>
      <c r="L134" s="826"/>
      <c r="M134" s="827"/>
      <c r="N134" s="827"/>
      <c r="O134" s="827"/>
      <c r="P134" s="827"/>
      <c r="Q134" s="827"/>
      <c r="R134" s="828"/>
      <c r="S134" s="829"/>
      <c r="T134" s="829"/>
      <c r="U134" s="829"/>
      <c r="V134" s="830"/>
      <c r="W134" s="150"/>
      <c r="X134" s="151"/>
      <c r="Y134" s="151"/>
      <c r="Z134" s="152"/>
      <c r="AA134" s="153"/>
      <c r="AB134" s="154" t="str">
        <f t="shared" si="4"/>
        <v/>
      </c>
    </row>
    <row r="135" spans="2:28" ht="37.5" customHeight="1">
      <c r="B135" s="143">
        <f t="shared" si="5"/>
        <v>80</v>
      </c>
      <c r="C135" s="824"/>
      <c r="D135" s="825"/>
      <c r="E135" s="825"/>
      <c r="F135" s="825"/>
      <c r="G135" s="825"/>
      <c r="H135" s="825"/>
      <c r="I135" s="825"/>
      <c r="J135" s="825"/>
      <c r="K135" s="825"/>
      <c r="L135" s="826"/>
      <c r="M135" s="827"/>
      <c r="N135" s="827"/>
      <c r="O135" s="827"/>
      <c r="P135" s="827"/>
      <c r="Q135" s="827"/>
      <c r="R135" s="828"/>
      <c r="S135" s="829"/>
      <c r="T135" s="829"/>
      <c r="U135" s="829"/>
      <c r="V135" s="830"/>
      <c r="W135" s="150"/>
      <c r="X135" s="151"/>
      <c r="Y135" s="151"/>
      <c r="Z135" s="152"/>
      <c r="AA135" s="153"/>
      <c r="AB135" s="154" t="str">
        <f t="shared" si="4"/>
        <v/>
      </c>
    </row>
    <row r="136" spans="2:28" ht="37.5" customHeight="1">
      <c r="B136" s="143">
        <f t="shared" si="5"/>
        <v>81</v>
      </c>
      <c r="C136" s="824"/>
      <c r="D136" s="825"/>
      <c r="E136" s="825"/>
      <c r="F136" s="825"/>
      <c r="G136" s="825"/>
      <c r="H136" s="825"/>
      <c r="I136" s="825"/>
      <c r="J136" s="825"/>
      <c r="K136" s="825"/>
      <c r="L136" s="826"/>
      <c r="M136" s="827"/>
      <c r="N136" s="827"/>
      <c r="O136" s="827"/>
      <c r="P136" s="827"/>
      <c r="Q136" s="827"/>
      <c r="R136" s="828"/>
      <c r="S136" s="829"/>
      <c r="T136" s="829"/>
      <c r="U136" s="829"/>
      <c r="V136" s="830"/>
      <c r="W136" s="150"/>
      <c r="X136" s="151"/>
      <c r="Y136" s="151"/>
      <c r="Z136" s="152"/>
      <c r="AA136" s="153"/>
      <c r="AB136" s="154" t="str">
        <f t="shared" si="4"/>
        <v/>
      </c>
    </row>
    <row r="137" spans="2:28" ht="37.5" customHeight="1">
      <c r="B137" s="143">
        <f t="shared" si="5"/>
        <v>82</v>
      </c>
      <c r="C137" s="824"/>
      <c r="D137" s="825"/>
      <c r="E137" s="825"/>
      <c r="F137" s="825"/>
      <c r="G137" s="825"/>
      <c r="H137" s="825"/>
      <c r="I137" s="825"/>
      <c r="J137" s="825"/>
      <c r="K137" s="825"/>
      <c r="L137" s="826"/>
      <c r="M137" s="827"/>
      <c r="N137" s="827"/>
      <c r="O137" s="827"/>
      <c r="P137" s="827"/>
      <c r="Q137" s="827"/>
      <c r="R137" s="828"/>
      <c r="S137" s="829"/>
      <c r="T137" s="829"/>
      <c r="U137" s="829"/>
      <c r="V137" s="830"/>
      <c r="W137" s="150"/>
      <c r="X137" s="151"/>
      <c r="Y137" s="151"/>
      <c r="Z137" s="152"/>
      <c r="AA137" s="153"/>
      <c r="AB137" s="154" t="str">
        <f t="shared" si="4"/>
        <v/>
      </c>
    </row>
    <row r="138" spans="2:28" ht="37.5" customHeight="1">
      <c r="B138" s="143">
        <f t="shared" si="5"/>
        <v>83</v>
      </c>
      <c r="C138" s="824"/>
      <c r="D138" s="825"/>
      <c r="E138" s="825"/>
      <c r="F138" s="825"/>
      <c r="G138" s="825"/>
      <c r="H138" s="825"/>
      <c r="I138" s="825"/>
      <c r="J138" s="825"/>
      <c r="K138" s="825"/>
      <c r="L138" s="826"/>
      <c r="M138" s="827"/>
      <c r="N138" s="827"/>
      <c r="O138" s="827"/>
      <c r="P138" s="827"/>
      <c r="Q138" s="827"/>
      <c r="R138" s="828"/>
      <c r="S138" s="829"/>
      <c r="T138" s="829"/>
      <c r="U138" s="829"/>
      <c r="V138" s="830"/>
      <c r="W138" s="150"/>
      <c r="X138" s="151"/>
      <c r="Y138" s="151"/>
      <c r="Z138" s="152"/>
      <c r="AA138" s="153"/>
      <c r="AB138" s="154" t="str">
        <f t="shared" si="4"/>
        <v/>
      </c>
    </row>
    <row r="139" spans="2:28" ht="37.5" customHeight="1">
      <c r="B139" s="143">
        <f t="shared" si="5"/>
        <v>84</v>
      </c>
      <c r="C139" s="824"/>
      <c r="D139" s="825"/>
      <c r="E139" s="825"/>
      <c r="F139" s="825"/>
      <c r="G139" s="825"/>
      <c r="H139" s="825"/>
      <c r="I139" s="825"/>
      <c r="J139" s="825"/>
      <c r="K139" s="825"/>
      <c r="L139" s="826"/>
      <c r="M139" s="827"/>
      <c r="N139" s="827"/>
      <c r="O139" s="827"/>
      <c r="P139" s="827"/>
      <c r="Q139" s="827"/>
      <c r="R139" s="828"/>
      <c r="S139" s="829"/>
      <c r="T139" s="829"/>
      <c r="U139" s="829"/>
      <c r="V139" s="830"/>
      <c r="W139" s="150"/>
      <c r="X139" s="151"/>
      <c r="Y139" s="151"/>
      <c r="Z139" s="152"/>
      <c r="AA139" s="153"/>
      <c r="AB139" s="154" t="str">
        <f t="shared" si="4"/>
        <v/>
      </c>
    </row>
    <row r="140" spans="2:28" ht="37.5" customHeight="1">
      <c r="B140" s="143">
        <f t="shared" si="5"/>
        <v>85</v>
      </c>
      <c r="C140" s="824"/>
      <c r="D140" s="825"/>
      <c r="E140" s="825"/>
      <c r="F140" s="825"/>
      <c r="G140" s="825"/>
      <c r="H140" s="825"/>
      <c r="I140" s="825"/>
      <c r="J140" s="825"/>
      <c r="K140" s="825"/>
      <c r="L140" s="826"/>
      <c r="M140" s="827"/>
      <c r="N140" s="827"/>
      <c r="O140" s="827"/>
      <c r="P140" s="827"/>
      <c r="Q140" s="827"/>
      <c r="R140" s="828"/>
      <c r="S140" s="829"/>
      <c r="T140" s="829"/>
      <c r="U140" s="829"/>
      <c r="V140" s="830"/>
      <c r="W140" s="150"/>
      <c r="X140" s="151"/>
      <c r="Y140" s="151"/>
      <c r="Z140" s="152"/>
      <c r="AA140" s="153"/>
      <c r="AB140" s="154" t="str">
        <f t="shared" si="4"/>
        <v/>
      </c>
    </row>
    <row r="141" spans="2:28" ht="37.5" customHeight="1">
      <c r="B141" s="143">
        <f t="shared" si="5"/>
        <v>86</v>
      </c>
      <c r="C141" s="824"/>
      <c r="D141" s="825"/>
      <c r="E141" s="825"/>
      <c r="F141" s="825"/>
      <c r="G141" s="825"/>
      <c r="H141" s="825"/>
      <c r="I141" s="825"/>
      <c r="J141" s="825"/>
      <c r="K141" s="825"/>
      <c r="L141" s="826"/>
      <c r="M141" s="827"/>
      <c r="N141" s="827"/>
      <c r="O141" s="827"/>
      <c r="P141" s="827"/>
      <c r="Q141" s="827"/>
      <c r="R141" s="828"/>
      <c r="S141" s="829"/>
      <c r="T141" s="829"/>
      <c r="U141" s="829"/>
      <c r="V141" s="830"/>
      <c r="W141" s="150"/>
      <c r="X141" s="151"/>
      <c r="Y141" s="151"/>
      <c r="Z141" s="152"/>
      <c r="AA141" s="153"/>
      <c r="AB141" s="154" t="str">
        <f t="shared" si="4"/>
        <v/>
      </c>
    </row>
    <row r="142" spans="2:28" ht="37.5" customHeight="1">
      <c r="B142" s="143">
        <f t="shared" si="5"/>
        <v>87</v>
      </c>
      <c r="C142" s="824"/>
      <c r="D142" s="825"/>
      <c r="E142" s="825"/>
      <c r="F142" s="825"/>
      <c r="G142" s="825"/>
      <c r="H142" s="825"/>
      <c r="I142" s="825"/>
      <c r="J142" s="825"/>
      <c r="K142" s="825"/>
      <c r="L142" s="826"/>
      <c r="M142" s="827"/>
      <c r="N142" s="827"/>
      <c r="O142" s="827"/>
      <c r="P142" s="827"/>
      <c r="Q142" s="827"/>
      <c r="R142" s="828"/>
      <c r="S142" s="829"/>
      <c r="T142" s="829"/>
      <c r="U142" s="829"/>
      <c r="V142" s="830"/>
      <c r="W142" s="150"/>
      <c r="X142" s="151"/>
      <c r="Y142" s="151"/>
      <c r="Z142" s="152"/>
      <c r="AA142" s="153"/>
      <c r="AB142" s="154" t="str">
        <f t="shared" si="4"/>
        <v/>
      </c>
    </row>
    <row r="143" spans="2:28" ht="37.5" customHeight="1">
      <c r="B143" s="143">
        <f t="shared" si="5"/>
        <v>88</v>
      </c>
      <c r="C143" s="824"/>
      <c r="D143" s="825"/>
      <c r="E143" s="825"/>
      <c r="F143" s="825"/>
      <c r="G143" s="825"/>
      <c r="H143" s="825"/>
      <c r="I143" s="825"/>
      <c r="J143" s="825"/>
      <c r="K143" s="825"/>
      <c r="L143" s="826"/>
      <c r="M143" s="827"/>
      <c r="N143" s="827"/>
      <c r="O143" s="827"/>
      <c r="P143" s="827"/>
      <c r="Q143" s="827"/>
      <c r="R143" s="828"/>
      <c r="S143" s="829"/>
      <c r="T143" s="829"/>
      <c r="U143" s="829"/>
      <c r="V143" s="830"/>
      <c r="W143" s="150"/>
      <c r="X143" s="151"/>
      <c r="Y143" s="151"/>
      <c r="Z143" s="152"/>
      <c r="AA143" s="153"/>
      <c r="AB143" s="154" t="str">
        <f t="shared" si="4"/>
        <v/>
      </c>
    </row>
    <row r="144" spans="2:28" ht="37.5" customHeight="1">
      <c r="B144" s="143">
        <f t="shared" si="5"/>
        <v>89</v>
      </c>
      <c r="C144" s="824"/>
      <c r="D144" s="825"/>
      <c r="E144" s="825"/>
      <c r="F144" s="825"/>
      <c r="G144" s="825"/>
      <c r="H144" s="825"/>
      <c r="I144" s="825"/>
      <c r="J144" s="825"/>
      <c r="K144" s="825"/>
      <c r="L144" s="826"/>
      <c r="M144" s="827"/>
      <c r="N144" s="827"/>
      <c r="O144" s="827"/>
      <c r="P144" s="827"/>
      <c r="Q144" s="827"/>
      <c r="R144" s="828"/>
      <c r="S144" s="829"/>
      <c r="T144" s="829"/>
      <c r="U144" s="829"/>
      <c r="V144" s="830"/>
      <c r="W144" s="150"/>
      <c r="X144" s="151"/>
      <c r="Y144" s="151"/>
      <c r="Z144" s="152"/>
      <c r="AA144" s="153"/>
      <c r="AB144" s="154" t="str">
        <f t="shared" si="4"/>
        <v/>
      </c>
    </row>
    <row r="145" spans="2:28" ht="37.5" customHeight="1">
      <c r="B145" s="143">
        <f t="shared" si="5"/>
        <v>90</v>
      </c>
      <c r="C145" s="824"/>
      <c r="D145" s="825"/>
      <c r="E145" s="825"/>
      <c r="F145" s="825"/>
      <c r="G145" s="825"/>
      <c r="H145" s="825"/>
      <c r="I145" s="825"/>
      <c r="J145" s="825"/>
      <c r="K145" s="825"/>
      <c r="L145" s="826"/>
      <c r="M145" s="827"/>
      <c r="N145" s="827"/>
      <c r="O145" s="827"/>
      <c r="P145" s="827"/>
      <c r="Q145" s="827"/>
      <c r="R145" s="828"/>
      <c r="S145" s="829"/>
      <c r="T145" s="829"/>
      <c r="U145" s="829"/>
      <c r="V145" s="830"/>
      <c r="W145" s="150"/>
      <c r="X145" s="151"/>
      <c r="Y145" s="151"/>
      <c r="Z145" s="152"/>
      <c r="AA145" s="153"/>
      <c r="AB145" s="154" t="str">
        <f t="shared" si="4"/>
        <v/>
      </c>
    </row>
    <row r="146" spans="2:28" ht="37.5" customHeight="1">
      <c r="B146" s="143">
        <f t="shared" si="5"/>
        <v>91</v>
      </c>
      <c r="C146" s="824"/>
      <c r="D146" s="825"/>
      <c r="E146" s="825"/>
      <c r="F146" s="825"/>
      <c r="G146" s="825"/>
      <c r="H146" s="825"/>
      <c r="I146" s="825"/>
      <c r="J146" s="825"/>
      <c r="K146" s="825"/>
      <c r="L146" s="826"/>
      <c r="M146" s="827"/>
      <c r="N146" s="827"/>
      <c r="O146" s="827"/>
      <c r="P146" s="827"/>
      <c r="Q146" s="827"/>
      <c r="R146" s="828"/>
      <c r="S146" s="829"/>
      <c r="T146" s="829"/>
      <c r="U146" s="829"/>
      <c r="V146" s="830"/>
      <c r="W146" s="150"/>
      <c r="X146" s="151"/>
      <c r="Y146" s="151"/>
      <c r="Z146" s="152"/>
      <c r="AA146" s="153"/>
      <c r="AB146" s="154" t="str">
        <f t="shared" si="4"/>
        <v/>
      </c>
    </row>
    <row r="147" spans="2:28" ht="37.5" customHeight="1">
      <c r="B147" s="143">
        <f t="shared" si="5"/>
        <v>92</v>
      </c>
      <c r="C147" s="824"/>
      <c r="D147" s="825"/>
      <c r="E147" s="825"/>
      <c r="F147" s="825"/>
      <c r="G147" s="825"/>
      <c r="H147" s="825"/>
      <c r="I147" s="825"/>
      <c r="J147" s="825"/>
      <c r="K147" s="825"/>
      <c r="L147" s="826"/>
      <c r="M147" s="827"/>
      <c r="N147" s="827"/>
      <c r="O147" s="827"/>
      <c r="P147" s="827"/>
      <c r="Q147" s="827"/>
      <c r="R147" s="828"/>
      <c r="S147" s="829"/>
      <c r="T147" s="829"/>
      <c r="U147" s="829"/>
      <c r="V147" s="830"/>
      <c r="W147" s="150"/>
      <c r="X147" s="151"/>
      <c r="Y147" s="151"/>
      <c r="Z147" s="152"/>
      <c r="AA147" s="153"/>
      <c r="AB147" s="154" t="str">
        <f t="shared" si="4"/>
        <v/>
      </c>
    </row>
    <row r="148" spans="2:28" ht="37.5" customHeight="1">
      <c r="B148" s="143">
        <f t="shared" ref="B148:B153" si="6">B147+1</f>
        <v>93</v>
      </c>
      <c r="C148" s="824"/>
      <c r="D148" s="825"/>
      <c r="E148" s="825"/>
      <c r="F148" s="825"/>
      <c r="G148" s="825"/>
      <c r="H148" s="825"/>
      <c r="I148" s="825"/>
      <c r="J148" s="825"/>
      <c r="K148" s="825"/>
      <c r="L148" s="826"/>
      <c r="M148" s="827"/>
      <c r="N148" s="827"/>
      <c r="O148" s="827"/>
      <c r="P148" s="827"/>
      <c r="Q148" s="827"/>
      <c r="R148" s="828"/>
      <c r="S148" s="829"/>
      <c r="T148" s="829"/>
      <c r="U148" s="829"/>
      <c r="V148" s="830"/>
      <c r="W148" s="150"/>
      <c r="X148" s="151"/>
      <c r="Y148" s="151"/>
      <c r="Z148" s="152"/>
      <c r="AA148" s="153"/>
      <c r="AB148" s="154" t="str">
        <f t="shared" si="4"/>
        <v/>
      </c>
    </row>
    <row r="149" spans="2:28" ht="37.5" customHeight="1">
      <c r="B149" s="143">
        <f t="shared" si="6"/>
        <v>94</v>
      </c>
      <c r="C149" s="824"/>
      <c r="D149" s="825"/>
      <c r="E149" s="825"/>
      <c r="F149" s="825"/>
      <c r="G149" s="825"/>
      <c r="H149" s="825"/>
      <c r="I149" s="825"/>
      <c r="J149" s="825"/>
      <c r="K149" s="825"/>
      <c r="L149" s="826"/>
      <c r="M149" s="827"/>
      <c r="N149" s="827"/>
      <c r="O149" s="827"/>
      <c r="P149" s="827"/>
      <c r="Q149" s="827"/>
      <c r="R149" s="828"/>
      <c r="S149" s="829"/>
      <c r="T149" s="829"/>
      <c r="U149" s="829"/>
      <c r="V149" s="830"/>
      <c r="W149" s="150"/>
      <c r="X149" s="151"/>
      <c r="Y149" s="151"/>
      <c r="Z149" s="152"/>
      <c r="AA149" s="153"/>
      <c r="AB149" s="154" t="str">
        <f t="shared" si="4"/>
        <v/>
      </c>
    </row>
    <row r="150" spans="2:28" ht="37.5" customHeight="1">
      <c r="B150" s="143">
        <f t="shared" si="6"/>
        <v>95</v>
      </c>
      <c r="C150" s="824"/>
      <c r="D150" s="825"/>
      <c r="E150" s="825"/>
      <c r="F150" s="825"/>
      <c r="G150" s="825"/>
      <c r="H150" s="825"/>
      <c r="I150" s="825"/>
      <c r="J150" s="825"/>
      <c r="K150" s="825"/>
      <c r="L150" s="826"/>
      <c r="M150" s="827"/>
      <c r="N150" s="827"/>
      <c r="O150" s="827"/>
      <c r="P150" s="827"/>
      <c r="Q150" s="827"/>
      <c r="R150" s="828"/>
      <c r="S150" s="829"/>
      <c r="T150" s="829"/>
      <c r="U150" s="829"/>
      <c r="V150" s="830"/>
      <c r="W150" s="150"/>
      <c r="X150" s="151"/>
      <c r="Y150" s="151"/>
      <c r="Z150" s="152"/>
      <c r="AA150" s="153"/>
      <c r="AB150" s="154" t="str">
        <f t="shared" si="4"/>
        <v/>
      </c>
    </row>
    <row r="151" spans="2:28" ht="37.5" customHeight="1">
      <c r="B151" s="143">
        <f t="shared" si="6"/>
        <v>96</v>
      </c>
      <c r="C151" s="824"/>
      <c r="D151" s="825"/>
      <c r="E151" s="825"/>
      <c r="F151" s="825"/>
      <c r="G151" s="825"/>
      <c r="H151" s="825"/>
      <c r="I151" s="825"/>
      <c r="J151" s="825"/>
      <c r="K151" s="825"/>
      <c r="L151" s="826"/>
      <c r="M151" s="827"/>
      <c r="N151" s="827"/>
      <c r="O151" s="827"/>
      <c r="P151" s="827"/>
      <c r="Q151" s="827"/>
      <c r="R151" s="828"/>
      <c r="S151" s="829"/>
      <c r="T151" s="829"/>
      <c r="U151" s="829"/>
      <c r="V151" s="830"/>
      <c r="W151" s="150"/>
      <c r="X151" s="151"/>
      <c r="Y151" s="151"/>
      <c r="Z151" s="152"/>
      <c r="AA151" s="153"/>
      <c r="AB151" s="154" t="str">
        <f t="shared" si="4"/>
        <v/>
      </c>
    </row>
    <row r="152" spans="2:28" ht="37.5" customHeight="1">
      <c r="B152" s="143">
        <f t="shared" si="6"/>
        <v>97</v>
      </c>
      <c r="C152" s="824"/>
      <c r="D152" s="825"/>
      <c r="E152" s="825"/>
      <c r="F152" s="825"/>
      <c r="G152" s="825"/>
      <c r="H152" s="825"/>
      <c r="I152" s="825"/>
      <c r="J152" s="825"/>
      <c r="K152" s="825"/>
      <c r="L152" s="826"/>
      <c r="M152" s="827"/>
      <c r="N152" s="827"/>
      <c r="O152" s="827"/>
      <c r="P152" s="827"/>
      <c r="Q152" s="827"/>
      <c r="R152" s="828"/>
      <c r="S152" s="829"/>
      <c r="T152" s="829"/>
      <c r="U152" s="829"/>
      <c r="V152" s="830"/>
      <c r="W152" s="150"/>
      <c r="X152" s="151"/>
      <c r="Y152" s="151"/>
      <c r="Z152" s="152"/>
      <c r="AA152" s="153"/>
      <c r="AB152" s="154" t="str">
        <f t="shared" si="4"/>
        <v/>
      </c>
    </row>
    <row r="153" spans="2:28" ht="37.5" customHeight="1">
      <c r="B153" s="143">
        <f t="shared" si="6"/>
        <v>98</v>
      </c>
      <c r="C153" s="824"/>
      <c r="D153" s="825"/>
      <c r="E153" s="825"/>
      <c r="F153" s="825"/>
      <c r="G153" s="825"/>
      <c r="H153" s="825"/>
      <c r="I153" s="825"/>
      <c r="J153" s="825"/>
      <c r="K153" s="825"/>
      <c r="L153" s="826"/>
      <c r="M153" s="827"/>
      <c r="N153" s="827"/>
      <c r="O153" s="827"/>
      <c r="P153" s="827"/>
      <c r="Q153" s="827"/>
      <c r="R153" s="828"/>
      <c r="S153" s="829"/>
      <c r="T153" s="829"/>
      <c r="U153" s="829"/>
      <c r="V153" s="830"/>
      <c r="W153" s="150"/>
      <c r="X153" s="151"/>
      <c r="Y153" s="151"/>
      <c r="Z153" s="152"/>
      <c r="AA153" s="153"/>
      <c r="AB153" s="154" t="str">
        <f t="shared" si="4"/>
        <v/>
      </c>
    </row>
    <row r="154" spans="2:28" ht="37.5" customHeight="1">
      <c r="B154" s="143">
        <f t="shared" ref="B154:B155" si="7">B153+1</f>
        <v>99</v>
      </c>
      <c r="C154" s="824"/>
      <c r="D154" s="825"/>
      <c r="E154" s="825"/>
      <c r="F154" s="825"/>
      <c r="G154" s="825"/>
      <c r="H154" s="825"/>
      <c r="I154" s="825"/>
      <c r="J154" s="825"/>
      <c r="K154" s="825"/>
      <c r="L154" s="826"/>
      <c r="M154" s="827"/>
      <c r="N154" s="827"/>
      <c r="O154" s="827"/>
      <c r="P154" s="827"/>
      <c r="Q154" s="827"/>
      <c r="R154" s="828"/>
      <c r="S154" s="829"/>
      <c r="T154" s="829"/>
      <c r="U154" s="829"/>
      <c r="V154" s="830"/>
      <c r="W154" s="150"/>
      <c r="X154" s="151"/>
      <c r="Y154" s="151"/>
      <c r="Z154" s="152"/>
      <c r="AA154" s="153"/>
      <c r="AB154" s="154" t="str">
        <f t="shared" si="4"/>
        <v/>
      </c>
    </row>
    <row r="155" spans="2:28" ht="37.5" customHeight="1" thickBot="1">
      <c r="B155" s="143">
        <f t="shared" si="7"/>
        <v>100</v>
      </c>
      <c r="C155" s="831"/>
      <c r="D155" s="832"/>
      <c r="E155" s="832"/>
      <c r="F155" s="832"/>
      <c r="G155" s="832"/>
      <c r="H155" s="832"/>
      <c r="I155" s="832"/>
      <c r="J155" s="832"/>
      <c r="K155" s="832"/>
      <c r="L155" s="833"/>
      <c r="M155" s="834"/>
      <c r="N155" s="834"/>
      <c r="O155" s="834"/>
      <c r="P155" s="834"/>
      <c r="Q155" s="834"/>
      <c r="R155" s="835"/>
      <c r="S155" s="836"/>
      <c r="T155" s="836"/>
      <c r="U155" s="836"/>
      <c r="V155" s="837"/>
      <c r="W155" s="155"/>
      <c r="X155" s="156"/>
      <c r="Y155" s="157"/>
      <c r="Z155" s="158"/>
      <c r="AA155" s="159"/>
      <c r="AB155" s="160" t="str">
        <f t="shared" si="4"/>
        <v/>
      </c>
    </row>
    <row r="156" spans="2:28" ht="37.5" customHeight="1">
      <c r="B156" s="143">
        <f>B155+1</f>
        <v>101</v>
      </c>
      <c r="C156" s="841"/>
      <c r="D156" s="842"/>
      <c r="E156" s="842"/>
      <c r="F156" s="842"/>
      <c r="G156" s="842"/>
      <c r="H156" s="842"/>
      <c r="I156" s="842"/>
      <c r="J156" s="842"/>
      <c r="K156" s="842"/>
      <c r="L156" s="843"/>
      <c r="M156" s="844"/>
      <c r="N156" s="844"/>
      <c r="O156" s="844"/>
      <c r="P156" s="844"/>
      <c r="Q156" s="844"/>
      <c r="R156" s="844"/>
      <c r="S156" s="844"/>
      <c r="T156" s="844"/>
      <c r="U156" s="844"/>
      <c r="V156" s="844"/>
      <c r="W156" s="144"/>
      <c r="X156" s="145"/>
      <c r="Y156" s="146"/>
      <c r="Z156" s="147"/>
      <c r="AA156" s="148"/>
      <c r="AB156" s="149" t="str">
        <f>IF(Z156="","",Z156-AA156)</f>
        <v/>
      </c>
    </row>
    <row r="157" spans="2:28" ht="37.5" customHeight="1">
      <c r="B157" s="143">
        <f>B156+1</f>
        <v>102</v>
      </c>
      <c r="C157" s="838"/>
      <c r="D157" s="839"/>
      <c r="E157" s="839"/>
      <c r="F157" s="839"/>
      <c r="G157" s="839"/>
      <c r="H157" s="839"/>
      <c r="I157" s="839"/>
      <c r="J157" s="839"/>
      <c r="K157" s="839"/>
      <c r="L157" s="840"/>
      <c r="M157" s="827"/>
      <c r="N157" s="827"/>
      <c r="O157" s="827"/>
      <c r="P157" s="827"/>
      <c r="Q157" s="827"/>
      <c r="R157" s="827"/>
      <c r="S157" s="827"/>
      <c r="T157" s="827"/>
      <c r="U157" s="827"/>
      <c r="V157" s="827"/>
      <c r="W157" s="150"/>
      <c r="X157" s="151"/>
      <c r="Y157" s="151"/>
      <c r="Z157" s="152"/>
      <c r="AA157" s="153"/>
      <c r="AB157" s="154" t="str">
        <f t="shared" ref="AB157:AB220" si="8">IF(Z157="","",Z157-AA157)</f>
        <v/>
      </c>
    </row>
    <row r="158" spans="2:28" ht="37.5" customHeight="1">
      <c r="B158" s="143">
        <f t="shared" ref="B158:B221" si="9">B157+1</f>
        <v>103</v>
      </c>
      <c r="C158" s="838"/>
      <c r="D158" s="839"/>
      <c r="E158" s="839"/>
      <c r="F158" s="839"/>
      <c r="G158" s="839"/>
      <c r="H158" s="839"/>
      <c r="I158" s="839"/>
      <c r="J158" s="839"/>
      <c r="K158" s="839"/>
      <c r="L158" s="840"/>
      <c r="M158" s="827"/>
      <c r="N158" s="827"/>
      <c r="O158" s="827"/>
      <c r="P158" s="827"/>
      <c r="Q158" s="827"/>
      <c r="R158" s="827"/>
      <c r="S158" s="827"/>
      <c r="T158" s="827"/>
      <c r="U158" s="827"/>
      <c r="V158" s="827"/>
      <c r="W158" s="150"/>
      <c r="X158" s="151"/>
      <c r="Y158" s="151"/>
      <c r="Z158" s="152"/>
      <c r="AA158" s="153"/>
      <c r="AB158" s="154" t="str">
        <f t="shared" si="8"/>
        <v/>
      </c>
    </row>
    <row r="159" spans="2:28" ht="37.5" customHeight="1">
      <c r="B159" s="143">
        <f t="shared" si="9"/>
        <v>104</v>
      </c>
      <c r="C159" s="838"/>
      <c r="D159" s="839"/>
      <c r="E159" s="839"/>
      <c r="F159" s="839"/>
      <c r="G159" s="839"/>
      <c r="H159" s="839"/>
      <c r="I159" s="839"/>
      <c r="J159" s="839"/>
      <c r="K159" s="839"/>
      <c r="L159" s="840"/>
      <c r="M159" s="827"/>
      <c r="N159" s="827"/>
      <c r="O159" s="827"/>
      <c r="P159" s="827"/>
      <c r="Q159" s="827"/>
      <c r="R159" s="827"/>
      <c r="S159" s="827"/>
      <c r="T159" s="827"/>
      <c r="U159" s="827"/>
      <c r="V159" s="827"/>
      <c r="W159" s="150"/>
      <c r="X159" s="151"/>
      <c r="Y159" s="151"/>
      <c r="Z159" s="152"/>
      <c r="AA159" s="153"/>
      <c r="AB159" s="154" t="str">
        <f t="shared" si="8"/>
        <v/>
      </c>
    </row>
    <row r="160" spans="2:28" ht="37.5" customHeight="1">
      <c r="B160" s="143">
        <f t="shared" si="9"/>
        <v>105</v>
      </c>
      <c r="C160" s="838"/>
      <c r="D160" s="839"/>
      <c r="E160" s="839"/>
      <c r="F160" s="839"/>
      <c r="G160" s="839"/>
      <c r="H160" s="839"/>
      <c r="I160" s="839"/>
      <c r="J160" s="839"/>
      <c r="K160" s="839"/>
      <c r="L160" s="840"/>
      <c r="M160" s="827"/>
      <c r="N160" s="827"/>
      <c r="O160" s="827"/>
      <c r="P160" s="827"/>
      <c r="Q160" s="827"/>
      <c r="R160" s="827"/>
      <c r="S160" s="827"/>
      <c r="T160" s="827"/>
      <c r="U160" s="827"/>
      <c r="V160" s="827"/>
      <c r="W160" s="150"/>
      <c r="X160" s="151"/>
      <c r="Y160" s="151"/>
      <c r="Z160" s="152"/>
      <c r="AA160" s="153"/>
      <c r="AB160" s="154" t="str">
        <f t="shared" si="8"/>
        <v/>
      </c>
    </row>
    <row r="161" spans="2:28" ht="37.5" customHeight="1">
      <c r="B161" s="143">
        <f t="shared" si="9"/>
        <v>106</v>
      </c>
      <c r="C161" s="838"/>
      <c r="D161" s="839"/>
      <c r="E161" s="839"/>
      <c r="F161" s="839"/>
      <c r="G161" s="839"/>
      <c r="H161" s="839"/>
      <c r="I161" s="839"/>
      <c r="J161" s="839"/>
      <c r="K161" s="839"/>
      <c r="L161" s="840"/>
      <c r="M161" s="827"/>
      <c r="N161" s="827"/>
      <c r="O161" s="827"/>
      <c r="P161" s="827"/>
      <c r="Q161" s="827"/>
      <c r="R161" s="827"/>
      <c r="S161" s="827"/>
      <c r="T161" s="827"/>
      <c r="U161" s="827"/>
      <c r="V161" s="827"/>
      <c r="W161" s="150"/>
      <c r="X161" s="151"/>
      <c r="Y161" s="151"/>
      <c r="Z161" s="152"/>
      <c r="AA161" s="153"/>
      <c r="AB161" s="154" t="str">
        <f t="shared" si="8"/>
        <v/>
      </c>
    </row>
    <row r="162" spans="2:28" ht="37.5" customHeight="1">
      <c r="B162" s="143">
        <f t="shared" si="9"/>
        <v>107</v>
      </c>
      <c r="C162" s="824"/>
      <c r="D162" s="825"/>
      <c r="E162" s="825"/>
      <c r="F162" s="825"/>
      <c r="G162" s="825"/>
      <c r="H162" s="825"/>
      <c r="I162" s="825"/>
      <c r="J162" s="825"/>
      <c r="K162" s="825"/>
      <c r="L162" s="826"/>
      <c r="M162" s="827"/>
      <c r="N162" s="827"/>
      <c r="O162" s="827"/>
      <c r="P162" s="827"/>
      <c r="Q162" s="827"/>
      <c r="R162" s="828"/>
      <c r="S162" s="829"/>
      <c r="T162" s="829"/>
      <c r="U162" s="829"/>
      <c r="V162" s="830"/>
      <c r="W162" s="150"/>
      <c r="X162" s="151"/>
      <c r="Y162" s="151"/>
      <c r="Z162" s="152"/>
      <c r="AA162" s="153"/>
      <c r="AB162" s="154" t="str">
        <f t="shared" si="8"/>
        <v/>
      </c>
    </row>
    <row r="163" spans="2:28" ht="37.5" customHeight="1">
      <c r="B163" s="143">
        <f t="shared" si="9"/>
        <v>108</v>
      </c>
      <c r="C163" s="824"/>
      <c r="D163" s="825"/>
      <c r="E163" s="825"/>
      <c r="F163" s="825"/>
      <c r="G163" s="825"/>
      <c r="H163" s="825"/>
      <c r="I163" s="825"/>
      <c r="J163" s="825"/>
      <c r="K163" s="825"/>
      <c r="L163" s="826"/>
      <c r="M163" s="827"/>
      <c r="N163" s="827"/>
      <c r="O163" s="827"/>
      <c r="P163" s="827"/>
      <c r="Q163" s="827"/>
      <c r="R163" s="828"/>
      <c r="S163" s="829"/>
      <c r="T163" s="829"/>
      <c r="U163" s="829"/>
      <c r="V163" s="830"/>
      <c r="W163" s="150"/>
      <c r="X163" s="151"/>
      <c r="Y163" s="151"/>
      <c r="Z163" s="152"/>
      <c r="AA163" s="153"/>
      <c r="AB163" s="154" t="str">
        <f t="shared" si="8"/>
        <v/>
      </c>
    </row>
    <row r="164" spans="2:28" ht="37.5" customHeight="1">
      <c r="B164" s="143">
        <f t="shared" si="9"/>
        <v>109</v>
      </c>
      <c r="C164" s="824"/>
      <c r="D164" s="825"/>
      <c r="E164" s="825"/>
      <c r="F164" s="825"/>
      <c r="G164" s="825"/>
      <c r="H164" s="825"/>
      <c r="I164" s="825"/>
      <c r="J164" s="825"/>
      <c r="K164" s="825"/>
      <c r="L164" s="826"/>
      <c r="M164" s="827"/>
      <c r="N164" s="827"/>
      <c r="O164" s="827"/>
      <c r="P164" s="827"/>
      <c r="Q164" s="827"/>
      <c r="R164" s="828"/>
      <c r="S164" s="829"/>
      <c r="T164" s="829"/>
      <c r="U164" s="829"/>
      <c r="V164" s="830"/>
      <c r="W164" s="150"/>
      <c r="X164" s="151"/>
      <c r="Y164" s="151"/>
      <c r="Z164" s="152"/>
      <c r="AA164" s="153"/>
      <c r="AB164" s="154" t="str">
        <f t="shared" si="8"/>
        <v/>
      </c>
    </row>
    <row r="165" spans="2:28" ht="37.5" customHeight="1">
      <c r="B165" s="143">
        <f t="shared" si="9"/>
        <v>110</v>
      </c>
      <c r="C165" s="824"/>
      <c r="D165" s="825"/>
      <c r="E165" s="825"/>
      <c r="F165" s="825"/>
      <c r="G165" s="825"/>
      <c r="H165" s="825"/>
      <c r="I165" s="825"/>
      <c r="J165" s="825"/>
      <c r="K165" s="825"/>
      <c r="L165" s="826"/>
      <c r="M165" s="827"/>
      <c r="N165" s="827"/>
      <c r="O165" s="827"/>
      <c r="P165" s="827"/>
      <c r="Q165" s="827"/>
      <c r="R165" s="828"/>
      <c r="S165" s="829"/>
      <c r="T165" s="829"/>
      <c r="U165" s="829"/>
      <c r="V165" s="830"/>
      <c r="W165" s="150"/>
      <c r="X165" s="151"/>
      <c r="Y165" s="151"/>
      <c r="Z165" s="152"/>
      <c r="AA165" s="153"/>
      <c r="AB165" s="154" t="str">
        <f t="shared" si="8"/>
        <v/>
      </c>
    </row>
    <row r="166" spans="2:28" ht="37.5" customHeight="1">
      <c r="B166" s="143">
        <f t="shared" si="9"/>
        <v>111</v>
      </c>
      <c r="C166" s="824"/>
      <c r="D166" s="825"/>
      <c r="E166" s="825"/>
      <c r="F166" s="825"/>
      <c r="G166" s="825"/>
      <c r="H166" s="825"/>
      <c r="I166" s="825"/>
      <c r="J166" s="825"/>
      <c r="K166" s="825"/>
      <c r="L166" s="826"/>
      <c r="M166" s="827"/>
      <c r="N166" s="827"/>
      <c r="O166" s="827"/>
      <c r="P166" s="827"/>
      <c r="Q166" s="827"/>
      <c r="R166" s="828"/>
      <c r="S166" s="829"/>
      <c r="T166" s="829"/>
      <c r="U166" s="829"/>
      <c r="V166" s="830"/>
      <c r="W166" s="150"/>
      <c r="X166" s="151"/>
      <c r="Y166" s="151"/>
      <c r="Z166" s="152"/>
      <c r="AA166" s="153"/>
      <c r="AB166" s="154" t="str">
        <f t="shared" si="8"/>
        <v/>
      </c>
    </row>
    <row r="167" spans="2:28" ht="37.5" customHeight="1">
      <c r="B167" s="143">
        <f t="shared" si="9"/>
        <v>112</v>
      </c>
      <c r="C167" s="824"/>
      <c r="D167" s="825"/>
      <c r="E167" s="825"/>
      <c r="F167" s="825"/>
      <c r="G167" s="825"/>
      <c r="H167" s="825"/>
      <c r="I167" s="825"/>
      <c r="J167" s="825"/>
      <c r="K167" s="825"/>
      <c r="L167" s="826"/>
      <c r="M167" s="827"/>
      <c r="N167" s="827"/>
      <c r="O167" s="827"/>
      <c r="P167" s="827"/>
      <c r="Q167" s="827"/>
      <c r="R167" s="828"/>
      <c r="S167" s="829"/>
      <c r="T167" s="829"/>
      <c r="U167" s="829"/>
      <c r="V167" s="830"/>
      <c r="W167" s="150"/>
      <c r="X167" s="151"/>
      <c r="Y167" s="151"/>
      <c r="Z167" s="152"/>
      <c r="AA167" s="153"/>
      <c r="AB167" s="154" t="str">
        <f t="shared" si="8"/>
        <v/>
      </c>
    </row>
    <row r="168" spans="2:28" ht="37.5" customHeight="1">
      <c r="B168" s="143">
        <f t="shared" si="9"/>
        <v>113</v>
      </c>
      <c r="C168" s="824"/>
      <c r="D168" s="825"/>
      <c r="E168" s="825"/>
      <c r="F168" s="825"/>
      <c r="G168" s="825"/>
      <c r="H168" s="825"/>
      <c r="I168" s="825"/>
      <c r="J168" s="825"/>
      <c r="K168" s="825"/>
      <c r="L168" s="826"/>
      <c r="M168" s="827"/>
      <c r="N168" s="827"/>
      <c r="O168" s="827"/>
      <c r="P168" s="827"/>
      <c r="Q168" s="827"/>
      <c r="R168" s="828"/>
      <c r="S168" s="829"/>
      <c r="T168" s="829"/>
      <c r="U168" s="829"/>
      <c r="V168" s="830"/>
      <c r="W168" s="150"/>
      <c r="X168" s="151"/>
      <c r="Y168" s="151"/>
      <c r="Z168" s="152"/>
      <c r="AA168" s="153"/>
      <c r="AB168" s="154" t="str">
        <f t="shared" si="8"/>
        <v/>
      </c>
    </row>
    <row r="169" spans="2:28" ht="37.5" customHeight="1">
      <c r="B169" s="143">
        <f t="shared" si="9"/>
        <v>114</v>
      </c>
      <c r="C169" s="824"/>
      <c r="D169" s="825"/>
      <c r="E169" s="825"/>
      <c r="F169" s="825"/>
      <c r="G169" s="825"/>
      <c r="H169" s="825"/>
      <c r="I169" s="825"/>
      <c r="J169" s="825"/>
      <c r="K169" s="825"/>
      <c r="L169" s="826"/>
      <c r="M169" s="827"/>
      <c r="N169" s="827"/>
      <c r="O169" s="827"/>
      <c r="P169" s="827"/>
      <c r="Q169" s="827"/>
      <c r="R169" s="828"/>
      <c r="S169" s="829"/>
      <c r="T169" s="829"/>
      <c r="U169" s="829"/>
      <c r="V169" s="830"/>
      <c r="W169" s="150"/>
      <c r="X169" s="151"/>
      <c r="Y169" s="151"/>
      <c r="Z169" s="152"/>
      <c r="AA169" s="153"/>
      <c r="AB169" s="154" t="str">
        <f t="shared" si="8"/>
        <v/>
      </c>
    </row>
    <row r="170" spans="2:28" ht="37.5" customHeight="1">
      <c r="B170" s="143">
        <f t="shared" si="9"/>
        <v>115</v>
      </c>
      <c r="C170" s="824"/>
      <c r="D170" s="825"/>
      <c r="E170" s="825"/>
      <c r="F170" s="825"/>
      <c r="G170" s="825"/>
      <c r="H170" s="825"/>
      <c r="I170" s="825"/>
      <c r="J170" s="825"/>
      <c r="K170" s="825"/>
      <c r="L170" s="826"/>
      <c r="M170" s="827"/>
      <c r="N170" s="827"/>
      <c r="O170" s="827"/>
      <c r="P170" s="827"/>
      <c r="Q170" s="827"/>
      <c r="R170" s="828"/>
      <c r="S170" s="829"/>
      <c r="T170" s="829"/>
      <c r="U170" s="829"/>
      <c r="V170" s="830"/>
      <c r="W170" s="150"/>
      <c r="X170" s="151"/>
      <c r="Y170" s="151"/>
      <c r="Z170" s="152"/>
      <c r="AA170" s="153"/>
      <c r="AB170" s="154" t="str">
        <f t="shared" si="8"/>
        <v/>
      </c>
    </row>
    <row r="171" spans="2:28" ht="37.5" customHeight="1">
      <c r="B171" s="143">
        <f t="shared" si="9"/>
        <v>116</v>
      </c>
      <c r="C171" s="824"/>
      <c r="D171" s="825"/>
      <c r="E171" s="825"/>
      <c r="F171" s="825"/>
      <c r="G171" s="825"/>
      <c r="H171" s="825"/>
      <c r="I171" s="825"/>
      <c r="J171" s="825"/>
      <c r="K171" s="825"/>
      <c r="L171" s="826"/>
      <c r="M171" s="827"/>
      <c r="N171" s="827"/>
      <c r="O171" s="827"/>
      <c r="P171" s="827"/>
      <c r="Q171" s="827"/>
      <c r="R171" s="828"/>
      <c r="S171" s="829"/>
      <c r="T171" s="829"/>
      <c r="U171" s="829"/>
      <c r="V171" s="830"/>
      <c r="W171" s="150"/>
      <c r="X171" s="151"/>
      <c r="Y171" s="151"/>
      <c r="Z171" s="152"/>
      <c r="AA171" s="153"/>
      <c r="AB171" s="154" t="str">
        <f t="shared" si="8"/>
        <v/>
      </c>
    </row>
    <row r="172" spans="2:28" ht="37.5" customHeight="1">
      <c r="B172" s="143">
        <f t="shared" si="9"/>
        <v>117</v>
      </c>
      <c r="C172" s="824"/>
      <c r="D172" s="825"/>
      <c r="E172" s="825"/>
      <c r="F172" s="825"/>
      <c r="G172" s="825"/>
      <c r="H172" s="825"/>
      <c r="I172" s="825"/>
      <c r="J172" s="825"/>
      <c r="K172" s="825"/>
      <c r="L172" s="826"/>
      <c r="M172" s="827"/>
      <c r="N172" s="827"/>
      <c r="O172" s="827"/>
      <c r="P172" s="827"/>
      <c r="Q172" s="827"/>
      <c r="R172" s="828"/>
      <c r="S172" s="829"/>
      <c r="T172" s="829"/>
      <c r="U172" s="829"/>
      <c r="V172" s="830"/>
      <c r="W172" s="150"/>
      <c r="X172" s="151"/>
      <c r="Y172" s="151"/>
      <c r="Z172" s="152"/>
      <c r="AA172" s="153"/>
      <c r="AB172" s="154" t="str">
        <f t="shared" si="8"/>
        <v/>
      </c>
    </row>
    <row r="173" spans="2:28" ht="37.5" customHeight="1">
      <c r="B173" s="143">
        <f t="shared" si="9"/>
        <v>118</v>
      </c>
      <c r="C173" s="824"/>
      <c r="D173" s="825"/>
      <c r="E173" s="825"/>
      <c r="F173" s="825"/>
      <c r="G173" s="825"/>
      <c r="H173" s="825"/>
      <c r="I173" s="825"/>
      <c r="J173" s="825"/>
      <c r="K173" s="825"/>
      <c r="L173" s="826"/>
      <c r="M173" s="827"/>
      <c r="N173" s="827"/>
      <c r="O173" s="827"/>
      <c r="P173" s="827"/>
      <c r="Q173" s="827"/>
      <c r="R173" s="828"/>
      <c r="S173" s="829"/>
      <c r="T173" s="829"/>
      <c r="U173" s="829"/>
      <c r="V173" s="830"/>
      <c r="W173" s="150"/>
      <c r="X173" s="151"/>
      <c r="Y173" s="151"/>
      <c r="Z173" s="152"/>
      <c r="AA173" s="153"/>
      <c r="AB173" s="154" t="str">
        <f t="shared" si="8"/>
        <v/>
      </c>
    </row>
    <row r="174" spans="2:28" ht="37.5" customHeight="1">
      <c r="B174" s="143">
        <f t="shared" si="9"/>
        <v>119</v>
      </c>
      <c r="C174" s="824"/>
      <c r="D174" s="825"/>
      <c r="E174" s="825"/>
      <c r="F174" s="825"/>
      <c r="G174" s="825"/>
      <c r="H174" s="825"/>
      <c r="I174" s="825"/>
      <c r="J174" s="825"/>
      <c r="K174" s="825"/>
      <c r="L174" s="826"/>
      <c r="M174" s="827"/>
      <c r="N174" s="827"/>
      <c r="O174" s="827"/>
      <c r="P174" s="827"/>
      <c r="Q174" s="827"/>
      <c r="R174" s="828"/>
      <c r="S174" s="829"/>
      <c r="T174" s="829"/>
      <c r="U174" s="829"/>
      <c r="V174" s="830"/>
      <c r="W174" s="150"/>
      <c r="X174" s="151"/>
      <c r="Y174" s="151"/>
      <c r="Z174" s="152"/>
      <c r="AA174" s="153"/>
      <c r="AB174" s="154" t="str">
        <f t="shared" si="8"/>
        <v/>
      </c>
    </row>
    <row r="175" spans="2:28" ht="37.5" customHeight="1">
      <c r="B175" s="143">
        <f t="shared" si="9"/>
        <v>120</v>
      </c>
      <c r="C175" s="824"/>
      <c r="D175" s="825"/>
      <c r="E175" s="825"/>
      <c r="F175" s="825"/>
      <c r="G175" s="825"/>
      <c r="H175" s="825"/>
      <c r="I175" s="825"/>
      <c r="J175" s="825"/>
      <c r="K175" s="825"/>
      <c r="L175" s="826"/>
      <c r="M175" s="827"/>
      <c r="N175" s="827"/>
      <c r="O175" s="827"/>
      <c r="P175" s="827"/>
      <c r="Q175" s="827"/>
      <c r="R175" s="828"/>
      <c r="S175" s="829"/>
      <c r="T175" s="829"/>
      <c r="U175" s="829"/>
      <c r="V175" s="830"/>
      <c r="W175" s="150"/>
      <c r="X175" s="151"/>
      <c r="Y175" s="151"/>
      <c r="Z175" s="152"/>
      <c r="AA175" s="153"/>
      <c r="AB175" s="154" t="str">
        <f t="shared" si="8"/>
        <v/>
      </c>
    </row>
    <row r="176" spans="2:28" ht="37.5" customHeight="1">
      <c r="B176" s="143">
        <f t="shared" si="9"/>
        <v>121</v>
      </c>
      <c r="C176" s="824"/>
      <c r="D176" s="825"/>
      <c r="E176" s="825"/>
      <c r="F176" s="825"/>
      <c r="G176" s="825"/>
      <c r="H176" s="825"/>
      <c r="I176" s="825"/>
      <c r="J176" s="825"/>
      <c r="K176" s="825"/>
      <c r="L176" s="826"/>
      <c r="M176" s="827"/>
      <c r="N176" s="827"/>
      <c r="O176" s="827"/>
      <c r="P176" s="827"/>
      <c r="Q176" s="827"/>
      <c r="R176" s="828"/>
      <c r="S176" s="829"/>
      <c r="T176" s="829"/>
      <c r="U176" s="829"/>
      <c r="V176" s="830"/>
      <c r="W176" s="150"/>
      <c r="X176" s="151"/>
      <c r="Y176" s="151"/>
      <c r="Z176" s="152"/>
      <c r="AA176" s="153"/>
      <c r="AB176" s="154" t="str">
        <f t="shared" si="8"/>
        <v/>
      </c>
    </row>
    <row r="177" spans="2:28" ht="37.5" customHeight="1">
      <c r="B177" s="143">
        <f t="shared" si="9"/>
        <v>122</v>
      </c>
      <c r="C177" s="824"/>
      <c r="D177" s="825"/>
      <c r="E177" s="825"/>
      <c r="F177" s="825"/>
      <c r="G177" s="825"/>
      <c r="H177" s="825"/>
      <c r="I177" s="825"/>
      <c r="J177" s="825"/>
      <c r="K177" s="825"/>
      <c r="L177" s="826"/>
      <c r="M177" s="827"/>
      <c r="N177" s="827"/>
      <c r="O177" s="827"/>
      <c r="P177" s="827"/>
      <c r="Q177" s="827"/>
      <c r="R177" s="828"/>
      <c r="S177" s="829"/>
      <c r="T177" s="829"/>
      <c r="U177" s="829"/>
      <c r="V177" s="830"/>
      <c r="W177" s="150"/>
      <c r="X177" s="151"/>
      <c r="Y177" s="151"/>
      <c r="Z177" s="152"/>
      <c r="AA177" s="153"/>
      <c r="AB177" s="154" t="str">
        <f t="shared" si="8"/>
        <v/>
      </c>
    </row>
    <row r="178" spans="2:28" ht="37.5" customHeight="1">
      <c r="B178" s="143">
        <f t="shared" si="9"/>
        <v>123</v>
      </c>
      <c r="C178" s="824"/>
      <c r="D178" s="825"/>
      <c r="E178" s="825"/>
      <c r="F178" s="825"/>
      <c r="G178" s="825"/>
      <c r="H178" s="825"/>
      <c r="I178" s="825"/>
      <c r="J178" s="825"/>
      <c r="K178" s="825"/>
      <c r="L178" s="826"/>
      <c r="M178" s="827"/>
      <c r="N178" s="827"/>
      <c r="O178" s="827"/>
      <c r="P178" s="827"/>
      <c r="Q178" s="827"/>
      <c r="R178" s="828"/>
      <c r="S178" s="829"/>
      <c r="T178" s="829"/>
      <c r="U178" s="829"/>
      <c r="V178" s="830"/>
      <c r="W178" s="150"/>
      <c r="X178" s="151"/>
      <c r="Y178" s="151"/>
      <c r="Z178" s="152"/>
      <c r="AA178" s="153"/>
      <c r="AB178" s="154" t="str">
        <f t="shared" si="8"/>
        <v/>
      </c>
    </row>
    <row r="179" spans="2:28" ht="37.5" customHeight="1">
      <c r="B179" s="143">
        <f t="shared" si="9"/>
        <v>124</v>
      </c>
      <c r="C179" s="824"/>
      <c r="D179" s="825"/>
      <c r="E179" s="825"/>
      <c r="F179" s="825"/>
      <c r="G179" s="825"/>
      <c r="H179" s="825"/>
      <c r="I179" s="825"/>
      <c r="J179" s="825"/>
      <c r="K179" s="825"/>
      <c r="L179" s="826"/>
      <c r="M179" s="827"/>
      <c r="N179" s="827"/>
      <c r="O179" s="827"/>
      <c r="P179" s="827"/>
      <c r="Q179" s="827"/>
      <c r="R179" s="828"/>
      <c r="S179" s="829"/>
      <c r="T179" s="829"/>
      <c r="U179" s="829"/>
      <c r="V179" s="830"/>
      <c r="W179" s="150"/>
      <c r="X179" s="151"/>
      <c r="Y179" s="151"/>
      <c r="Z179" s="152"/>
      <c r="AA179" s="153"/>
      <c r="AB179" s="154" t="str">
        <f t="shared" si="8"/>
        <v/>
      </c>
    </row>
    <row r="180" spans="2:28" ht="37.5" customHeight="1">
      <c r="B180" s="143">
        <f t="shared" si="9"/>
        <v>125</v>
      </c>
      <c r="C180" s="824"/>
      <c r="D180" s="825"/>
      <c r="E180" s="825"/>
      <c r="F180" s="825"/>
      <c r="G180" s="825"/>
      <c r="H180" s="825"/>
      <c r="I180" s="825"/>
      <c r="J180" s="825"/>
      <c r="K180" s="825"/>
      <c r="L180" s="826"/>
      <c r="M180" s="827"/>
      <c r="N180" s="827"/>
      <c r="O180" s="827"/>
      <c r="P180" s="827"/>
      <c r="Q180" s="827"/>
      <c r="R180" s="828"/>
      <c r="S180" s="829"/>
      <c r="T180" s="829"/>
      <c r="U180" s="829"/>
      <c r="V180" s="830"/>
      <c r="W180" s="150"/>
      <c r="X180" s="151"/>
      <c r="Y180" s="151"/>
      <c r="Z180" s="152"/>
      <c r="AA180" s="153"/>
      <c r="AB180" s="154" t="str">
        <f t="shared" si="8"/>
        <v/>
      </c>
    </row>
    <row r="181" spans="2:28" ht="37.5" customHeight="1">
      <c r="B181" s="143">
        <f t="shared" si="9"/>
        <v>126</v>
      </c>
      <c r="C181" s="824"/>
      <c r="D181" s="825"/>
      <c r="E181" s="825"/>
      <c r="F181" s="825"/>
      <c r="G181" s="825"/>
      <c r="H181" s="825"/>
      <c r="I181" s="825"/>
      <c r="J181" s="825"/>
      <c r="K181" s="825"/>
      <c r="L181" s="826"/>
      <c r="M181" s="827"/>
      <c r="N181" s="827"/>
      <c r="O181" s="827"/>
      <c r="P181" s="827"/>
      <c r="Q181" s="827"/>
      <c r="R181" s="828"/>
      <c r="S181" s="829"/>
      <c r="T181" s="829"/>
      <c r="U181" s="829"/>
      <c r="V181" s="830"/>
      <c r="W181" s="150"/>
      <c r="X181" s="151"/>
      <c r="Y181" s="151"/>
      <c r="Z181" s="152"/>
      <c r="AA181" s="153"/>
      <c r="AB181" s="154" t="str">
        <f t="shared" si="8"/>
        <v/>
      </c>
    </row>
    <row r="182" spans="2:28" ht="37.5" customHeight="1">
      <c r="B182" s="143">
        <f t="shared" si="9"/>
        <v>127</v>
      </c>
      <c r="C182" s="824"/>
      <c r="D182" s="825"/>
      <c r="E182" s="825"/>
      <c r="F182" s="825"/>
      <c r="G182" s="825"/>
      <c r="H182" s="825"/>
      <c r="I182" s="825"/>
      <c r="J182" s="825"/>
      <c r="K182" s="825"/>
      <c r="L182" s="826"/>
      <c r="M182" s="827"/>
      <c r="N182" s="827"/>
      <c r="O182" s="827"/>
      <c r="P182" s="827"/>
      <c r="Q182" s="827"/>
      <c r="R182" s="828"/>
      <c r="S182" s="829"/>
      <c r="T182" s="829"/>
      <c r="U182" s="829"/>
      <c r="V182" s="830"/>
      <c r="W182" s="150"/>
      <c r="X182" s="151"/>
      <c r="Y182" s="151"/>
      <c r="Z182" s="152"/>
      <c r="AA182" s="153"/>
      <c r="AB182" s="154" t="str">
        <f t="shared" si="8"/>
        <v/>
      </c>
    </row>
    <row r="183" spans="2:28" ht="37.5" customHeight="1">
      <c r="B183" s="143">
        <f t="shared" si="9"/>
        <v>128</v>
      </c>
      <c r="C183" s="824"/>
      <c r="D183" s="825"/>
      <c r="E183" s="825"/>
      <c r="F183" s="825"/>
      <c r="G183" s="825"/>
      <c r="H183" s="825"/>
      <c r="I183" s="825"/>
      <c r="J183" s="825"/>
      <c r="K183" s="825"/>
      <c r="L183" s="826"/>
      <c r="M183" s="827"/>
      <c r="N183" s="827"/>
      <c r="O183" s="827"/>
      <c r="P183" s="827"/>
      <c r="Q183" s="827"/>
      <c r="R183" s="828"/>
      <c r="S183" s="829"/>
      <c r="T183" s="829"/>
      <c r="U183" s="829"/>
      <c r="V183" s="830"/>
      <c r="W183" s="150"/>
      <c r="X183" s="151"/>
      <c r="Y183" s="151"/>
      <c r="Z183" s="152"/>
      <c r="AA183" s="153"/>
      <c r="AB183" s="154" t="str">
        <f t="shared" si="8"/>
        <v/>
      </c>
    </row>
    <row r="184" spans="2:28" ht="37.5" customHeight="1">
      <c r="B184" s="143">
        <f t="shared" si="9"/>
        <v>129</v>
      </c>
      <c r="C184" s="824"/>
      <c r="D184" s="825"/>
      <c r="E184" s="825"/>
      <c r="F184" s="825"/>
      <c r="G184" s="825"/>
      <c r="H184" s="825"/>
      <c r="I184" s="825"/>
      <c r="J184" s="825"/>
      <c r="K184" s="825"/>
      <c r="L184" s="826"/>
      <c r="M184" s="827"/>
      <c r="N184" s="827"/>
      <c r="O184" s="827"/>
      <c r="P184" s="827"/>
      <c r="Q184" s="827"/>
      <c r="R184" s="828"/>
      <c r="S184" s="829"/>
      <c r="T184" s="829"/>
      <c r="U184" s="829"/>
      <c r="V184" s="830"/>
      <c r="W184" s="150"/>
      <c r="X184" s="151"/>
      <c r="Y184" s="151"/>
      <c r="Z184" s="152"/>
      <c r="AA184" s="153"/>
      <c r="AB184" s="154" t="str">
        <f t="shared" si="8"/>
        <v/>
      </c>
    </row>
    <row r="185" spans="2:28" ht="37.5" customHeight="1">
      <c r="B185" s="143">
        <f t="shared" si="9"/>
        <v>130</v>
      </c>
      <c r="C185" s="824"/>
      <c r="D185" s="825"/>
      <c r="E185" s="825"/>
      <c r="F185" s="825"/>
      <c r="G185" s="825"/>
      <c r="H185" s="825"/>
      <c r="I185" s="825"/>
      <c r="J185" s="825"/>
      <c r="K185" s="825"/>
      <c r="L185" s="826"/>
      <c r="M185" s="827"/>
      <c r="N185" s="827"/>
      <c r="O185" s="827"/>
      <c r="P185" s="827"/>
      <c r="Q185" s="827"/>
      <c r="R185" s="828"/>
      <c r="S185" s="829"/>
      <c r="T185" s="829"/>
      <c r="U185" s="829"/>
      <c r="V185" s="830"/>
      <c r="W185" s="150"/>
      <c r="X185" s="151"/>
      <c r="Y185" s="151"/>
      <c r="Z185" s="152"/>
      <c r="AA185" s="153"/>
      <c r="AB185" s="154" t="str">
        <f t="shared" si="8"/>
        <v/>
      </c>
    </row>
    <row r="186" spans="2:28" ht="37.5" customHeight="1">
      <c r="B186" s="143">
        <f t="shared" si="9"/>
        <v>131</v>
      </c>
      <c r="C186" s="824"/>
      <c r="D186" s="825"/>
      <c r="E186" s="825"/>
      <c r="F186" s="825"/>
      <c r="G186" s="825"/>
      <c r="H186" s="825"/>
      <c r="I186" s="825"/>
      <c r="J186" s="825"/>
      <c r="K186" s="825"/>
      <c r="L186" s="826"/>
      <c r="M186" s="827"/>
      <c r="N186" s="827"/>
      <c r="O186" s="827"/>
      <c r="P186" s="827"/>
      <c r="Q186" s="827"/>
      <c r="R186" s="828"/>
      <c r="S186" s="829"/>
      <c r="T186" s="829"/>
      <c r="U186" s="829"/>
      <c r="V186" s="830"/>
      <c r="W186" s="150"/>
      <c r="X186" s="151"/>
      <c r="Y186" s="151"/>
      <c r="Z186" s="152"/>
      <c r="AA186" s="153"/>
      <c r="AB186" s="154" t="str">
        <f t="shared" si="8"/>
        <v/>
      </c>
    </row>
    <row r="187" spans="2:28" ht="37.5" customHeight="1">
      <c r="B187" s="143">
        <f t="shared" si="9"/>
        <v>132</v>
      </c>
      <c r="C187" s="824"/>
      <c r="D187" s="825"/>
      <c r="E187" s="825"/>
      <c r="F187" s="825"/>
      <c r="G187" s="825"/>
      <c r="H187" s="825"/>
      <c r="I187" s="825"/>
      <c r="J187" s="825"/>
      <c r="K187" s="825"/>
      <c r="L187" s="826"/>
      <c r="M187" s="827"/>
      <c r="N187" s="827"/>
      <c r="O187" s="827"/>
      <c r="P187" s="827"/>
      <c r="Q187" s="827"/>
      <c r="R187" s="828"/>
      <c r="S187" s="829"/>
      <c r="T187" s="829"/>
      <c r="U187" s="829"/>
      <c r="V187" s="830"/>
      <c r="W187" s="150"/>
      <c r="X187" s="151"/>
      <c r="Y187" s="151"/>
      <c r="Z187" s="152"/>
      <c r="AA187" s="153"/>
      <c r="AB187" s="154" t="str">
        <f t="shared" si="8"/>
        <v/>
      </c>
    </row>
    <row r="188" spans="2:28" ht="37.5" customHeight="1">
      <c r="B188" s="143">
        <f t="shared" si="9"/>
        <v>133</v>
      </c>
      <c r="C188" s="824"/>
      <c r="D188" s="825"/>
      <c r="E188" s="825"/>
      <c r="F188" s="825"/>
      <c r="G188" s="825"/>
      <c r="H188" s="825"/>
      <c r="I188" s="825"/>
      <c r="J188" s="825"/>
      <c r="K188" s="825"/>
      <c r="L188" s="826"/>
      <c r="M188" s="827"/>
      <c r="N188" s="827"/>
      <c r="O188" s="827"/>
      <c r="P188" s="827"/>
      <c r="Q188" s="827"/>
      <c r="R188" s="828"/>
      <c r="S188" s="829"/>
      <c r="T188" s="829"/>
      <c r="U188" s="829"/>
      <c r="V188" s="830"/>
      <c r="W188" s="150"/>
      <c r="X188" s="151"/>
      <c r="Y188" s="151"/>
      <c r="Z188" s="152"/>
      <c r="AA188" s="153"/>
      <c r="AB188" s="154" t="str">
        <f t="shared" si="8"/>
        <v/>
      </c>
    </row>
    <row r="189" spans="2:28" ht="37.5" customHeight="1">
      <c r="B189" s="143">
        <f t="shared" si="9"/>
        <v>134</v>
      </c>
      <c r="C189" s="824"/>
      <c r="D189" s="825"/>
      <c r="E189" s="825"/>
      <c r="F189" s="825"/>
      <c r="G189" s="825"/>
      <c r="H189" s="825"/>
      <c r="I189" s="825"/>
      <c r="J189" s="825"/>
      <c r="K189" s="825"/>
      <c r="L189" s="826"/>
      <c r="M189" s="827"/>
      <c r="N189" s="827"/>
      <c r="O189" s="827"/>
      <c r="P189" s="827"/>
      <c r="Q189" s="827"/>
      <c r="R189" s="828"/>
      <c r="S189" s="829"/>
      <c r="T189" s="829"/>
      <c r="U189" s="829"/>
      <c r="V189" s="830"/>
      <c r="W189" s="150"/>
      <c r="X189" s="151"/>
      <c r="Y189" s="151"/>
      <c r="Z189" s="152"/>
      <c r="AA189" s="153"/>
      <c r="AB189" s="154" t="str">
        <f t="shared" si="8"/>
        <v/>
      </c>
    </row>
    <row r="190" spans="2:28" ht="37.5" customHeight="1">
      <c r="B190" s="143">
        <f t="shared" si="9"/>
        <v>135</v>
      </c>
      <c r="C190" s="824"/>
      <c r="D190" s="825"/>
      <c r="E190" s="825"/>
      <c r="F190" s="825"/>
      <c r="G190" s="825"/>
      <c r="H190" s="825"/>
      <c r="I190" s="825"/>
      <c r="J190" s="825"/>
      <c r="K190" s="825"/>
      <c r="L190" s="826"/>
      <c r="M190" s="827"/>
      <c r="N190" s="827"/>
      <c r="O190" s="827"/>
      <c r="P190" s="827"/>
      <c r="Q190" s="827"/>
      <c r="R190" s="828"/>
      <c r="S190" s="829"/>
      <c r="T190" s="829"/>
      <c r="U190" s="829"/>
      <c r="V190" s="830"/>
      <c r="W190" s="150"/>
      <c r="X190" s="151"/>
      <c r="Y190" s="151"/>
      <c r="Z190" s="152"/>
      <c r="AA190" s="153"/>
      <c r="AB190" s="154" t="str">
        <f t="shared" si="8"/>
        <v/>
      </c>
    </row>
    <row r="191" spans="2:28" ht="37.5" customHeight="1">
      <c r="B191" s="143">
        <f t="shared" si="9"/>
        <v>136</v>
      </c>
      <c r="C191" s="824"/>
      <c r="D191" s="825"/>
      <c r="E191" s="825"/>
      <c r="F191" s="825"/>
      <c r="G191" s="825"/>
      <c r="H191" s="825"/>
      <c r="I191" s="825"/>
      <c r="J191" s="825"/>
      <c r="K191" s="825"/>
      <c r="L191" s="826"/>
      <c r="M191" s="827"/>
      <c r="N191" s="827"/>
      <c r="O191" s="827"/>
      <c r="P191" s="827"/>
      <c r="Q191" s="827"/>
      <c r="R191" s="828"/>
      <c r="S191" s="829"/>
      <c r="T191" s="829"/>
      <c r="U191" s="829"/>
      <c r="V191" s="830"/>
      <c r="W191" s="150"/>
      <c r="X191" s="151"/>
      <c r="Y191" s="151"/>
      <c r="Z191" s="152"/>
      <c r="AA191" s="153"/>
      <c r="AB191" s="154" t="str">
        <f t="shared" si="8"/>
        <v/>
      </c>
    </row>
    <row r="192" spans="2:28" ht="37.5" customHeight="1">
      <c r="B192" s="143">
        <f t="shared" si="9"/>
        <v>137</v>
      </c>
      <c r="C192" s="824"/>
      <c r="D192" s="825"/>
      <c r="E192" s="825"/>
      <c r="F192" s="825"/>
      <c r="G192" s="825"/>
      <c r="H192" s="825"/>
      <c r="I192" s="825"/>
      <c r="J192" s="825"/>
      <c r="K192" s="825"/>
      <c r="L192" s="826"/>
      <c r="M192" s="827"/>
      <c r="N192" s="827"/>
      <c r="O192" s="827"/>
      <c r="P192" s="827"/>
      <c r="Q192" s="827"/>
      <c r="R192" s="828"/>
      <c r="S192" s="829"/>
      <c r="T192" s="829"/>
      <c r="U192" s="829"/>
      <c r="V192" s="830"/>
      <c r="W192" s="150"/>
      <c r="X192" s="151"/>
      <c r="Y192" s="151"/>
      <c r="Z192" s="152"/>
      <c r="AA192" s="153"/>
      <c r="AB192" s="154" t="str">
        <f t="shared" si="8"/>
        <v/>
      </c>
    </row>
    <row r="193" spans="2:28" ht="37.5" customHeight="1">
      <c r="B193" s="143">
        <f t="shared" si="9"/>
        <v>138</v>
      </c>
      <c r="C193" s="824"/>
      <c r="D193" s="825"/>
      <c r="E193" s="825"/>
      <c r="F193" s="825"/>
      <c r="G193" s="825"/>
      <c r="H193" s="825"/>
      <c r="I193" s="825"/>
      <c r="J193" s="825"/>
      <c r="K193" s="825"/>
      <c r="L193" s="826"/>
      <c r="M193" s="827"/>
      <c r="N193" s="827"/>
      <c r="O193" s="827"/>
      <c r="P193" s="827"/>
      <c r="Q193" s="827"/>
      <c r="R193" s="828"/>
      <c r="S193" s="829"/>
      <c r="T193" s="829"/>
      <c r="U193" s="829"/>
      <c r="V193" s="830"/>
      <c r="W193" s="150"/>
      <c r="X193" s="151"/>
      <c r="Y193" s="151"/>
      <c r="Z193" s="152"/>
      <c r="AA193" s="153"/>
      <c r="AB193" s="154" t="str">
        <f t="shared" si="8"/>
        <v/>
      </c>
    </row>
    <row r="194" spans="2:28" ht="37.5" customHeight="1">
      <c r="B194" s="143">
        <f t="shared" si="9"/>
        <v>139</v>
      </c>
      <c r="C194" s="824"/>
      <c r="D194" s="825"/>
      <c r="E194" s="825"/>
      <c r="F194" s="825"/>
      <c r="G194" s="825"/>
      <c r="H194" s="825"/>
      <c r="I194" s="825"/>
      <c r="J194" s="825"/>
      <c r="K194" s="825"/>
      <c r="L194" s="826"/>
      <c r="M194" s="827"/>
      <c r="N194" s="827"/>
      <c r="O194" s="827"/>
      <c r="P194" s="827"/>
      <c r="Q194" s="827"/>
      <c r="R194" s="828"/>
      <c r="S194" s="829"/>
      <c r="T194" s="829"/>
      <c r="U194" s="829"/>
      <c r="V194" s="830"/>
      <c r="W194" s="150"/>
      <c r="X194" s="151"/>
      <c r="Y194" s="151"/>
      <c r="Z194" s="152"/>
      <c r="AA194" s="153"/>
      <c r="AB194" s="154" t="str">
        <f t="shared" si="8"/>
        <v/>
      </c>
    </row>
    <row r="195" spans="2:28" ht="37.5" customHeight="1">
      <c r="B195" s="143">
        <f t="shared" si="9"/>
        <v>140</v>
      </c>
      <c r="C195" s="824"/>
      <c r="D195" s="825"/>
      <c r="E195" s="825"/>
      <c r="F195" s="825"/>
      <c r="G195" s="825"/>
      <c r="H195" s="825"/>
      <c r="I195" s="825"/>
      <c r="J195" s="825"/>
      <c r="K195" s="825"/>
      <c r="L195" s="826"/>
      <c r="M195" s="827"/>
      <c r="N195" s="827"/>
      <c r="O195" s="827"/>
      <c r="P195" s="827"/>
      <c r="Q195" s="827"/>
      <c r="R195" s="828"/>
      <c r="S195" s="829"/>
      <c r="T195" s="829"/>
      <c r="U195" s="829"/>
      <c r="V195" s="830"/>
      <c r="W195" s="150"/>
      <c r="X195" s="151"/>
      <c r="Y195" s="151"/>
      <c r="Z195" s="152"/>
      <c r="AA195" s="153"/>
      <c r="AB195" s="154" t="str">
        <f t="shared" si="8"/>
        <v/>
      </c>
    </row>
    <row r="196" spans="2:28" ht="37.5" customHeight="1">
      <c r="B196" s="143">
        <f t="shared" si="9"/>
        <v>141</v>
      </c>
      <c r="C196" s="824"/>
      <c r="D196" s="825"/>
      <c r="E196" s="825"/>
      <c r="F196" s="825"/>
      <c r="G196" s="825"/>
      <c r="H196" s="825"/>
      <c r="I196" s="825"/>
      <c r="J196" s="825"/>
      <c r="K196" s="825"/>
      <c r="L196" s="826"/>
      <c r="M196" s="827"/>
      <c r="N196" s="827"/>
      <c r="O196" s="827"/>
      <c r="P196" s="827"/>
      <c r="Q196" s="827"/>
      <c r="R196" s="828"/>
      <c r="S196" s="829"/>
      <c r="T196" s="829"/>
      <c r="U196" s="829"/>
      <c r="V196" s="830"/>
      <c r="W196" s="150"/>
      <c r="X196" s="151"/>
      <c r="Y196" s="151"/>
      <c r="Z196" s="152"/>
      <c r="AA196" s="153"/>
      <c r="AB196" s="154" t="str">
        <f t="shared" si="8"/>
        <v/>
      </c>
    </row>
    <row r="197" spans="2:28" ht="37.5" customHeight="1">
      <c r="B197" s="143">
        <f t="shared" si="9"/>
        <v>142</v>
      </c>
      <c r="C197" s="824"/>
      <c r="D197" s="825"/>
      <c r="E197" s="825"/>
      <c r="F197" s="825"/>
      <c r="G197" s="825"/>
      <c r="H197" s="825"/>
      <c r="I197" s="825"/>
      <c r="J197" s="825"/>
      <c r="K197" s="825"/>
      <c r="L197" s="826"/>
      <c r="M197" s="827"/>
      <c r="N197" s="827"/>
      <c r="O197" s="827"/>
      <c r="P197" s="827"/>
      <c r="Q197" s="827"/>
      <c r="R197" s="828"/>
      <c r="S197" s="829"/>
      <c r="T197" s="829"/>
      <c r="U197" s="829"/>
      <c r="V197" s="830"/>
      <c r="W197" s="150"/>
      <c r="X197" s="151"/>
      <c r="Y197" s="151"/>
      <c r="Z197" s="152"/>
      <c r="AA197" s="153"/>
      <c r="AB197" s="154" t="str">
        <f t="shared" si="8"/>
        <v/>
      </c>
    </row>
    <row r="198" spans="2:28" ht="37.5" customHeight="1">
      <c r="B198" s="143">
        <f t="shared" si="9"/>
        <v>143</v>
      </c>
      <c r="C198" s="824"/>
      <c r="D198" s="825"/>
      <c r="E198" s="825"/>
      <c r="F198" s="825"/>
      <c r="G198" s="825"/>
      <c r="H198" s="825"/>
      <c r="I198" s="825"/>
      <c r="J198" s="825"/>
      <c r="K198" s="825"/>
      <c r="L198" s="826"/>
      <c r="M198" s="827"/>
      <c r="N198" s="827"/>
      <c r="O198" s="827"/>
      <c r="P198" s="827"/>
      <c r="Q198" s="827"/>
      <c r="R198" s="828"/>
      <c r="S198" s="829"/>
      <c r="T198" s="829"/>
      <c r="U198" s="829"/>
      <c r="V198" s="830"/>
      <c r="W198" s="150"/>
      <c r="X198" s="151"/>
      <c r="Y198" s="151"/>
      <c r="Z198" s="152"/>
      <c r="AA198" s="153"/>
      <c r="AB198" s="154" t="str">
        <f t="shared" si="8"/>
        <v/>
      </c>
    </row>
    <row r="199" spans="2:28" ht="37.5" customHeight="1">
      <c r="B199" s="143">
        <f t="shared" si="9"/>
        <v>144</v>
      </c>
      <c r="C199" s="824"/>
      <c r="D199" s="825"/>
      <c r="E199" s="825"/>
      <c r="F199" s="825"/>
      <c r="G199" s="825"/>
      <c r="H199" s="825"/>
      <c r="I199" s="825"/>
      <c r="J199" s="825"/>
      <c r="K199" s="825"/>
      <c r="L199" s="826"/>
      <c r="M199" s="827"/>
      <c r="N199" s="827"/>
      <c r="O199" s="827"/>
      <c r="P199" s="827"/>
      <c r="Q199" s="827"/>
      <c r="R199" s="828"/>
      <c r="S199" s="829"/>
      <c r="T199" s="829"/>
      <c r="U199" s="829"/>
      <c r="V199" s="830"/>
      <c r="W199" s="150"/>
      <c r="X199" s="151"/>
      <c r="Y199" s="151"/>
      <c r="Z199" s="152"/>
      <c r="AA199" s="153"/>
      <c r="AB199" s="154" t="str">
        <f t="shared" si="8"/>
        <v/>
      </c>
    </row>
    <row r="200" spans="2:28" ht="37.5" customHeight="1">
      <c r="B200" s="143">
        <f t="shared" si="9"/>
        <v>145</v>
      </c>
      <c r="C200" s="824"/>
      <c r="D200" s="825"/>
      <c r="E200" s="825"/>
      <c r="F200" s="825"/>
      <c r="G200" s="825"/>
      <c r="H200" s="825"/>
      <c r="I200" s="825"/>
      <c r="J200" s="825"/>
      <c r="K200" s="825"/>
      <c r="L200" s="826"/>
      <c r="M200" s="827"/>
      <c r="N200" s="827"/>
      <c r="O200" s="827"/>
      <c r="P200" s="827"/>
      <c r="Q200" s="827"/>
      <c r="R200" s="828"/>
      <c r="S200" s="829"/>
      <c r="T200" s="829"/>
      <c r="U200" s="829"/>
      <c r="V200" s="830"/>
      <c r="W200" s="150"/>
      <c r="X200" s="151"/>
      <c r="Y200" s="151"/>
      <c r="Z200" s="152"/>
      <c r="AA200" s="153"/>
      <c r="AB200" s="154" t="str">
        <f t="shared" si="8"/>
        <v/>
      </c>
    </row>
    <row r="201" spans="2:28" ht="37.5" customHeight="1">
      <c r="B201" s="143">
        <f t="shared" si="9"/>
        <v>146</v>
      </c>
      <c r="C201" s="824"/>
      <c r="D201" s="825"/>
      <c r="E201" s="825"/>
      <c r="F201" s="825"/>
      <c r="G201" s="825"/>
      <c r="H201" s="825"/>
      <c r="I201" s="825"/>
      <c r="J201" s="825"/>
      <c r="K201" s="825"/>
      <c r="L201" s="826"/>
      <c r="M201" s="827"/>
      <c r="N201" s="827"/>
      <c r="O201" s="827"/>
      <c r="P201" s="827"/>
      <c r="Q201" s="827"/>
      <c r="R201" s="828"/>
      <c r="S201" s="829"/>
      <c r="T201" s="829"/>
      <c r="U201" s="829"/>
      <c r="V201" s="830"/>
      <c r="W201" s="150"/>
      <c r="X201" s="151"/>
      <c r="Y201" s="151"/>
      <c r="Z201" s="152"/>
      <c r="AA201" s="153"/>
      <c r="AB201" s="154" t="str">
        <f t="shared" si="8"/>
        <v/>
      </c>
    </row>
    <row r="202" spans="2:28" ht="37.5" customHeight="1">
      <c r="B202" s="143">
        <f t="shared" si="9"/>
        <v>147</v>
      </c>
      <c r="C202" s="824"/>
      <c r="D202" s="825"/>
      <c r="E202" s="825"/>
      <c r="F202" s="825"/>
      <c r="G202" s="825"/>
      <c r="H202" s="825"/>
      <c r="I202" s="825"/>
      <c r="J202" s="825"/>
      <c r="K202" s="825"/>
      <c r="L202" s="826"/>
      <c r="M202" s="827"/>
      <c r="N202" s="827"/>
      <c r="O202" s="827"/>
      <c r="P202" s="827"/>
      <c r="Q202" s="827"/>
      <c r="R202" s="828"/>
      <c r="S202" s="829"/>
      <c r="T202" s="829"/>
      <c r="U202" s="829"/>
      <c r="V202" s="830"/>
      <c r="W202" s="150"/>
      <c r="X202" s="151"/>
      <c r="Y202" s="151"/>
      <c r="Z202" s="152"/>
      <c r="AA202" s="153"/>
      <c r="AB202" s="154" t="str">
        <f t="shared" si="8"/>
        <v/>
      </c>
    </row>
    <row r="203" spans="2:28" ht="37.5" customHeight="1">
      <c r="B203" s="143">
        <f t="shared" si="9"/>
        <v>148</v>
      </c>
      <c r="C203" s="824"/>
      <c r="D203" s="825"/>
      <c r="E203" s="825"/>
      <c r="F203" s="825"/>
      <c r="G203" s="825"/>
      <c r="H203" s="825"/>
      <c r="I203" s="825"/>
      <c r="J203" s="825"/>
      <c r="K203" s="825"/>
      <c r="L203" s="826"/>
      <c r="M203" s="827"/>
      <c r="N203" s="827"/>
      <c r="O203" s="827"/>
      <c r="P203" s="827"/>
      <c r="Q203" s="827"/>
      <c r="R203" s="828"/>
      <c r="S203" s="829"/>
      <c r="T203" s="829"/>
      <c r="U203" s="829"/>
      <c r="V203" s="830"/>
      <c r="W203" s="150"/>
      <c r="X203" s="151"/>
      <c r="Y203" s="151"/>
      <c r="Z203" s="152"/>
      <c r="AA203" s="153"/>
      <c r="AB203" s="154" t="str">
        <f t="shared" si="8"/>
        <v/>
      </c>
    </row>
    <row r="204" spans="2:28" ht="37.5" customHeight="1">
      <c r="B204" s="143">
        <f t="shared" si="9"/>
        <v>149</v>
      </c>
      <c r="C204" s="824"/>
      <c r="D204" s="825"/>
      <c r="E204" s="825"/>
      <c r="F204" s="825"/>
      <c r="G204" s="825"/>
      <c r="H204" s="825"/>
      <c r="I204" s="825"/>
      <c r="J204" s="825"/>
      <c r="K204" s="825"/>
      <c r="L204" s="826"/>
      <c r="M204" s="827"/>
      <c r="N204" s="827"/>
      <c r="O204" s="827"/>
      <c r="P204" s="827"/>
      <c r="Q204" s="827"/>
      <c r="R204" s="828"/>
      <c r="S204" s="829"/>
      <c r="T204" s="829"/>
      <c r="U204" s="829"/>
      <c r="V204" s="830"/>
      <c r="W204" s="150"/>
      <c r="X204" s="151"/>
      <c r="Y204" s="151"/>
      <c r="Z204" s="152"/>
      <c r="AA204" s="153"/>
      <c r="AB204" s="154" t="str">
        <f t="shared" si="8"/>
        <v/>
      </c>
    </row>
    <row r="205" spans="2:28" ht="37.5" customHeight="1">
      <c r="B205" s="143">
        <f t="shared" si="9"/>
        <v>150</v>
      </c>
      <c r="C205" s="824"/>
      <c r="D205" s="825"/>
      <c r="E205" s="825"/>
      <c r="F205" s="825"/>
      <c r="G205" s="825"/>
      <c r="H205" s="825"/>
      <c r="I205" s="825"/>
      <c r="J205" s="825"/>
      <c r="K205" s="825"/>
      <c r="L205" s="826"/>
      <c r="M205" s="827"/>
      <c r="N205" s="827"/>
      <c r="O205" s="827"/>
      <c r="P205" s="827"/>
      <c r="Q205" s="827"/>
      <c r="R205" s="828"/>
      <c r="S205" s="829"/>
      <c r="T205" s="829"/>
      <c r="U205" s="829"/>
      <c r="V205" s="830"/>
      <c r="W205" s="150"/>
      <c r="X205" s="151"/>
      <c r="Y205" s="151"/>
      <c r="Z205" s="152"/>
      <c r="AA205" s="153"/>
      <c r="AB205" s="154" t="str">
        <f t="shared" si="8"/>
        <v/>
      </c>
    </row>
    <row r="206" spans="2:28" ht="37.5" customHeight="1">
      <c r="B206" s="143">
        <f t="shared" si="9"/>
        <v>151</v>
      </c>
      <c r="C206" s="824"/>
      <c r="D206" s="825"/>
      <c r="E206" s="825"/>
      <c r="F206" s="825"/>
      <c r="G206" s="825"/>
      <c r="H206" s="825"/>
      <c r="I206" s="825"/>
      <c r="J206" s="825"/>
      <c r="K206" s="825"/>
      <c r="L206" s="826"/>
      <c r="M206" s="827"/>
      <c r="N206" s="827"/>
      <c r="O206" s="827"/>
      <c r="P206" s="827"/>
      <c r="Q206" s="827"/>
      <c r="R206" s="828"/>
      <c r="S206" s="829"/>
      <c r="T206" s="829"/>
      <c r="U206" s="829"/>
      <c r="V206" s="830"/>
      <c r="W206" s="150"/>
      <c r="X206" s="151"/>
      <c r="Y206" s="151"/>
      <c r="Z206" s="152"/>
      <c r="AA206" s="153"/>
      <c r="AB206" s="154" t="str">
        <f t="shared" si="8"/>
        <v/>
      </c>
    </row>
    <row r="207" spans="2:28" ht="37.5" customHeight="1">
      <c r="B207" s="143">
        <f t="shared" si="9"/>
        <v>152</v>
      </c>
      <c r="C207" s="824"/>
      <c r="D207" s="825"/>
      <c r="E207" s="825"/>
      <c r="F207" s="825"/>
      <c r="G207" s="825"/>
      <c r="H207" s="825"/>
      <c r="I207" s="825"/>
      <c r="J207" s="825"/>
      <c r="K207" s="825"/>
      <c r="L207" s="826"/>
      <c r="M207" s="827"/>
      <c r="N207" s="827"/>
      <c r="O207" s="827"/>
      <c r="P207" s="827"/>
      <c r="Q207" s="827"/>
      <c r="R207" s="828"/>
      <c r="S207" s="829"/>
      <c r="T207" s="829"/>
      <c r="U207" s="829"/>
      <c r="V207" s="830"/>
      <c r="W207" s="150"/>
      <c r="X207" s="151"/>
      <c r="Y207" s="151"/>
      <c r="Z207" s="152"/>
      <c r="AA207" s="153"/>
      <c r="AB207" s="154" t="str">
        <f t="shared" si="8"/>
        <v/>
      </c>
    </row>
    <row r="208" spans="2:28" ht="37.5" customHeight="1">
      <c r="B208" s="143">
        <f t="shared" si="9"/>
        <v>153</v>
      </c>
      <c r="C208" s="824"/>
      <c r="D208" s="825"/>
      <c r="E208" s="825"/>
      <c r="F208" s="825"/>
      <c r="G208" s="825"/>
      <c r="H208" s="825"/>
      <c r="I208" s="825"/>
      <c r="J208" s="825"/>
      <c r="K208" s="825"/>
      <c r="L208" s="826"/>
      <c r="M208" s="827"/>
      <c r="N208" s="827"/>
      <c r="O208" s="827"/>
      <c r="P208" s="827"/>
      <c r="Q208" s="827"/>
      <c r="R208" s="828"/>
      <c r="S208" s="829"/>
      <c r="T208" s="829"/>
      <c r="U208" s="829"/>
      <c r="V208" s="830"/>
      <c r="W208" s="150"/>
      <c r="X208" s="151"/>
      <c r="Y208" s="151"/>
      <c r="Z208" s="152"/>
      <c r="AA208" s="153"/>
      <c r="AB208" s="154" t="str">
        <f t="shared" si="8"/>
        <v/>
      </c>
    </row>
    <row r="209" spans="2:28" ht="37.5" customHeight="1">
      <c r="B209" s="143">
        <f t="shared" si="9"/>
        <v>154</v>
      </c>
      <c r="C209" s="824"/>
      <c r="D209" s="825"/>
      <c r="E209" s="825"/>
      <c r="F209" s="825"/>
      <c r="G209" s="825"/>
      <c r="H209" s="825"/>
      <c r="I209" s="825"/>
      <c r="J209" s="825"/>
      <c r="K209" s="825"/>
      <c r="L209" s="826"/>
      <c r="M209" s="827"/>
      <c r="N209" s="827"/>
      <c r="O209" s="827"/>
      <c r="P209" s="827"/>
      <c r="Q209" s="827"/>
      <c r="R209" s="828"/>
      <c r="S209" s="829"/>
      <c r="T209" s="829"/>
      <c r="U209" s="829"/>
      <c r="V209" s="830"/>
      <c r="W209" s="150"/>
      <c r="X209" s="151"/>
      <c r="Y209" s="151"/>
      <c r="Z209" s="152"/>
      <c r="AA209" s="153"/>
      <c r="AB209" s="154" t="str">
        <f t="shared" si="8"/>
        <v/>
      </c>
    </row>
    <row r="210" spans="2:28" ht="37.5" customHeight="1">
      <c r="B210" s="143">
        <f t="shared" si="9"/>
        <v>155</v>
      </c>
      <c r="C210" s="824"/>
      <c r="D210" s="825"/>
      <c r="E210" s="825"/>
      <c r="F210" s="825"/>
      <c r="G210" s="825"/>
      <c r="H210" s="825"/>
      <c r="I210" s="825"/>
      <c r="J210" s="825"/>
      <c r="K210" s="825"/>
      <c r="L210" s="826"/>
      <c r="M210" s="827"/>
      <c r="N210" s="827"/>
      <c r="O210" s="827"/>
      <c r="P210" s="827"/>
      <c r="Q210" s="827"/>
      <c r="R210" s="828"/>
      <c r="S210" s="829"/>
      <c r="T210" s="829"/>
      <c r="U210" s="829"/>
      <c r="V210" s="830"/>
      <c r="W210" s="150"/>
      <c r="X210" s="151"/>
      <c r="Y210" s="151"/>
      <c r="Z210" s="152"/>
      <c r="AA210" s="153"/>
      <c r="AB210" s="154" t="str">
        <f t="shared" si="8"/>
        <v/>
      </c>
    </row>
    <row r="211" spans="2:28" ht="37.5" customHeight="1">
      <c r="B211" s="143">
        <f t="shared" si="9"/>
        <v>156</v>
      </c>
      <c r="C211" s="824"/>
      <c r="D211" s="825"/>
      <c r="E211" s="825"/>
      <c r="F211" s="825"/>
      <c r="G211" s="825"/>
      <c r="H211" s="825"/>
      <c r="I211" s="825"/>
      <c r="J211" s="825"/>
      <c r="K211" s="825"/>
      <c r="L211" s="826"/>
      <c r="M211" s="827"/>
      <c r="N211" s="827"/>
      <c r="O211" s="827"/>
      <c r="P211" s="827"/>
      <c r="Q211" s="827"/>
      <c r="R211" s="828"/>
      <c r="S211" s="829"/>
      <c r="T211" s="829"/>
      <c r="U211" s="829"/>
      <c r="V211" s="830"/>
      <c r="W211" s="150"/>
      <c r="X211" s="151"/>
      <c r="Y211" s="151"/>
      <c r="Z211" s="152"/>
      <c r="AA211" s="153"/>
      <c r="AB211" s="154" t="str">
        <f t="shared" si="8"/>
        <v/>
      </c>
    </row>
    <row r="212" spans="2:28" ht="37.5" customHeight="1">
      <c r="B212" s="143">
        <f t="shared" si="9"/>
        <v>157</v>
      </c>
      <c r="C212" s="824"/>
      <c r="D212" s="825"/>
      <c r="E212" s="825"/>
      <c r="F212" s="825"/>
      <c r="G212" s="825"/>
      <c r="H212" s="825"/>
      <c r="I212" s="825"/>
      <c r="J212" s="825"/>
      <c r="K212" s="825"/>
      <c r="L212" s="826"/>
      <c r="M212" s="827"/>
      <c r="N212" s="827"/>
      <c r="O212" s="827"/>
      <c r="P212" s="827"/>
      <c r="Q212" s="827"/>
      <c r="R212" s="828"/>
      <c r="S212" s="829"/>
      <c r="T212" s="829"/>
      <c r="U212" s="829"/>
      <c r="V212" s="830"/>
      <c r="W212" s="150"/>
      <c r="X212" s="151"/>
      <c r="Y212" s="151"/>
      <c r="Z212" s="152"/>
      <c r="AA212" s="153"/>
      <c r="AB212" s="154" t="str">
        <f t="shared" si="8"/>
        <v/>
      </c>
    </row>
    <row r="213" spans="2:28" ht="37.5" customHeight="1">
      <c r="B213" s="143">
        <f t="shared" si="9"/>
        <v>158</v>
      </c>
      <c r="C213" s="824"/>
      <c r="D213" s="825"/>
      <c r="E213" s="825"/>
      <c r="F213" s="825"/>
      <c r="G213" s="825"/>
      <c r="H213" s="825"/>
      <c r="I213" s="825"/>
      <c r="J213" s="825"/>
      <c r="K213" s="825"/>
      <c r="L213" s="826"/>
      <c r="M213" s="827"/>
      <c r="N213" s="827"/>
      <c r="O213" s="827"/>
      <c r="P213" s="827"/>
      <c r="Q213" s="827"/>
      <c r="R213" s="828"/>
      <c r="S213" s="829"/>
      <c r="T213" s="829"/>
      <c r="U213" s="829"/>
      <c r="V213" s="830"/>
      <c r="W213" s="150"/>
      <c r="X213" s="151"/>
      <c r="Y213" s="151"/>
      <c r="Z213" s="152"/>
      <c r="AA213" s="153"/>
      <c r="AB213" s="154" t="str">
        <f t="shared" si="8"/>
        <v/>
      </c>
    </row>
    <row r="214" spans="2:28" ht="37.5" customHeight="1">
      <c r="B214" s="143">
        <f t="shared" si="9"/>
        <v>159</v>
      </c>
      <c r="C214" s="824"/>
      <c r="D214" s="825"/>
      <c r="E214" s="825"/>
      <c r="F214" s="825"/>
      <c r="G214" s="825"/>
      <c r="H214" s="825"/>
      <c r="I214" s="825"/>
      <c r="J214" s="825"/>
      <c r="K214" s="825"/>
      <c r="L214" s="826"/>
      <c r="M214" s="827"/>
      <c r="N214" s="827"/>
      <c r="O214" s="827"/>
      <c r="P214" s="827"/>
      <c r="Q214" s="827"/>
      <c r="R214" s="828"/>
      <c r="S214" s="829"/>
      <c r="T214" s="829"/>
      <c r="U214" s="829"/>
      <c r="V214" s="830"/>
      <c r="W214" s="150"/>
      <c r="X214" s="151"/>
      <c r="Y214" s="151"/>
      <c r="Z214" s="152"/>
      <c r="AA214" s="153"/>
      <c r="AB214" s="154" t="str">
        <f t="shared" si="8"/>
        <v/>
      </c>
    </row>
    <row r="215" spans="2:28" ht="37.5" customHeight="1">
      <c r="B215" s="143">
        <f t="shared" si="9"/>
        <v>160</v>
      </c>
      <c r="C215" s="824"/>
      <c r="D215" s="825"/>
      <c r="E215" s="825"/>
      <c r="F215" s="825"/>
      <c r="G215" s="825"/>
      <c r="H215" s="825"/>
      <c r="I215" s="825"/>
      <c r="J215" s="825"/>
      <c r="K215" s="825"/>
      <c r="L215" s="826"/>
      <c r="M215" s="827"/>
      <c r="N215" s="827"/>
      <c r="O215" s="827"/>
      <c r="P215" s="827"/>
      <c r="Q215" s="827"/>
      <c r="R215" s="828"/>
      <c r="S215" s="829"/>
      <c r="T215" s="829"/>
      <c r="U215" s="829"/>
      <c r="V215" s="830"/>
      <c r="W215" s="150"/>
      <c r="X215" s="151"/>
      <c r="Y215" s="151"/>
      <c r="Z215" s="152"/>
      <c r="AA215" s="153"/>
      <c r="AB215" s="154" t="str">
        <f t="shared" si="8"/>
        <v/>
      </c>
    </row>
    <row r="216" spans="2:28" ht="37.5" customHeight="1">
      <c r="B216" s="143">
        <f t="shared" si="9"/>
        <v>161</v>
      </c>
      <c r="C216" s="824"/>
      <c r="D216" s="825"/>
      <c r="E216" s="825"/>
      <c r="F216" s="825"/>
      <c r="G216" s="825"/>
      <c r="H216" s="825"/>
      <c r="I216" s="825"/>
      <c r="J216" s="825"/>
      <c r="K216" s="825"/>
      <c r="L216" s="826"/>
      <c r="M216" s="827"/>
      <c r="N216" s="827"/>
      <c r="O216" s="827"/>
      <c r="P216" s="827"/>
      <c r="Q216" s="827"/>
      <c r="R216" s="828"/>
      <c r="S216" s="829"/>
      <c r="T216" s="829"/>
      <c r="U216" s="829"/>
      <c r="V216" s="830"/>
      <c r="W216" s="150"/>
      <c r="X216" s="151"/>
      <c r="Y216" s="151"/>
      <c r="Z216" s="152"/>
      <c r="AA216" s="153"/>
      <c r="AB216" s="154" t="str">
        <f t="shared" si="8"/>
        <v/>
      </c>
    </row>
    <row r="217" spans="2:28" ht="37.5" customHeight="1">
      <c r="B217" s="143">
        <f t="shared" si="9"/>
        <v>162</v>
      </c>
      <c r="C217" s="824"/>
      <c r="D217" s="825"/>
      <c r="E217" s="825"/>
      <c r="F217" s="825"/>
      <c r="G217" s="825"/>
      <c r="H217" s="825"/>
      <c r="I217" s="825"/>
      <c r="J217" s="825"/>
      <c r="K217" s="825"/>
      <c r="L217" s="826"/>
      <c r="M217" s="827"/>
      <c r="N217" s="827"/>
      <c r="O217" s="827"/>
      <c r="P217" s="827"/>
      <c r="Q217" s="827"/>
      <c r="R217" s="828"/>
      <c r="S217" s="829"/>
      <c r="T217" s="829"/>
      <c r="U217" s="829"/>
      <c r="V217" s="830"/>
      <c r="W217" s="150"/>
      <c r="X217" s="151"/>
      <c r="Y217" s="151"/>
      <c r="Z217" s="152"/>
      <c r="AA217" s="153"/>
      <c r="AB217" s="154" t="str">
        <f t="shared" si="8"/>
        <v/>
      </c>
    </row>
    <row r="218" spans="2:28" ht="37.5" customHeight="1">
      <c r="B218" s="143">
        <f t="shared" si="9"/>
        <v>163</v>
      </c>
      <c r="C218" s="824"/>
      <c r="D218" s="825"/>
      <c r="E218" s="825"/>
      <c r="F218" s="825"/>
      <c r="G218" s="825"/>
      <c r="H218" s="825"/>
      <c r="I218" s="825"/>
      <c r="J218" s="825"/>
      <c r="K218" s="825"/>
      <c r="L218" s="826"/>
      <c r="M218" s="827"/>
      <c r="N218" s="827"/>
      <c r="O218" s="827"/>
      <c r="P218" s="827"/>
      <c r="Q218" s="827"/>
      <c r="R218" s="828"/>
      <c r="S218" s="829"/>
      <c r="T218" s="829"/>
      <c r="U218" s="829"/>
      <c r="V218" s="830"/>
      <c r="W218" s="150"/>
      <c r="X218" s="151"/>
      <c r="Y218" s="151"/>
      <c r="Z218" s="152"/>
      <c r="AA218" s="153"/>
      <c r="AB218" s="154" t="str">
        <f t="shared" si="8"/>
        <v/>
      </c>
    </row>
    <row r="219" spans="2:28" ht="37.5" customHeight="1">
      <c r="B219" s="143">
        <f t="shared" si="9"/>
        <v>164</v>
      </c>
      <c r="C219" s="824"/>
      <c r="D219" s="825"/>
      <c r="E219" s="825"/>
      <c r="F219" s="825"/>
      <c r="G219" s="825"/>
      <c r="H219" s="825"/>
      <c r="I219" s="825"/>
      <c r="J219" s="825"/>
      <c r="K219" s="825"/>
      <c r="L219" s="826"/>
      <c r="M219" s="827"/>
      <c r="N219" s="827"/>
      <c r="O219" s="827"/>
      <c r="P219" s="827"/>
      <c r="Q219" s="827"/>
      <c r="R219" s="828"/>
      <c r="S219" s="829"/>
      <c r="T219" s="829"/>
      <c r="U219" s="829"/>
      <c r="V219" s="830"/>
      <c r="W219" s="150"/>
      <c r="X219" s="151"/>
      <c r="Y219" s="151"/>
      <c r="Z219" s="152"/>
      <c r="AA219" s="153"/>
      <c r="AB219" s="154" t="str">
        <f t="shared" si="8"/>
        <v/>
      </c>
    </row>
    <row r="220" spans="2:28" ht="37.5" customHeight="1">
      <c r="B220" s="143">
        <f t="shared" si="9"/>
        <v>165</v>
      </c>
      <c r="C220" s="824"/>
      <c r="D220" s="825"/>
      <c r="E220" s="825"/>
      <c r="F220" s="825"/>
      <c r="G220" s="825"/>
      <c r="H220" s="825"/>
      <c r="I220" s="825"/>
      <c r="J220" s="825"/>
      <c r="K220" s="825"/>
      <c r="L220" s="826"/>
      <c r="M220" s="827"/>
      <c r="N220" s="827"/>
      <c r="O220" s="827"/>
      <c r="P220" s="827"/>
      <c r="Q220" s="827"/>
      <c r="R220" s="828"/>
      <c r="S220" s="829"/>
      <c r="T220" s="829"/>
      <c r="U220" s="829"/>
      <c r="V220" s="830"/>
      <c r="W220" s="150"/>
      <c r="X220" s="151"/>
      <c r="Y220" s="151"/>
      <c r="Z220" s="152"/>
      <c r="AA220" s="153"/>
      <c r="AB220" s="154" t="str">
        <f t="shared" si="8"/>
        <v/>
      </c>
    </row>
    <row r="221" spans="2:28" ht="37.5" customHeight="1">
      <c r="B221" s="143">
        <f t="shared" si="9"/>
        <v>166</v>
      </c>
      <c r="C221" s="824"/>
      <c r="D221" s="825"/>
      <c r="E221" s="825"/>
      <c r="F221" s="825"/>
      <c r="G221" s="825"/>
      <c r="H221" s="825"/>
      <c r="I221" s="825"/>
      <c r="J221" s="825"/>
      <c r="K221" s="825"/>
      <c r="L221" s="826"/>
      <c r="M221" s="827"/>
      <c r="N221" s="827"/>
      <c r="O221" s="827"/>
      <c r="P221" s="827"/>
      <c r="Q221" s="827"/>
      <c r="R221" s="828"/>
      <c r="S221" s="829"/>
      <c r="T221" s="829"/>
      <c r="U221" s="829"/>
      <c r="V221" s="830"/>
      <c r="W221" s="150"/>
      <c r="X221" s="151"/>
      <c r="Y221" s="151"/>
      <c r="Z221" s="152"/>
      <c r="AA221" s="153"/>
      <c r="AB221" s="154" t="str">
        <f t="shared" ref="AB221:AB255" si="10">IF(Z221="","",Z221-AA221)</f>
        <v/>
      </c>
    </row>
    <row r="222" spans="2:28" ht="37.5" customHeight="1">
      <c r="B222" s="143">
        <f t="shared" ref="B222:B255" si="11">B221+1</f>
        <v>167</v>
      </c>
      <c r="C222" s="824"/>
      <c r="D222" s="825"/>
      <c r="E222" s="825"/>
      <c r="F222" s="825"/>
      <c r="G222" s="825"/>
      <c r="H222" s="825"/>
      <c r="I222" s="825"/>
      <c r="J222" s="825"/>
      <c r="K222" s="825"/>
      <c r="L222" s="826"/>
      <c r="M222" s="827"/>
      <c r="N222" s="827"/>
      <c r="O222" s="827"/>
      <c r="P222" s="827"/>
      <c r="Q222" s="827"/>
      <c r="R222" s="828"/>
      <c r="S222" s="829"/>
      <c r="T222" s="829"/>
      <c r="U222" s="829"/>
      <c r="V222" s="830"/>
      <c r="W222" s="150"/>
      <c r="X222" s="151"/>
      <c r="Y222" s="151"/>
      <c r="Z222" s="152"/>
      <c r="AA222" s="153"/>
      <c r="AB222" s="154" t="str">
        <f t="shared" si="10"/>
        <v/>
      </c>
    </row>
    <row r="223" spans="2:28" ht="37.5" customHeight="1">
      <c r="B223" s="143">
        <f t="shared" si="11"/>
        <v>168</v>
      </c>
      <c r="C223" s="824"/>
      <c r="D223" s="825"/>
      <c r="E223" s="825"/>
      <c r="F223" s="825"/>
      <c r="G223" s="825"/>
      <c r="H223" s="825"/>
      <c r="I223" s="825"/>
      <c r="J223" s="825"/>
      <c r="K223" s="825"/>
      <c r="L223" s="826"/>
      <c r="M223" s="827"/>
      <c r="N223" s="827"/>
      <c r="O223" s="827"/>
      <c r="P223" s="827"/>
      <c r="Q223" s="827"/>
      <c r="R223" s="828"/>
      <c r="S223" s="829"/>
      <c r="T223" s="829"/>
      <c r="U223" s="829"/>
      <c r="V223" s="830"/>
      <c r="W223" s="150"/>
      <c r="X223" s="151"/>
      <c r="Y223" s="151"/>
      <c r="Z223" s="152"/>
      <c r="AA223" s="153"/>
      <c r="AB223" s="154" t="str">
        <f t="shared" si="10"/>
        <v/>
      </c>
    </row>
    <row r="224" spans="2:28" ht="37.5" customHeight="1">
      <c r="B224" s="143">
        <f t="shared" si="11"/>
        <v>169</v>
      </c>
      <c r="C224" s="824"/>
      <c r="D224" s="825"/>
      <c r="E224" s="825"/>
      <c r="F224" s="825"/>
      <c r="G224" s="825"/>
      <c r="H224" s="825"/>
      <c r="I224" s="825"/>
      <c r="J224" s="825"/>
      <c r="K224" s="825"/>
      <c r="L224" s="826"/>
      <c r="M224" s="827"/>
      <c r="N224" s="827"/>
      <c r="O224" s="827"/>
      <c r="P224" s="827"/>
      <c r="Q224" s="827"/>
      <c r="R224" s="828"/>
      <c r="S224" s="829"/>
      <c r="T224" s="829"/>
      <c r="U224" s="829"/>
      <c r="V224" s="830"/>
      <c r="W224" s="150"/>
      <c r="X224" s="151"/>
      <c r="Y224" s="151"/>
      <c r="Z224" s="152"/>
      <c r="AA224" s="153"/>
      <c r="AB224" s="154" t="str">
        <f t="shared" si="10"/>
        <v/>
      </c>
    </row>
    <row r="225" spans="2:28" ht="37.5" customHeight="1">
      <c r="B225" s="143">
        <f t="shared" si="11"/>
        <v>170</v>
      </c>
      <c r="C225" s="824"/>
      <c r="D225" s="825"/>
      <c r="E225" s="825"/>
      <c r="F225" s="825"/>
      <c r="G225" s="825"/>
      <c r="H225" s="825"/>
      <c r="I225" s="825"/>
      <c r="J225" s="825"/>
      <c r="K225" s="825"/>
      <c r="L225" s="826"/>
      <c r="M225" s="827"/>
      <c r="N225" s="827"/>
      <c r="O225" s="827"/>
      <c r="P225" s="827"/>
      <c r="Q225" s="827"/>
      <c r="R225" s="828"/>
      <c r="S225" s="829"/>
      <c r="T225" s="829"/>
      <c r="U225" s="829"/>
      <c r="V225" s="830"/>
      <c r="W225" s="150"/>
      <c r="X225" s="151"/>
      <c r="Y225" s="151"/>
      <c r="Z225" s="152"/>
      <c r="AA225" s="153"/>
      <c r="AB225" s="154" t="str">
        <f t="shared" si="10"/>
        <v/>
      </c>
    </row>
    <row r="226" spans="2:28" ht="37.5" customHeight="1">
      <c r="B226" s="143">
        <f t="shared" si="11"/>
        <v>171</v>
      </c>
      <c r="C226" s="824"/>
      <c r="D226" s="825"/>
      <c r="E226" s="825"/>
      <c r="F226" s="825"/>
      <c r="G226" s="825"/>
      <c r="H226" s="825"/>
      <c r="I226" s="825"/>
      <c r="J226" s="825"/>
      <c r="K226" s="825"/>
      <c r="L226" s="826"/>
      <c r="M226" s="827"/>
      <c r="N226" s="827"/>
      <c r="O226" s="827"/>
      <c r="P226" s="827"/>
      <c r="Q226" s="827"/>
      <c r="R226" s="828"/>
      <c r="S226" s="829"/>
      <c r="T226" s="829"/>
      <c r="U226" s="829"/>
      <c r="V226" s="830"/>
      <c r="W226" s="150"/>
      <c r="X226" s="151"/>
      <c r="Y226" s="151"/>
      <c r="Z226" s="152"/>
      <c r="AA226" s="153"/>
      <c r="AB226" s="154" t="str">
        <f t="shared" si="10"/>
        <v/>
      </c>
    </row>
    <row r="227" spans="2:28" ht="37.5" customHeight="1">
      <c r="B227" s="143">
        <f t="shared" si="11"/>
        <v>172</v>
      </c>
      <c r="C227" s="824"/>
      <c r="D227" s="825"/>
      <c r="E227" s="825"/>
      <c r="F227" s="825"/>
      <c r="G227" s="825"/>
      <c r="H227" s="825"/>
      <c r="I227" s="825"/>
      <c r="J227" s="825"/>
      <c r="K227" s="825"/>
      <c r="L227" s="826"/>
      <c r="M227" s="827"/>
      <c r="N227" s="827"/>
      <c r="O227" s="827"/>
      <c r="P227" s="827"/>
      <c r="Q227" s="827"/>
      <c r="R227" s="828"/>
      <c r="S227" s="829"/>
      <c r="T227" s="829"/>
      <c r="U227" s="829"/>
      <c r="V227" s="830"/>
      <c r="W227" s="150"/>
      <c r="X227" s="151"/>
      <c r="Y227" s="151"/>
      <c r="Z227" s="152"/>
      <c r="AA227" s="153"/>
      <c r="AB227" s="154" t="str">
        <f t="shared" si="10"/>
        <v/>
      </c>
    </row>
    <row r="228" spans="2:28" ht="37.5" customHeight="1">
      <c r="B228" s="143">
        <f t="shared" si="11"/>
        <v>173</v>
      </c>
      <c r="C228" s="824"/>
      <c r="D228" s="825"/>
      <c r="E228" s="825"/>
      <c r="F228" s="825"/>
      <c r="G228" s="825"/>
      <c r="H228" s="825"/>
      <c r="I228" s="825"/>
      <c r="J228" s="825"/>
      <c r="K228" s="825"/>
      <c r="L228" s="826"/>
      <c r="M228" s="827"/>
      <c r="N228" s="827"/>
      <c r="O228" s="827"/>
      <c r="P228" s="827"/>
      <c r="Q228" s="827"/>
      <c r="R228" s="828"/>
      <c r="S228" s="829"/>
      <c r="T228" s="829"/>
      <c r="U228" s="829"/>
      <c r="V228" s="830"/>
      <c r="W228" s="150"/>
      <c r="X228" s="151"/>
      <c r="Y228" s="151"/>
      <c r="Z228" s="152"/>
      <c r="AA228" s="153"/>
      <c r="AB228" s="154" t="str">
        <f t="shared" si="10"/>
        <v/>
      </c>
    </row>
    <row r="229" spans="2:28" ht="37.5" customHeight="1">
      <c r="B229" s="143">
        <f t="shared" si="11"/>
        <v>174</v>
      </c>
      <c r="C229" s="824"/>
      <c r="D229" s="825"/>
      <c r="E229" s="825"/>
      <c r="F229" s="825"/>
      <c r="G229" s="825"/>
      <c r="H229" s="825"/>
      <c r="I229" s="825"/>
      <c r="J229" s="825"/>
      <c r="K229" s="825"/>
      <c r="L229" s="826"/>
      <c r="M229" s="827"/>
      <c r="N229" s="827"/>
      <c r="O229" s="827"/>
      <c r="P229" s="827"/>
      <c r="Q229" s="827"/>
      <c r="R229" s="828"/>
      <c r="S229" s="829"/>
      <c r="T229" s="829"/>
      <c r="U229" s="829"/>
      <c r="V229" s="830"/>
      <c r="W229" s="150"/>
      <c r="X229" s="151"/>
      <c r="Y229" s="151"/>
      <c r="Z229" s="152"/>
      <c r="AA229" s="153"/>
      <c r="AB229" s="154" t="str">
        <f t="shared" si="10"/>
        <v/>
      </c>
    </row>
    <row r="230" spans="2:28" ht="37.5" customHeight="1">
      <c r="B230" s="143">
        <f t="shared" si="11"/>
        <v>175</v>
      </c>
      <c r="C230" s="824"/>
      <c r="D230" s="825"/>
      <c r="E230" s="825"/>
      <c r="F230" s="825"/>
      <c r="G230" s="825"/>
      <c r="H230" s="825"/>
      <c r="I230" s="825"/>
      <c r="J230" s="825"/>
      <c r="K230" s="825"/>
      <c r="L230" s="826"/>
      <c r="M230" s="827"/>
      <c r="N230" s="827"/>
      <c r="O230" s="827"/>
      <c r="P230" s="827"/>
      <c r="Q230" s="827"/>
      <c r="R230" s="828"/>
      <c r="S230" s="829"/>
      <c r="T230" s="829"/>
      <c r="U230" s="829"/>
      <c r="V230" s="830"/>
      <c r="W230" s="150"/>
      <c r="X230" s="151"/>
      <c r="Y230" s="151"/>
      <c r="Z230" s="152"/>
      <c r="AA230" s="153"/>
      <c r="AB230" s="154" t="str">
        <f t="shared" si="10"/>
        <v/>
      </c>
    </row>
    <row r="231" spans="2:28" ht="37.5" customHeight="1">
      <c r="B231" s="143">
        <f t="shared" si="11"/>
        <v>176</v>
      </c>
      <c r="C231" s="824"/>
      <c r="D231" s="825"/>
      <c r="E231" s="825"/>
      <c r="F231" s="825"/>
      <c r="G231" s="825"/>
      <c r="H231" s="825"/>
      <c r="I231" s="825"/>
      <c r="J231" s="825"/>
      <c r="K231" s="825"/>
      <c r="L231" s="826"/>
      <c r="M231" s="827"/>
      <c r="N231" s="827"/>
      <c r="O231" s="827"/>
      <c r="P231" s="827"/>
      <c r="Q231" s="827"/>
      <c r="R231" s="828"/>
      <c r="S231" s="829"/>
      <c r="T231" s="829"/>
      <c r="U231" s="829"/>
      <c r="V231" s="830"/>
      <c r="W231" s="150"/>
      <c r="X231" s="151"/>
      <c r="Y231" s="151"/>
      <c r="Z231" s="152"/>
      <c r="AA231" s="153"/>
      <c r="AB231" s="154" t="str">
        <f t="shared" si="10"/>
        <v/>
      </c>
    </row>
    <row r="232" spans="2:28" ht="37.5" customHeight="1">
      <c r="B232" s="143">
        <f t="shared" si="11"/>
        <v>177</v>
      </c>
      <c r="C232" s="824"/>
      <c r="D232" s="825"/>
      <c r="E232" s="825"/>
      <c r="F232" s="825"/>
      <c r="G232" s="825"/>
      <c r="H232" s="825"/>
      <c r="I232" s="825"/>
      <c r="J232" s="825"/>
      <c r="K232" s="825"/>
      <c r="L232" s="826"/>
      <c r="M232" s="827"/>
      <c r="N232" s="827"/>
      <c r="O232" s="827"/>
      <c r="P232" s="827"/>
      <c r="Q232" s="827"/>
      <c r="R232" s="828"/>
      <c r="S232" s="829"/>
      <c r="T232" s="829"/>
      <c r="U232" s="829"/>
      <c r="V232" s="830"/>
      <c r="W232" s="150"/>
      <c r="X232" s="151"/>
      <c r="Y232" s="151"/>
      <c r="Z232" s="152"/>
      <c r="AA232" s="153"/>
      <c r="AB232" s="154" t="str">
        <f t="shared" si="10"/>
        <v/>
      </c>
    </row>
    <row r="233" spans="2:28" ht="37.5" customHeight="1">
      <c r="B233" s="143">
        <f t="shared" si="11"/>
        <v>178</v>
      </c>
      <c r="C233" s="824"/>
      <c r="D233" s="825"/>
      <c r="E233" s="825"/>
      <c r="F233" s="825"/>
      <c r="G233" s="825"/>
      <c r="H233" s="825"/>
      <c r="I233" s="825"/>
      <c r="J233" s="825"/>
      <c r="K233" s="825"/>
      <c r="L233" s="826"/>
      <c r="M233" s="827"/>
      <c r="N233" s="827"/>
      <c r="O233" s="827"/>
      <c r="P233" s="827"/>
      <c r="Q233" s="827"/>
      <c r="R233" s="828"/>
      <c r="S233" s="829"/>
      <c r="T233" s="829"/>
      <c r="U233" s="829"/>
      <c r="V233" s="830"/>
      <c r="W233" s="150"/>
      <c r="X233" s="151"/>
      <c r="Y233" s="151"/>
      <c r="Z233" s="152"/>
      <c r="AA233" s="153"/>
      <c r="AB233" s="154" t="str">
        <f t="shared" si="10"/>
        <v/>
      </c>
    </row>
    <row r="234" spans="2:28" ht="37.5" customHeight="1">
      <c r="B234" s="143">
        <f t="shared" si="11"/>
        <v>179</v>
      </c>
      <c r="C234" s="824"/>
      <c r="D234" s="825"/>
      <c r="E234" s="825"/>
      <c r="F234" s="825"/>
      <c r="G234" s="825"/>
      <c r="H234" s="825"/>
      <c r="I234" s="825"/>
      <c r="J234" s="825"/>
      <c r="K234" s="825"/>
      <c r="L234" s="826"/>
      <c r="M234" s="827"/>
      <c r="N234" s="827"/>
      <c r="O234" s="827"/>
      <c r="P234" s="827"/>
      <c r="Q234" s="827"/>
      <c r="R234" s="828"/>
      <c r="S234" s="829"/>
      <c r="T234" s="829"/>
      <c r="U234" s="829"/>
      <c r="V234" s="830"/>
      <c r="W234" s="150"/>
      <c r="X234" s="151"/>
      <c r="Y234" s="151"/>
      <c r="Z234" s="152"/>
      <c r="AA234" s="153"/>
      <c r="AB234" s="154" t="str">
        <f t="shared" si="10"/>
        <v/>
      </c>
    </row>
    <row r="235" spans="2:28" ht="37.5" customHeight="1">
      <c r="B235" s="143">
        <f t="shared" si="11"/>
        <v>180</v>
      </c>
      <c r="C235" s="824"/>
      <c r="D235" s="825"/>
      <c r="E235" s="825"/>
      <c r="F235" s="825"/>
      <c r="G235" s="825"/>
      <c r="H235" s="825"/>
      <c r="I235" s="825"/>
      <c r="J235" s="825"/>
      <c r="K235" s="825"/>
      <c r="L235" s="826"/>
      <c r="M235" s="827"/>
      <c r="N235" s="827"/>
      <c r="O235" s="827"/>
      <c r="P235" s="827"/>
      <c r="Q235" s="827"/>
      <c r="R235" s="828"/>
      <c r="S235" s="829"/>
      <c r="T235" s="829"/>
      <c r="U235" s="829"/>
      <c r="V235" s="830"/>
      <c r="W235" s="150"/>
      <c r="X235" s="151"/>
      <c r="Y235" s="151"/>
      <c r="Z235" s="152"/>
      <c r="AA235" s="153"/>
      <c r="AB235" s="154" t="str">
        <f t="shared" si="10"/>
        <v/>
      </c>
    </row>
    <row r="236" spans="2:28" ht="37.5" customHeight="1">
      <c r="B236" s="143">
        <f t="shared" si="11"/>
        <v>181</v>
      </c>
      <c r="C236" s="824"/>
      <c r="D236" s="825"/>
      <c r="E236" s="825"/>
      <c r="F236" s="825"/>
      <c r="G236" s="825"/>
      <c r="H236" s="825"/>
      <c r="I236" s="825"/>
      <c r="J236" s="825"/>
      <c r="K236" s="825"/>
      <c r="L236" s="826"/>
      <c r="M236" s="827"/>
      <c r="N236" s="827"/>
      <c r="O236" s="827"/>
      <c r="P236" s="827"/>
      <c r="Q236" s="827"/>
      <c r="R236" s="828"/>
      <c r="S236" s="829"/>
      <c r="T236" s="829"/>
      <c r="U236" s="829"/>
      <c r="V236" s="830"/>
      <c r="W236" s="150"/>
      <c r="X236" s="151"/>
      <c r="Y236" s="151"/>
      <c r="Z236" s="152"/>
      <c r="AA236" s="153"/>
      <c r="AB236" s="154" t="str">
        <f t="shared" si="10"/>
        <v/>
      </c>
    </row>
    <row r="237" spans="2:28" ht="37.5" customHeight="1">
      <c r="B237" s="143">
        <f t="shared" si="11"/>
        <v>182</v>
      </c>
      <c r="C237" s="824"/>
      <c r="D237" s="825"/>
      <c r="E237" s="825"/>
      <c r="F237" s="825"/>
      <c r="G237" s="825"/>
      <c r="H237" s="825"/>
      <c r="I237" s="825"/>
      <c r="J237" s="825"/>
      <c r="K237" s="825"/>
      <c r="L237" s="826"/>
      <c r="M237" s="827"/>
      <c r="N237" s="827"/>
      <c r="O237" s="827"/>
      <c r="P237" s="827"/>
      <c r="Q237" s="827"/>
      <c r="R237" s="828"/>
      <c r="S237" s="829"/>
      <c r="T237" s="829"/>
      <c r="U237" s="829"/>
      <c r="V237" s="830"/>
      <c r="W237" s="150"/>
      <c r="X237" s="151"/>
      <c r="Y237" s="151"/>
      <c r="Z237" s="152"/>
      <c r="AA237" s="153"/>
      <c r="AB237" s="154" t="str">
        <f t="shared" si="10"/>
        <v/>
      </c>
    </row>
    <row r="238" spans="2:28" ht="37.5" customHeight="1">
      <c r="B238" s="143">
        <f t="shared" si="11"/>
        <v>183</v>
      </c>
      <c r="C238" s="824"/>
      <c r="D238" s="825"/>
      <c r="E238" s="825"/>
      <c r="F238" s="825"/>
      <c r="G238" s="825"/>
      <c r="H238" s="825"/>
      <c r="I238" s="825"/>
      <c r="J238" s="825"/>
      <c r="K238" s="825"/>
      <c r="L238" s="826"/>
      <c r="M238" s="827"/>
      <c r="N238" s="827"/>
      <c r="O238" s="827"/>
      <c r="P238" s="827"/>
      <c r="Q238" s="827"/>
      <c r="R238" s="828"/>
      <c r="S238" s="829"/>
      <c r="T238" s="829"/>
      <c r="U238" s="829"/>
      <c r="V238" s="830"/>
      <c r="W238" s="150"/>
      <c r="X238" s="151"/>
      <c r="Y238" s="151"/>
      <c r="Z238" s="152"/>
      <c r="AA238" s="153"/>
      <c r="AB238" s="154" t="str">
        <f t="shared" si="10"/>
        <v/>
      </c>
    </row>
    <row r="239" spans="2:28" ht="37.5" customHeight="1">
      <c r="B239" s="143">
        <f t="shared" si="11"/>
        <v>184</v>
      </c>
      <c r="C239" s="824"/>
      <c r="D239" s="825"/>
      <c r="E239" s="825"/>
      <c r="F239" s="825"/>
      <c r="G239" s="825"/>
      <c r="H239" s="825"/>
      <c r="I239" s="825"/>
      <c r="J239" s="825"/>
      <c r="K239" s="825"/>
      <c r="L239" s="826"/>
      <c r="M239" s="827"/>
      <c r="N239" s="827"/>
      <c r="O239" s="827"/>
      <c r="P239" s="827"/>
      <c r="Q239" s="827"/>
      <c r="R239" s="828"/>
      <c r="S239" s="829"/>
      <c r="T239" s="829"/>
      <c r="U239" s="829"/>
      <c r="V239" s="830"/>
      <c r="W239" s="150"/>
      <c r="X239" s="151"/>
      <c r="Y239" s="151"/>
      <c r="Z239" s="152"/>
      <c r="AA239" s="153"/>
      <c r="AB239" s="154" t="str">
        <f t="shared" si="10"/>
        <v/>
      </c>
    </row>
    <row r="240" spans="2:28" ht="37.5" customHeight="1">
      <c r="B240" s="143">
        <f t="shared" si="11"/>
        <v>185</v>
      </c>
      <c r="C240" s="824"/>
      <c r="D240" s="825"/>
      <c r="E240" s="825"/>
      <c r="F240" s="825"/>
      <c r="G240" s="825"/>
      <c r="H240" s="825"/>
      <c r="I240" s="825"/>
      <c r="J240" s="825"/>
      <c r="K240" s="825"/>
      <c r="L240" s="826"/>
      <c r="M240" s="827"/>
      <c r="N240" s="827"/>
      <c r="O240" s="827"/>
      <c r="P240" s="827"/>
      <c r="Q240" s="827"/>
      <c r="R240" s="828"/>
      <c r="S240" s="829"/>
      <c r="T240" s="829"/>
      <c r="U240" s="829"/>
      <c r="V240" s="830"/>
      <c r="W240" s="150"/>
      <c r="X240" s="151"/>
      <c r="Y240" s="151"/>
      <c r="Z240" s="152"/>
      <c r="AA240" s="153"/>
      <c r="AB240" s="154" t="str">
        <f t="shared" si="10"/>
        <v/>
      </c>
    </row>
    <row r="241" spans="2:28" ht="37.5" customHeight="1">
      <c r="B241" s="143">
        <f t="shared" si="11"/>
        <v>186</v>
      </c>
      <c r="C241" s="824"/>
      <c r="D241" s="825"/>
      <c r="E241" s="825"/>
      <c r="F241" s="825"/>
      <c r="G241" s="825"/>
      <c r="H241" s="825"/>
      <c r="I241" s="825"/>
      <c r="J241" s="825"/>
      <c r="K241" s="825"/>
      <c r="L241" s="826"/>
      <c r="M241" s="827"/>
      <c r="N241" s="827"/>
      <c r="O241" s="827"/>
      <c r="P241" s="827"/>
      <c r="Q241" s="827"/>
      <c r="R241" s="828"/>
      <c r="S241" s="829"/>
      <c r="T241" s="829"/>
      <c r="U241" s="829"/>
      <c r="V241" s="830"/>
      <c r="W241" s="150"/>
      <c r="X241" s="151"/>
      <c r="Y241" s="151"/>
      <c r="Z241" s="152"/>
      <c r="AA241" s="153"/>
      <c r="AB241" s="154" t="str">
        <f t="shared" si="10"/>
        <v/>
      </c>
    </row>
    <row r="242" spans="2:28" ht="37.5" customHeight="1">
      <c r="B242" s="143">
        <f t="shared" si="11"/>
        <v>187</v>
      </c>
      <c r="C242" s="824"/>
      <c r="D242" s="825"/>
      <c r="E242" s="825"/>
      <c r="F242" s="825"/>
      <c r="G242" s="825"/>
      <c r="H242" s="825"/>
      <c r="I242" s="825"/>
      <c r="J242" s="825"/>
      <c r="K242" s="825"/>
      <c r="L242" s="826"/>
      <c r="M242" s="827"/>
      <c r="N242" s="827"/>
      <c r="O242" s="827"/>
      <c r="P242" s="827"/>
      <c r="Q242" s="827"/>
      <c r="R242" s="828"/>
      <c r="S242" s="829"/>
      <c r="T242" s="829"/>
      <c r="U242" s="829"/>
      <c r="V242" s="830"/>
      <c r="W242" s="150"/>
      <c r="X242" s="151"/>
      <c r="Y242" s="151"/>
      <c r="Z242" s="152"/>
      <c r="AA242" s="153"/>
      <c r="AB242" s="154" t="str">
        <f t="shared" si="10"/>
        <v/>
      </c>
    </row>
    <row r="243" spans="2:28" ht="37.5" customHeight="1">
      <c r="B243" s="143">
        <f t="shared" si="11"/>
        <v>188</v>
      </c>
      <c r="C243" s="824"/>
      <c r="D243" s="825"/>
      <c r="E243" s="825"/>
      <c r="F243" s="825"/>
      <c r="G243" s="825"/>
      <c r="H243" s="825"/>
      <c r="I243" s="825"/>
      <c r="J243" s="825"/>
      <c r="K243" s="825"/>
      <c r="L243" s="826"/>
      <c r="M243" s="827"/>
      <c r="N243" s="827"/>
      <c r="O243" s="827"/>
      <c r="P243" s="827"/>
      <c r="Q243" s="827"/>
      <c r="R243" s="828"/>
      <c r="S243" s="829"/>
      <c r="T243" s="829"/>
      <c r="U243" s="829"/>
      <c r="V243" s="830"/>
      <c r="W243" s="150"/>
      <c r="X243" s="151"/>
      <c r="Y243" s="151"/>
      <c r="Z243" s="152"/>
      <c r="AA243" s="153"/>
      <c r="AB243" s="154" t="str">
        <f t="shared" si="10"/>
        <v/>
      </c>
    </row>
    <row r="244" spans="2:28" ht="37.5" customHeight="1">
      <c r="B244" s="143">
        <f t="shared" si="11"/>
        <v>189</v>
      </c>
      <c r="C244" s="824"/>
      <c r="D244" s="825"/>
      <c r="E244" s="825"/>
      <c r="F244" s="825"/>
      <c r="G244" s="825"/>
      <c r="H244" s="825"/>
      <c r="I244" s="825"/>
      <c r="J244" s="825"/>
      <c r="K244" s="825"/>
      <c r="L244" s="826"/>
      <c r="M244" s="827"/>
      <c r="N244" s="827"/>
      <c r="O244" s="827"/>
      <c r="P244" s="827"/>
      <c r="Q244" s="827"/>
      <c r="R244" s="828"/>
      <c r="S244" s="829"/>
      <c r="T244" s="829"/>
      <c r="U244" s="829"/>
      <c r="V244" s="830"/>
      <c r="W244" s="150"/>
      <c r="X244" s="151"/>
      <c r="Y244" s="151"/>
      <c r="Z244" s="152"/>
      <c r="AA244" s="153"/>
      <c r="AB244" s="154" t="str">
        <f t="shared" si="10"/>
        <v/>
      </c>
    </row>
    <row r="245" spans="2:28" ht="37.5" customHeight="1">
      <c r="B245" s="143">
        <f t="shared" si="11"/>
        <v>190</v>
      </c>
      <c r="C245" s="824"/>
      <c r="D245" s="825"/>
      <c r="E245" s="825"/>
      <c r="F245" s="825"/>
      <c r="G245" s="825"/>
      <c r="H245" s="825"/>
      <c r="I245" s="825"/>
      <c r="J245" s="825"/>
      <c r="K245" s="825"/>
      <c r="L245" s="826"/>
      <c r="M245" s="827"/>
      <c r="N245" s="827"/>
      <c r="O245" s="827"/>
      <c r="P245" s="827"/>
      <c r="Q245" s="827"/>
      <c r="R245" s="828"/>
      <c r="S245" s="829"/>
      <c r="T245" s="829"/>
      <c r="U245" s="829"/>
      <c r="V245" s="830"/>
      <c r="W245" s="150"/>
      <c r="X245" s="151"/>
      <c r="Y245" s="151"/>
      <c r="Z245" s="152"/>
      <c r="AA245" s="153"/>
      <c r="AB245" s="154" t="str">
        <f t="shared" si="10"/>
        <v/>
      </c>
    </row>
    <row r="246" spans="2:28" ht="37.5" customHeight="1">
      <c r="B246" s="143">
        <f t="shared" si="11"/>
        <v>191</v>
      </c>
      <c r="C246" s="824"/>
      <c r="D246" s="825"/>
      <c r="E246" s="825"/>
      <c r="F246" s="825"/>
      <c r="G246" s="825"/>
      <c r="H246" s="825"/>
      <c r="I246" s="825"/>
      <c r="J246" s="825"/>
      <c r="K246" s="825"/>
      <c r="L246" s="826"/>
      <c r="M246" s="827"/>
      <c r="N246" s="827"/>
      <c r="O246" s="827"/>
      <c r="P246" s="827"/>
      <c r="Q246" s="827"/>
      <c r="R246" s="828"/>
      <c r="S246" s="829"/>
      <c r="T246" s="829"/>
      <c r="U246" s="829"/>
      <c r="V246" s="830"/>
      <c r="W246" s="150"/>
      <c r="X246" s="151"/>
      <c r="Y246" s="151"/>
      <c r="Z246" s="152"/>
      <c r="AA246" s="153"/>
      <c r="AB246" s="154" t="str">
        <f t="shared" si="10"/>
        <v/>
      </c>
    </row>
    <row r="247" spans="2:28" ht="37.5" customHeight="1">
      <c r="B247" s="143">
        <f t="shared" si="11"/>
        <v>192</v>
      </c>
      <c r="C247" s="824"/>
      <c r="D247" s="825"/>
      <c r="E247" s="825"/>
      <c r="F247" s="825"/>
      <c r="G247" s="825"/>
      <c r="H247" s="825"/>
      <c r="I247" s="825"/>
      <c r="J247" s="825"/>
      <c r="K247" s="825"/>
      <c r="L247" s="826"/>
      <c r="M247" s="827"/>
      <c r="N247" s="827"/>
      <c r="O247" s="827"/>
      <c r="P247" s="827"/>
      <c r="Q247" s="827"/>
      <c r="R247" s="828"/>
      <c r="S247" s="829"/>
      <c r="T247" s="829"/>
      <c r="U247" s="829"/>
      <c r="V247" s="830"/>
      <c r="W247" s="150"/>
      <c r="X247" s="151"/>
      <c r="Y247" s="151"/>
      <c r="Z247" s="152"/>
      <c r="AA247" s="153"/>
      <c r="AB247" s="154" t="str">
        <f t="shared" si="10"/>
        <v/>
      </c>
    </row>
    <row r="248" spans="2:28" ht="37.5" customHeight="1">
      <c r="B248" s="143">
        <f t="shared" si="11"/>
        <v>193</v>
      </c>
      <c r="C248" s="824"/>
      <c r="D248" s="825"/>
      <c r="E248" s="825"/>
      <c r="F248" s="825"/>
      <c r="G248" s="825"/>
      <c r="H248" s="825"/>
      <c r="I248" s="825"/>
      <c r="J248" s="825"/>
      <c r="K248" s="825"/>
      <c r="L248" s="826"/>
      <c r="M248" s="827"/>
      <c r="N248" s="827"/>
      <c r="O248" s="827"/>
      <c r="P248" s="827"/>
      <c r="Q248" s="827"/>
      <c r="R248" s="828"/>
      <c r="S248" s="829"/>
      <c r="T248" s="829"/>
      <c r="U248" s="829"/>
      <c r="V248" s="830"/>
      <c r="W248" s="150"/>
      <c r="X248" s="151"/>
      <c r="Y248" s="151"/>
      <c r="Z248" s="152"/>
      <c r="AA248" s="153"/>
      <c r="AB248" s="154" t="str">
        <f t="shared" si="10"/>
        <v/>
      </c>
    </row>
    <row r="249" spans="2:28" ht="37.5" customHeight="1">
      <c r="B249" s="143">
        <f t="shared" si="11"/>
        <v>194</v>
      </c>
      <c r="C249" s="824"/>
      <c r="D249" s="825"/>
      <c r="E249" s="825"/>
      <c r="F249" s="825"/>
      <c r="G249" s="825"/>
      <c r="H249" s="825"/>
      <c r="I249" s="825"/>
      <c r="J249" s="825"/>
      <c r="K249" s="825"/>
      <c r="L249" s="826"/>
      <c r="M249" s="827"/>
      <c r="N249" s="827"/>
      <c r="O249" s="827"/>
      <c r="P249" s="827"/>
      <c r="Q249" s="827"/>
      <c r="R249" s="828"/>
      <c r="S249" s="829"/>
      <c r="T249" s="829"/>
      <c r="U249" s="829"/>
      <c r="V249" s="830"/>
      <c r="W249" s="150"/>
      <c r="X249" s="151"/>
      <c r="Y249" s="151"/>
      <c r="Z249" s="152"/>
      <c r="AA249" s="153"/>
      <c r="AB249" s="154" t="str">
        <f t="shared" si="10"/>
        <v/>
      </c>
    </row>
    <row r="250" spans="2:28" ht="37.5" customHeight="1">
      <c r="B250" s="143">
        <f t="shared" si="11"/>
        <v>195</v>
      </c>
      <c r="C250" s="824"/>
      <c r="D250" s="825"/>
      <c r="E250" s="825"/>
      <c r="F250" s="825"/>
      <c r="G250" s="825"/>
      <c r="H250" s="825"/>
      <c r="I250" s="825"/>
      <c r="J250" s="825"/>
      <c r="K250" s="825"/>
      <c r="L250" s="826"/>
      <c r="M250" s="827"/>
      <c r="N250" s="827"/>
      <c r="O250" s="827"/>
      <c r="P250" s="827"/>
      <c r="Q250" s="827"/>
      <c r="R250" s="828"/>
      <c r="S250" s="829"/>
      <c r="T250" s="829"/>
      <c r="U250" s="829"/>
      <c r="V250" s="830"/>
      <c r="W250" s="150"/>
      <c r="X250" s="151"/>
      <c r="Y250" s="151"/>
      <c r="Z250" s="152"/>
      <c r="AA250" s="153"/>
      <c r="AB250" s="154" t="str">
        <f t="shared" si="10"/>
        <v/>
      </c>
    </row>
    <row r="251" spans="2:28" ht="37.5" customHeight="1">
      <c r="B251" s="143">
        <f t="shared" si="11"/>
        <v>196</v>
      </c>
      <c r="C251" s="824"/>
      <c r="D251" s="825"/>
      <c r="E251" s="825"/>
      <c r="F251" s="825"/>
      <c r="G251" s="825"/>
      <c r="H251" s="825"/>
      <c r="I251" s="825"/>
      <c r="J251" s="825"/>
      <c r="K251" s="825"/>
      <c r="L251" s="826"/>
      <c r="M251" s="827"/>
      <c r="N251" s="827"/>
      <c r="O251" s="827"/>
      <c r="P251" s="827"/>
      <c r="Q251" s="827"/>
      <c r="R251" s="828"/>
      <c r="S251" s="829"/>
      <c r="T251" s="829"/>
      <c r="U251" s="829"/>
      <c r="V251" s="830"/>
      <c r="W251" s="150"/>
      <c r="X251" s="151"/>
      <c r="Y251" s="151"/>
      <c r="Z251" s="152"/>
      <c r="AA251" s="153"/>
      <c r="AB251" s="154" t="str">
        <f t="shared" si="10"/>
        <v/>
      </c>
    </row>
    <row r="252" spans="2:28" ht="37.5" customHeight="1">
      <c r="B252" s="143">
        <f t="shared" si="11"/>
        <v>197</v>
      </c>
      <c r="C252" s="824"/>
      <c r="D252" s="825"/>
      <c r="E252" s="825"/>
      <c r="F252" s="825"/>
      <c r="G252" s="825"/>
      <c r="H252" s="825"/>
      <c r="I252" s="825"/>
      <c r="J252" s="825"/>
      <c r="K252" s="825"/>
      <c r="L252" s="826"/>
      <c r="M252" s="827"/>
      <c r="N252" s="827"/>
      <c r="O252" s="827"/>
      <c r="P252" s="827"/>
      <c r="Q252" s="827"/>
      <c r="R252" s="828"/>
      <c r="S252" s="829"/>
      <c r="T252" s="829"/>
      <c r="U252" s="829"/>
      <c r="V252" s="830"/>
      <c r="W252" s="150"/>
      <c r="X252" s="151"/>
      <c r="Y252" s="151"/>
      <c r="Z252" s="152"/>
      <c r="AA252" s="153"/>
      <c r="AB252" s="154" t="str">
        <f t="shared" si="10"/>
        <v/>
      </c>
    </row>
    <row r="253" spans="2:28" ht="37.5" customHeight="1">
      <c r="B253" s="143">
        <f t="shared" si="11"/>
        <v>198</v>
      </c>
      <c r="C253" s="824"/>
      <c r="D253" s="825"/>
      <c r="E253" s="825"/>
      <c r="F253" s="825"/>
      <c r="G253" s="825"/>
      <c r="H253" s="825"/>
      <c r="I253" s="825"/>
      <c r="J253" s="825"/>
      <c r="K253" s="825"/>
      <c r="L253" s="826"/>
      <c r="M253" s="827"/>
      <c r="N253" s="827"/>
      <c r="O253" s="827"/>
      <c r="P253" s="827"/>
      <c r="Q253" s="827"/>
      <c r="R253" s="828"/>
      <c r="S253" s="829"/>
      <c r="T253" s="829"/>
      <c r="U253" s="829"/>
      <c r="V253" s="830"/>
      <c r="W253" s="150"/>
      <c r="X253" s="151"/>
      <c r="Y253" s="151"/>
      <c r="Z253" s="152"/>
      <c r="AA253" s="153"/>
      <c r="AB253" s="154" t="str">
        <f t="shared" si="10"/>
        <v/>
      </c>
    </row>
    <row r="254" spans="2:28" ht="37.5" customHeight="1">
      <c r="B254" s="143">
        <f t="shared" si="11"/>
        <v>199</v>
      </c>
      <c r="C254" s="824"/>
      <c r="D254" s="825"/>
      <c r="E254" s="825"/>
      <c r="F254" s="825"/>
      <c r="G254" s="825"/>
      <c r="H254" s="825"/>
      <c r="I254" s="825"/>
      <c r="J254" s="825"/>
      <c r="K254" s="825"/>
      <c r="L254" s="826"/>
      <c r="M254" s="827"/>
      <c r="N254" s="827"/>
      <c r="O254" s="827"/>
      <c r="P254" s="827"/>
      <c r="Q254" s="827"/>
      <c r="R254" s="828"/>
      <c r="S254" s="829"/>
      <c r="T254" s="829"/>
      <c r="U254" s="829"/>
      <c r="V254" s="830"/>
      <c r="W254" s="150"/>
      <c r="X254" s="151"/>
      <c r="Y254" s="151"/>
      <c r="Z254" s="152"/>
      <c r="AA254" s="153"/>
      <c r="AB254" s="154" t="str">
        <f t="shared" si="10"/>
        <v/>
      </c>
    </row>
    <row r="255" spans="2:28" ht="37.5" customHeight="1" thickBot="1">
      <c r="B255" s="143">
        <f t="shared" si="11"/>
        <v>200</v>
      </c>
      <c r="C255" s="831"/>
      <c r="D255" s="832"/>
      <c r="E255" s="832"/>
      <c r="F255" s="832"/>
      <c r="G255" s="832"/>
      <c r="H255" s="832"/>
      <c r="I255" s="832"/>
      <c r="J255" s="832"/>
      <c r="K255" s="832"/>
      <c r="L255" s="833"/>
      <c r="M255" s="834"/>
      <c r="N255" s="834"/>
      <c r="O255" s="834"/>
      <c r="P255" s="834"/>
      <c r="Q255" s="834"/>
      <c r="R255" s="835"/>
      <c r="S255" s="836"/>
      <c r="T255" s="836"/>
      <c r="U255" s="836"/>
      <c r="V255" s="837"/>
      <c r="W255" s="155"/>
      <c r="X255" s="156"/>
      <c r="Y255" s="157"/>
      <c r="Z255" s="158"/>
      <c r="AA255" s="159"/>
      <c r="AB255" s="160" t="str">
        <f t="shared" si="10"/>
        <v/>
      </c>
    </row>
    <row r="256" spans="2:28" ht="37.5" customHeight="1">
      <c r="B256" s="143">
        <f>B255+1</f>
        <v>201</v>
      </c>
      <c r="C256" s="841"/>
      <c r="D256" s="842"/>
      <c r="E256" s="842"/>
      <c r="F256" s="842"/>
      <c r="G256" s="842"/>
      <c r="H256" s="842"/>
      <c r="I256" s="842"/>
      <c r="J256" s="842"/>
      <c r="K256" s="842"/>
      <c r="L256" s="843"/>
      <c r="M256" s="844"/>
      <c r="N256" s="844"/>
      <c r="O256" s="844"/>
      <c r="P256" s="844"/>
      <c r="Q256" s="844"/>
      <c r="R256" s="844"/>
      <c r="S256" s="844"/>
      <c r="T256" s="844"/>
      <c r="U256" s="844"/>
      <c r="V256" s="844"/>
      <c r="W256" s="144"/>
      <c r="X256" s="145"/>
      <c r="Y256" s="146"/>
      <c r="Z256" s="147"/>
      <c r="AA256" s="148"/>
      <c r="AB256" s="149" t="str">
        <f>IF(Z256="","",Z256-AA256)</f>
        <v/>
      </c>
    </row>
    <row r="257" spans="2:28" ht="37.5" customHeight="1">
      <c r="B257" s="143">
        <f>B256+1</f>
        <v>202</v>
      </c>
      <c r="C257" s="838"/>
      <c r="D257" s="839"/>
      <c r="E257" s="839"/>
      <c r="F257" s="839"/>
      <c r="G257" s="839"/>
      <c r="H257" s="839"/>
      <c r="I257" s="839"/>
      <c r="J257" s="839"/>
      <c r="K257" s="839"/>
      <c r="L257" s="840"/>
      <c r="M257" s="827"/>
      <c r="N257" s="827"/>
      <c r="O257" s="827"/>
      <c r="P257" s="827"/>
      <c r="Q257" s="827"/>
      <c r="R257" s="827"/>
      <c r="S257" s="827"/>
      <c r="T257" s="827"/>
      <c r="U257" s="827"/>
      <c r="V257" s="827"/>
      <c r="W257" s="150"/>
      <c r="X257" s="151"/>
      <c r="Y257" s="151"/>
      <c r="Z257" s="152"/>
      <c r="AA257" s="153"/>
      <c r="AB257" s="154" t="str">
        <f t="shared" ref="AB257:AB320" si="12">IF(Z257="","",Z257-AA257)</f>
        <v/>
      </c>
    </row>
    <row r="258" spans="2:28" ht="37.5" customHeight="1">
      <c r="B258" s="143">
        <f t="shared" ref="B258:B321" si="13">B257+1</f>
        <v>203</v>
      </c>
      <c r="C258" s="838"/>
      <c r="D258" s="839"/>
      <c r="E258" s="839"/>
      <c r="F258" s="839"/>
      <c r="G258" s="839"/>
      <c r="H258" s="839"/>
      <c r="I258" s="839"/>
      <c r="J258" s="839"/>
      <c r="K258" s="839"/>
      <c r="L258" s="840"/>
      <c r="M258" s="827"/>
      <c r="N258" s="827"/>
      <c r="O258" s="827"/>
      <c r="P258" s="827"/>
      <c r="Q258" s="827"/>
      <c r="R258" s="827"/>
      <c r="S258" s="827"/>
      <c r="T258" s="827"/>
      <c r="U258" s="827"/>
      <c r="V258" s="827"/>
      <c r="W258" s="150"/>
      <c r="X258" s="151"/>
      <c r="Y258" s="151"/>
      <c r="Z258" s="152"/>
      <c r="AA258" s="153"/>
      <c r="AB258" s="154" t="str">
        <f t="shared" si="12"/>
        <v/>
      </c>
    </row>
    <row r="259" spans="2:28" ht="37.5" customHeight="1">
      <c r="B259" s="143">
        <f t="shared" si="13"/>
        <v>204</v>
      </c>
      <c r="C259" s="838"/>
      <c r="D259" s="839"/>
      <c r="E259" s="839"/>
      <c r="F259" s="839"/>
      <c r="G259" s="839"/>
      <c r="H259" s="839"/>
      <c r="I259" s="839"/>
      <c r="J259" s="839"/>
      <c r="K259" s="839"/>
      <c r="L259" s="840"/>
      <c r="M259" s="827"/>
      <c r="N259" s="827"/>
      <c r="O259" s="827"/>
      <c r="P259" s="827"/>
      <c r="Q259" s="827"/>
      <c r="R259" s="827"/>
      <c r="S259" s="827"/>
      <c r="T259" s="827"/>
      <c r="U259" s="827"/>
      <c r="V259" s="827"/>
      <c r="W259" s="150"/>
      <c r="X259" s="151"/>
      <c r="Y259" s="151"/>
      <c r="Z259" s="152"/>
      <c r="AA259" s="153"/>
      <c r="AB259" s="154" t="str">
        <f t="shared" si="12"/>
        <v/>
      </c>
    </row>
    <row r="260" spans="2:28" ht="37.5" customHeight="1">
      <c r="B260" s="143">
        <f t="shared" si="13"/>
        <v>205</v>
      </c>
      <c r="C260" s="838"/>
      <c r="D260" s="839"/>
      <c r="E260" s="839"/>
      <c r="F260" s="839"/>
      <c r="G260" s="839"/>
      <c r="H260" s="839"/>
      <c r="I260" s="839"/>
      <c r="J260" s="839"/>
      <c r="K260" s="839"/>
      <c r="L260" s="840"/>
      <c r="M260" s="827"/>
      <c r="N260" s="827"/>
      <c r="O260" s="827"/>
      <c r="P260" s="827"/>
      <c r="Q260" s="827"/>
      <c r="R260" s="827"/>
      <c r="S260" s="827"/>
      <c r="T260" s="827"/>
      <c r="U260" s="827"/>
      <c r="V260" s="827"/>
      <c r="W260" s="150"/>
      <c r="X260" s="151"/>
      <c r="Y260" s="151"/>
      <c r="Z260" s="152"/>
      <c r="AA260" s="153"/>
      <c r="AB260" s="154" t="str">
        <f t="shared" si="12"/>
        <v/>
      </c>
    </row>
    <row r="261" spans="2:28" ht="37.5" customHeight="1">
      <c r="B261" s="143">
        <f t="shared" si="13"/>
        <v>206</v>
      </c>
      <c r="C261" s="838"/>
      <c r="D261" s="839"/>
      <c r="E261" s="839"/>
      <c r="F261" s="839"/>
      <c r="G261" s="839"/>
      <c r="H261" s="839"/>
      <c r="I261" s="839"/>
      <c r="J261" s="839"/>
      <c r="K261" s="839"/>
      <c r="L261" s="840"/>
      <c r="M261" s="827"/>
      <c r="N261" s="827"/>
      <c r="O261" s="827"/>
      <c r="P261" s="827"/>
      <c r="Q261" s="827"/>
      <c r="R261" s="827"/>
      <c r="S261" s="827"/>
      <c r="T261" s="827"/>
      <c r="U261" s="827"/>
      <c r="V261" s="827"/>
      <c r="W261" s="150"/>
      <c r="X261" s="151"/>
      <c r="Y261" s="151"/>
      <c r="Z261" s="152"/>
      <c r="AA261" s="153"/>
      <c r="AB261" s="154" t="str">
        <f t="shared" si="12"/>
        <v/>
      </c>
    </row>
    <row r="262" spans="2:28" ht="37.5" customHeight="1">
      <c r="B262" s="143">
        <f t="shared" si="13"/>
        <v>207</v>
      </c>
      <c r="C262" s="824"/>
      <c r="D262" s="825"/>
      <c r="E262" s="825"/>
      <c r="F262" s="825"/>
      <c r="G262" s="825"/>
      <c r="H262" s="825"/>
      <c r="I262" s="825"/>
      <c r="J262" s="825"/>
      <c r="K262" s="825"/>
      <c r="L262" s="826"/>
      <c r="M262" s="827"/>
      <c r="N262" s="827"/>
      <c r="O262" s="827"/>
      <c r="P262" s="827"/>
      <c r="Q262" s="827"/>
      <c r="R262" s="828"/>
      <c r="S262" s="829"/>
      <c r="T262" s="829"/>
      <c r="U262" s="829"/>
      <c r="V262" s="830"/>
      <c r="W262" s="150"/>
      <c r="X262" s="151"/>
      <c r="Y262" s="151"/>
      <c r="Z262" s="152"/>
      <c r="AA262" s="153"/>
      <c r="AB262" s="154" t="str">
        <f t="shared" si="12"/>
        <v/>
      </c>
    </row>
    <row r="263" spans="2:28" ht="37.5" customHeight="1">
      <c r="B263" s="143">
        <f t="shared" si="13"/>
        <v>208</v>
      </c>
      <c r="C263" s="824"/>
      <c r="D263" s="825"/>
      <c r="E263" s="825"/>
      <c r="F263" s="825"/>
      <c r="G263" s="825"/>
      <c r="H263" s="825"/>
      <c r="I263" s="825"/>
      <c r="J263" s="825"/>
      <c r="K263" s="825"/>
      <c r="L263" s="826"/>
      <c r="M263" s="827"/>
      <c r="N263" s="827"/>
      <c r="O263" s="827"/>
      <c r="P263" s="827"/>
      <c r="Q263" s="827"/>
      <c r="R263" s="828"/>
      <c r="S263" s="829"/>
      <c r="T263" s="829"/>
      <c r="U263" s="829"/>
      <c r="V263" s="830"/>
      <c r="W263" s="150"/>
      <c r="X263" s="151"/>
      <c r="Y263" s="151"/>
      <c r="Z263" s="152"/>
      <c r="AA263" s="153"/>
      <c r="AB263" s="154" t="str">
        <f t="shared" si="12"/>
        <v/>
      </c>
    </row>
    <row r="264" spans="2:28" ht="37.5" customHeight="1">
      <c r="B264" s="143">
        <f t="shared" si="13"/>
        <v>209</v>
      </c>
      <c r="C264" s="824"/>
      <c r="D264" s="825"/>
      <c r="E264" s="825"/>
      <c r="F264" s="825"/>
      <c r="G264" s="825"/>
      <c r="H264" s="825"/>
      <c r="I264" s="825"/>
      <c r="J264" s="825"/>
      <c r="K264" s="825"/>
      <c r="L264" s="826"/>
      <c r="M264" s="827"/>
      <c r="N264" s="827"/>
      <c r="O264" s="827"/>
      <c r="P264" s="827"/>
      <c r="Q264" s="827"/>
      <c r="R264" s="828"/>
      <c r="S264" s="829"/>
      <c r="T264" s="829"/>
      <c r="U264" s="829"/>
      <c r="V264" s="830"/>
      <c r="W264" s="150"/>
      <c r="X264" s="151"/>
      <c r="Y264" s="151"/>
      <c r="Z264" s="152"/>
      <c r="AA264" s="153"/>
      <c r="AB264" s="154" t="str">
        <f t="shared" si="12"/>
        <v/>
      </c>
    </row>
    <row r="265" spans="2:28" ht="37.5" customHeight="1">
      <c r="B265" s="143">
        <f t="shared" si="13"/>
        <v>210</v>
      </c>
      <c r="C265" s="824"/>
      <c r="D265" s="825"/>
      <c r="E265" s="825"/>
      <c r="F265" s="825"/>
      <c r="G265" s="825"/>
      <c r="H265" s="825"/>
      <c r="I265" s="825"/>
      <c r="J265" s="825"/>
      <c r="K265" s="825"/>
      <c r="L265" s="826"/>
      <c r="M265" s="827"/>
      <c r="N265" s="827"/>
      <c r="O265" s="827"/>
      <c r="P265" s="827"/>
      <c r="Q265" s="827"/>
      <c r="R265" s="828"/>
      <c r="S265" s="829"/>
      <c r="T265" s="829"/>
      <c r="U265" s="829"/>
      <c r="V265" s="830"/>
      <c r="W265" s="150"/>
      <c r="X265" s="151"/>
      <c r="Y265" s="151"/>
      <c r="Z265" s="152"/>
      <c r="AA265" s="153"/>
      <c r="AB265" s="154" t="str">
        <f t="shared" si="12"/>
        <v/>
      </c>
    </row>
    <row r="266" spans="2:28" ht="37.5" customHeight="1">
      <c r="B266" s="143">
        <f t="shared" si="13"/>
        <v>211</v>
      </c>
      <c r="C266" s="824"/>
      <c r="D266" s="825"/>
      <c r="E266" s="825"/>
      <c r="F266" s="825"/>
      <c r="G266" s="825"/>
      <c r="H266" s="825"/>
      <c r="I266" s="825"/>
      <c r="J266" s="825"/>
      <c r="K266" s="825"/>
      <c r="L266" s="826"/>
      <c r="M266" s="827"/>
      <c r="N266" s="827"/>
      <c r="O266" s="827"/>
      <c r="P266" s="827"/>
      <c r="Q266" s="827"/>
      <c r="R266" s="828"/>
      <c r="S266" s="829"/>
      <c r="T266" s="829"/>
      <c r="U266" s="829"/>
      <c r="V266" s="830"/>
      <c r="W266" s="150"/>
      <c r="X266" s="151"/>
      <c r="Y266" s="151"/>
      <c r="Z266" s="152"/>
      <c r="AA266" s="153"/>
      <c r="AB266" s="154" t="str">
        <f t="shared" si="12"/>
        <v/>
      </c>
    </row>
    <row r="267" spans="2:28" ht="37.5" customHeight="1">
      <c r="B267" s="143">
        <f t="shared" si="13"/>
        <v>212</v>
      </c>
      <c r="C267" s="824"/>
      <c r="D267" s="825"/>
      <c r="E267" s="825"/>
      <c r="F267" s="825"/>
      <c r="G267" s="825"/>
      <c r="H267" s="825"/>
      <c r="I267" s="825"/>
      <c r="J267" s="825"/>
      <c r="K267" s="825"/>
      <c r="L267" s="826"/>
      <c r="M267" s="827"/>
      <c r="N267" s="827"/>
      <c r="O267" s="827"/>
      <c r="P267" s="827"/>
      <c r="Q267" s="827"/>
      <c r="R267" s="828"/>
      <c r="S267" s="829"/>
      <c r="T267" s="829"/>
      <c r="U267" s="829"/>
      <c r="V267" s="830"/>
      <c r="W267" s="150"/>
      <c r="X267" s="151"/>
      <c r="Y267" s="151"/>
      <c r="Z267" s="152"/>
      <c r="AA267" s="153"/>
      <c r="AB267" s="154" t="str">
        <f t="shared" si="12"/>
        <v/>
      </c>
    </row>
    <row r="268" spans="2:28" ht="37.5" customHeight="1">
      <c r="B268" s="143">
        <f t="shared" si="13"/>
        <v>213</v>
      </c>
      <c r="C268" s="824"/>
      <c r="D268" s="825"/>
      <c r="E268" s="825"/>
      <c r="F268" s="825"/>
      <c r="G268" s="825"/>
      <c r="H268" s="825"/>
      <c r="I268" s="825"/>
      <c r="J268" s="825"/>
      <c r="K268" s="825"/>
      <c r="L268" s="826"/>
      <c r="M268" s="827"/>
      <c r="N268" s="827"/>
      <c r="O268" s="827"/>
      <c r="P268" s="827"/>
      <c r="Q268" s="827"/>
      <c r="R268" s="828"/>
      <c r="S268" s="829"/>
      <c r="T268" s="829"/>
      <c r="U268" s="829"/>
      <c r="V268" s="830"/>
      <c r="W268" s="150"/>
      <c r="X268" s="151"/>
      <c r="Y268" s="151"/>
      <c r="Z268" s="152"/>
      <c r="AA268" s="153"/>
      <c r="AB268" s="154" t="str">
        <f t="shared" si="12"/>
        <v/>
      </c>
    </row>
    <row r="269" spans="2:28" ht="37.5" customHeight="1">
      <c r="B269" s="143">
        <f t="shared" si="13"/>
        <v>214</v>
      </c>
      <c r="C269" s="824"/>
      <c r="D269" s="825"/>
      <c r="E269" s="825"/>
      <c r="F269" s="825"/>
      <c r="G269" s="825"/>
      <c r="H269" s="825"/>
      <c r="I269" s="825"/>
      <c r="J269" s="825"/>
      <c r="K269" s="825"/>
      <c r="L269" s="826"/>
      <c r="M269" s="827"/>
      <c r="N269" s="827"/>
      <c r="O269" s="827"/>
      <c r="P269" s="827"/>
      <c r="Q269" s="827"/>
      <c r="R269" s="828"/>
      <c r="S269" s="829"/>
      <c r="T269" s="829"/>
      <c r="U269" s="829"/>
      <c r="V269" s="830"/>
      <c r="W269" s="150"/>
      <c r="X269" s="151"/>
      <c r="Y269" s="151"/>
      <c r="Z269" s="152"/>
      <c r="AA269" s="153"/>
      <c r="AB269" s="154" t="str">
        <f t="shared" si="12"/>
        <v/>
      </c>
    </row>
    <row r="270" spans="2:28" ht="37.5" customHeight="1">
      <c r="B270" s="143">
        <f t="shared" si="13"/>
        <v>215</v>
      </c>
      <c r="C270" s="824"/>
      <c r="D270" s="825"/>
      <c r="E270" s="825"/>
      <c r="F270" s="825"/>
      <c r="G270" s="825"/>
      <c r="H270" s="825"/>
      <c r="I270" s="825"/>
      <c r="J270" s="825"/>
      <c r="K270" s="825"/>
      <c r="L270" s="826"/>
      <c r="M270" s="827"/>
      <c r="N270" s="827"/>
      <c r="O270" s="827"/>
      <c r="P270" s="827"/>
      <c r="Q270" s="827"/>
      <c r="R270" s="828"/>
      <c r="S270" s="829"/>
      <c r="T270" s="829"/>
      <c r="U270" s="829"/>
      <c r="V270" s="830"/>
      <c r="W270" s="150"/>
      <c r="X270" s="151"/>
      <c r="Y270" s="151"/>
      <c r="Z270" s="152"/>
      <c r="AA270" s="153"/>
      <c r="AB270" s="154" t="str">
        <f t="shared" si="12"/>
        <v/>
      </c>
    </row>
    <row r="271" spans="2:28" ht="37.5" customHeight="1">
      <c r="B271" s="143">
        <f t="shared" si="13"/>
        <v>216</v>
      </c>
      <c r="C271" s="824"/>
      <c r="D271" s="825"/>
      <c r="E271" s="825"/>
      <c r="F271" s="825"/>
      <c r="G271" s="825"/>
      <c r="H271" s="825"/>
      <c r="I271" s="825"/>
      <c r="J271" s="825"/>
      <c r="K271" s="825"/>
      <c r="L271" s="826"/>
      <c r="M271" s="827"/>
      <c r="N271" s="827"/>
      <c r="O271" s="827"/>
      <c r="P271" s="827"/>
      <c r="Q271" s="827"/>
      <c r="R271" s="828"/>
      <c r="S271" s="829"/>
      <c r="T271" s="829"/>
      <c r="U271" s="829"/>
      <c r="V271" s="830"/>
      <c r="W271" s="150"/>
      <c r="X271" s="151"/>
      <c r="Y271" s="151"/>
      <c r="Z271" s="152"/>
      <c r="AA271" s="153"/>
      <c r="AB271" s="154" t="str">
        <f t="shared" si="12"/>
        <v/>
      </c>
    </row>
    <row r="272" spans="2:28" ht="37.5" customHeight="1">
      <c r="B272" s="143">
        <f t="shared" si="13"/>
        <v>217</v>
      </c>
      <c r="C272" s="824"/>
      <c r="D272" s="825"/>
      <c r="E272" s="825"/>
      <c r="F272" s="825"/>
      <c r="G272" s="825"/>
      <c r="H272" s="825"/>
      <c r="I272" s="825"/>
      <c r="J272" s="825"/>
      <c r="K272" s="825"/>
      <c r="L272" s="826"/>
      <c r="M272" s="827"/>
      <c r="N272" s="827"/>
      <c r="O272" s="827"/>
      <c r="P272" s="827"/>
      <c r="Q272" s="827"/>
      <c r="R272" s="828"/>
      <c r="S272" s="829"/>
      <c r="T272" s="829"/>
      <c r="U272" s="829"/>
      <c r="V272" s="830"/>
      <c r="W272" s="150"/>
      <c r="X272" s="151"/>
      <c r="Y272" s="151"/>
      <c r="Z272" s="152"/>
      <c r="AA272" s="153"/>
      <c r="AB272" s="154" t="str">
        <f t="shared" si="12"/>
        <v/>
      </c>
    </row>
    <row r="273" spans="2:28" ht="37.5" customHeight="1">
      <c r="B273" s="143">
        <f t="shared" si="13"/>
        <v>218</v>
      </c>
      <c r="C273" s="824"/>
      <c r="D273" s="825"/>
      <c r="E273" s="825"/>
      <c r="F273" s="825"/>
      <c r="G273" s="825"/>
      <c r="H273" s="825"/>
      <c r="I273" s="825"/>
      <c r="J273" s="825"/>
      <c r="K273" s="825"/>
      <c r="L273" s="826"/>
      <c r="M273" s="827"/>
      <c r="N273" s="827"/>
      <c r="O273" s="827"/>
      <c r="P273" s="827"/>
      <c r="Q273" s="827"/>
      <c r="R273" s="828"/>
      <c r="S273" s="829"/>
      <c r="T273" s="829"/>
      <c r="U273" s="829"/>
      <c r="V273" s="830"/>
      <c r="W273" s="150"/>
      <c r="X273" s="151"/>
      <c r="Y273" s="151"/>
      <c r="Z273" s="152"/>
      <c r="AA273" s="153"/>
      <c r="AB273" s="154" t="str">
        <f t="shared" si="12"/>
        <v/>
      </c>
    </row>
    <row r="274" spans="2:28" ht="37.5" customHeight="1">
      <c r="B274" s="143">
        <f t="shared" si="13"/>
        <v>219</v>
      </c>
      <c r="C274" s="824"/>
      <c r="D274" s="825"/>
      <c r="E274" s="825"/>
      <c r="F274" s="825"/>
      <c r="G274" s="825"/>
      <c r="H274" s="825"/>
      <c r="I274" s="825"/>
      <c r="J274" s="825"/>
      <c r="K274" s="825"/>
      <c r="L274" s="826"/>
      <c r="M274" s="827"/>
      <c r="N274" s="827"/>
      <c r="O274" s="827"/>
      <c r="P274" s="827"/>
      <c r="Q274" s="827"/>
      <c r="R274" s="828"/>
      <c r="S274" s="829"/>
      <c r="T274" s="829"/>
      <c r="U274" s="829"/>
      <c r="V274" s="830"/>
      <c r="W274" s="150"/>
      <c r="X274" s="151"/>
      <c r="Y274" s="151"/>
      <c r="Z274" s="152"/>
      <c r="AA274" s="153"/>
      <c r="AB274" s="154" t="str">
        <f t="shared" si="12"/>
        <v/>
      </c>
    </row>
    <row r="275" spans="2:28" ht="37.5" customHeight="1">
      <c r="B275" s="143">
        <f t="shared" si="13"/>
        <v>220</v>
      </c>
      <c r="C275" s="824"/>
      <c r="D275" s="825"/>
      <c r="E275" s="825"/>
      <c r="F275" s="825"/>
      <c r="G275" s="825"/>
      <c r="H275" s="825"/>
      <c r="I275" s="825"/>
      <c r="J275" s="825"/>
      <c r="K275" s="825"/>
      <c r="L275" s="826"/>
      <c r="M275" s="827"/>
      <c r="N275" s="827"/>
      <c r="O275" s="827"/>
      <c r="P275" s="827"/>
      <c r="Q275" s="827"/>
      <c r="R275" s="828"/>
      <c r="S275" s="829"/>
      <c r="T275" s="829"/>
      <c r="U275" s="829"/>
      <c r="V275" s="830"/>
      <c r="W275" s="150"/>
      <c r="X275" s="151"/>
      <c r="Y275" s="151"/>
      <c r="Z275" s="152"/>
      <c r="AA275" s="153"/>
      <c r="AB275" s="154" t="str">
        <f t="shared" si="12"/>
        <v/>
      </c>
    </row>
    <row r="276" spans="2:28" ht="37.5" customHeight="1">
      <c r="B276" s="143">
        <f t="shared" si="13"/>
        <v>221</v>
      </c>
      <c r="C276" s="824"/>
      <c r="D276" s="825"/>
      <c r="E276" s="825"/>
      <c r="F276" s="825"/>
      <c r="G276" s="825"/>
      <c r="H276" s="825"/>
      <c r="I276" s="825"/>
      <c r="J276" s="825"/>
      <c r="K276" s="825"/>
      <c r="L276" s="826"/>
      <c r="M276" s="827"/>
      <c r="N276" s="827"/>
      <c r="O276" s="827"/>
      <c r="P276" s="827"/>
      <c r="Q276" s="827"/>
      <c r="R276" s="828"/>
      <c r="S276" s="829"/>
      <c r="T276" s="829"/>
      <c r="U276" s="829"/>
      <c r="V276" s="830"/>
      <c r="W276" s="150"/>
      <c r="X276" s="151"/>
      <c r="Y276" s="151"/>
      <c r="Z276" s="152"/>
      <c r="AA276" s="153"/>
      <c r="AB276" s="154" t="str">
        <f t="shared" si="12"/>
        <v/>
      </c>
    </row>
    <row r="277" spans="2:28" ht="37.5" customHeight="1">
      <c r="B277" s="143">
        <f t="shared" si="13"/>
        <v>222</v>
      </c>
      <c r="C277" s="824"/>
      <c r="D277" s="825"/>
      <c r="E277" s="825"/>
      <c r="F277" s="825"/>
      <c r="G277" s="825"/>
      <c r="H277" s="825"/>
      <c r="I277" s="825"/>
      <c r="J277" s="825"/>
      <c r="K277" s="825"/>
      <c r="L277" s="826"/>
      <c r="M277" s="827"/>
      <c r="N277" s="827"/>
      <c r="O277" s="827"/>
      <c r="P277" s="827"/>
      <c r="Q277" s="827"/>
      <c r="R277" s="828"/>
      <c r="S277" s="829"/>
      <c r="T277" s="829"/>
      <c r="U277" s="829"/>
      <c r="V277" s="830"/>
      <c r="W277" s="150"/>
      <c r="X277" s="151"/>
      <c r="Y277" s="151"/>
      <c r="Z277" s="152"/>
      <c r="AA277" s="153"/>
      <c r="AB277" s="154" t="str">
        <f t="shared" si="12"/>
        <v/>
      </c>
    </row>
    <row r="278" spans="2:28" ht="37.5" customHeight="1">
      <c r="B278" s="143">
        <f t="shared" si="13"/>
        <v>223</v>
      </c>
      <c r="C278" s="824"/>
      <c r="D278" s="825"/>
      <c r="E278" s="825"/>
      <c r="F278" s="825"/>
      <c r="G278" s="825"/>
      <c r="H278" s="825"/>
      <c r="I278" s="825"/>
      <c r="J278" s="825"/>
      <c r="K278" s="825"/>
      <c r="L278" s="826"/>
      <c r="M278" s="827"/>
      <c r="N278" s="827"/>
      <c r="O278" s="827"/>
      <c r="P278" s="827"/>
      <c r="Q278" s="827"/>
      <c r="R278" s="828"/>
      <c r="S278" s="829"/>
      <c r="T278" s="829"/>
      <c r="U278" s="829"/>
      <c r="V278" s="830"/>
      <c r="W278" s="150"/>
      <c r="X278" s="151"/>
      <c r="Y278" s="151"/>
      <c r="Z278" s="152"/>
      <c r="AA278" s="153"/>
      <c r="AB278" s="154" t="str">
        <f t="shared" si="12"/>
        <v/>
      </c>
    </row>
    <row r="279" spans="2:28" ht="37.5" customHeight="1">
      <c r="B279" s="143">
        <f t="shared" si="13"/>
        <v>224</v>
      </c>
      <c r="C279" s="824"/>
      <c r="D279" s="825"/>
      <c r="E279" s="825"/>
      <c r="F279" s="825"/>
      <c r="G279" s="825"/>
      <c r="H279" s="825"/>
      <c r="I279" s="825"/>
      <c r="J279" s="825"/>
      <c r="K279" s="825"/>
      <c r="L279" s="826"/>
      <c r="M279" s="827"/>
      <c r="N279" s="827"/>
      <c r="O279" s="827"/>
      <c r="P279" s="827"/>
      <c r="Q279" s="827"/>
      <c r="R279" s="828"/>
      <c r="S279" s="829"/>
      <c r="T279" s="829"/>
      <c r="U279" s="829"/>
      <c r="V279" s="830"/>
      <c r="W279" s="150"/>
      <c r="X279" s="151"/>
      <c r="Y279" s="151"/>
      <c r="Z279" s="152"/>
      <c r="AA279" s="153"/>
      <c r="AB279" s="154" t="str">
        <f t="shared" si="12"/>
        <v/>
      </c>
    </row>
    <row r="280" spans="2:28" ht="37.5" customHeight="1">
      <c r="B280" s="143">
        <f t="shared" si="13"/>
        <v>225</v>
      </c>
      <c r="C280" s="824"/>
      <c r="D280" s="825"/>
      <c r="E280" s="825"/>
      <c r="F280" s="825"/>
      <c r="G280" s="825"/>
      <c r="H280" s="825"/>
      <c r="I280" s="825"/>
      <c r="J280" s="825"/>
      <c r="K280" s="825"/>
      <c r="L280" s="826"/>
      <c r="M280" s="827"/>
      <c r="N280" s="827"/>
      <c r="O280" s="827"/>
      <c r="P280" s="827"/>
      <c r="Q280" s="827"/>
      <c r="R280" s="828"/>
      <c r="S280" s="829"/>
      <c r="T280" s="829"/>
      <c r="U280" s="829"/>
      <c r="V280" s="830"/>
      <c r="W280" s="150"/>
      <c r="X280" s="151"/>
      <c r="Y280" s="151"/>
      <c r="Z280" s="152"/>
      <c r="AA280" s="153"/>
      <c r="AB280" s="154" t="str">
        <f t="shared" si="12"/>
        <v/>
      </c>
    </row>
    <row r="281" spans="2:28" ht="37.5" customHeight="1">
      <c r="B281" s="143">
        <f t="shared" si="13"/>
        <v>226</v>
      </c>
      <c r="C281" s="824"/>
      <c r="D281" s="825"/>
      <c r="E281" s="825"/>
      <c r="F281" s="825"/>
      <c r="G281" s="825"/>
      <c r="H281" s="825"/>
      <c r="I281" s="825"/>
      <c r="J281" s="825"/>
      <c r="K281" s="825"/>
      <c r="L281" s="826"/>
      <c r="M281" s="827"/>
      <c r="N281" s="827"/>
      <c r="O281" s="827"/>
      <c r="P281" s="827"/>
      <c r="Q281" s="827"/>
      <c r="R281" s="828"/>
      <c r="S281" s="829"/>
      <c r="T281" s="829"/>
      <c r="U281" s="829"/>
      <c r="V281" s="830"/>
      <c r="W281" s="150"/>
      <c r="X281" s="151"/>
      <c r="Y281" s="151"/>
      <c r="Z281" s="152"/>
      <c r="AA281" s="153"/>
      <c r="AB281" s="154" t="str">
        <f t="shared" si="12"/>
        <v/>
      </c>
    </row>
    <row r="282" spans="2:28" ht="37.5" customHeight="1">
      <c r="B282" s="143">
        <f t="shared" si="13"/>
        <v>227</v>
      </c>
      <c r="C282" s="824"/>
      <c r="D282" s="825"/>
      <c r="E282" s="825"/>
      <c r="F282" s="825"/>
      <c r="G282" s="825"/>
      <c r="H282" s="825"/>
      <c r="I282" s="825"/>
      <c r="J282" s="825"/>
      <c r="K282" s="825"/>
      <c r="L282" s="826"/>
      <c r="M282" s="827"/>
      <c r="N282" s="827"/>
      <c r="O282" s="827"/>
      <c r="P282" s="827"/>
      <c r="Q282" s="827"/>
      <c r="R282" s="828"/>
      <c r="S282" s="829"/>
      <c r="T282" s="829"/>
      <c r="U282" s="829"/>
      <c r="V282" s="830"/>
      <c r="W282" s="150"/>
      <c r="X282" s="151"/>
      <c r="Y282" s="151"/>
      <c r="Z282" s="152"/>
      <c r="AA282" s="153"/>
      <c r="AB282" s="154" t="str">
        <f t="shared" si="12"/>
        <v/>
      </c>
    </row>
    <row r="283" spans="2:28" ht="37.5" customHeight="1">
      <c r="B283" s="143">
        <f t="shared" si="13"/>
        <v>228</v>
      </c>
      <c r="C283" s="824"/>
      <c r="D283" s="825"/>
      <c r="E283" s="825"/>
      <c r="F283" s="825"/>
      <c r="G283" s="825"/>
      <c r="H283" s="825"/>
      <c r="I283" s="825"/>
      <c r="J283" s="825"/>
      <c r="K283" s="825"/>
      <c r="L283" s="826"/>
      <c r="M283" s="827"/>
      <c r="N283" s="827"/>
      <c r="O283" s="827"/>
      <c r="P283" s="827"/>
      <c r="Q283" s="827"/>
      <c r="R283" s="828"/>
      <c r="S283" s="829"/>
      <c r="T283" s="829"/>
      <c r="U283" s="829"/>
      <c r="V283" s="830"/>
      <c r="W283" s="150"/>
      <c r="X283" s="151"/>
      <c r="Y283" s="151"/>
      <c r="Z283" s="152"/>
      <c r="AA283" s="153"/>
      <c r="AB283" s="154" t="str">
        <f t="shared" si="12"/>
        <v/>
      </c>
    </row>
    <row r="284" spans="2:28" ht="37.5" customHeight="1">
      <c r="B284" s="143">
        <f t="shared" si="13"/>
        <v>229</v>
      </c>
      <c r="C284" s="824"/>
      <c r="D284" s="825"/>
      <c r="E284" s="825"/>
      <c r="F284" s="825"/>
      <c r="G284" s="825"/>
      <c r="H284" s="825"/>
      <c r="I284" s="825"/>
      <c r="J284" s="825"/>
      <c r="K284" s="825"/>
      <c r="L284" s="826"/>
      <c r="M284" s="827"/>
      <c r="N284" s="827"/>
      <c r="O284" s="827"/>
      <c r="P284" s="827"/>
      <c r="Q284" s="827"/>
      <c r="R284" s="828"/>
      <c r="S284" s="829"/>
      <c r="T284" s="829"/>
      <c r="U284" s="829"/>
      <c r="V284" s="830"/>
      <c r="W284" s="150"/>
      <c r="X284" s="151"/>
      <c r="Y284" s="151"/>
      <c r="Z284" s="152"/>
      <c r="AA284" s="153"/>
      <c r="AB284" s="154" t="str">
        <f t="shared" si="12"/>
        <v/>
      </c>
    </row>
    <row r="285" spans="2:28" ht="37.5" customHeight="1">
      <c r="B285" s="143">
        <f t="shared" si="13"/>
        <v>230</v>
      </c>
      <c r="C285" s="824"/>
      <c r="D285" s="825"/>
      <c r="E285" s="825"/>
      <c r="F285" s="825"/>
      <c r="G285" s="825"/>
      <c r="H285" s="825"/>
      <c r="I285" s="825"/>
      <c r="J285" s="825"/>
      <c r="K285" s="825"/>
      <c r="L285" s="826"/>
      <c r="M285" s="827"/>
      <c r="N285" s="827"/>
      <c r="O285" s="827"/>
      <c r="P285" s="827"/>
      <c r="Q285" s="827"/>
      <c r="R285" s="828"/>
      <c r="S285" s="829"/>
      <c r="T285" s="829"/>
      <c r="U285" s="829"/>
      <c r="V285" s="830"/>
      <c r="W285" s="150"/>
      <c r="X285" s="151"/>
      <c r="Y285" s="151"/>
      <c r="Z285" s="152"/>
      <c r="AA285" s="153"/>
      <c r="AB285" s="154" t="str">
        <f t="shared" si="12"/>
        <v/>
      </c>
    </row>
    <row r="286" spans="2:28" ht="37.5" customHeight="1">
      <c r="B286" s="143">
        <f t="shared" si="13"/>
        <v>231</v>
      </c>
      <c r="C286" s="824"/>
      <c r="D286" s="825"/>
      <c r="E286" s="825"/>
      <c r="F286" s="825"/>
      <c r="G286" s="825"/>
      <c r="H286" s="825"/>
      <c r="I286" s="825"/>
      <c r="J286" s="825"/>
      <c r="K286" s="825"/>
      <c r="L286" s="826"/>
      <c r="M286" s="827"/>
      <c r="N286" s="827"/>
      <c r="O286" s="827"/>
      <c r="P286" s="827"/>
      <c r="Q286" s="827"/>
      <c r="R286" s="828"/>
      <c r="S286" s="829"/>
      <c r="T286" s="829"/>
      <c r="U286" s="829"/>
      <c r="V286" s="830"/>
      <c r="W286" s="150"/>
      <c r="X286" s="151"/>
      <c r="Y286" s="151"/>
      <c r="Z286" s="152"/>
      <c r="AA286" s="153"/>
      <c r="AB286" s="154" t="str">
        <f t="shared" si="12"/>
        <v/>
      </c>
    </row>
    <row r="287" spans="2:28" ht="37.5" customHeight="1">
      <c r="B287" s="143">
        <f t="shared" si="13"/>
        <v>232</v>
      </c>
      <c r="C287" s="824"/>
      <c r="D287" s="825"/>
      <c r="E287" s="825"/>
      <c r="F287" s="825"/>
      <c r="G287" s="825"/>
      <c r="H287" s="825"/>
      <c r="I287" s="825"/>
      <c r="J287" s="825"/>
      <c r="K287" s="825"/>
      <c r="L287" s="826"/>
      <c r="M287" s="827"/>
      <c r="N287" s="827"/>
      <c r="O287" s="827"/>
      <c r="P287" s="827"/>
      <c r="Q287" s="827"/>
      <c r="R287" s="828"/>
      <c r="S287" s="829"/>
      <c r="T287" s="829"/>
      <c r="U287" s="829"/>
      <c r="V287" s="830"/>
      <c r="W287" s="150"/>
      <c r="X287" s="151"/>
      <c r="Y287" s="151"/>
      <c r="Z287" s="152"/>
      <c r="AA287" s="153"/>
      <c r="AB287" s="154" t="str">
        <f t="shared" si="12"/>
        <v/>
      </c>
    </row>
    <row r="288" spans="2:28" ht="37.5" customHeight="1">
      <c r="B288" s="143">
        <f t="shared" si="13"/>
        <v>233</v>
      </c>
      <c r="C288" s="824"/>
      <c r="D288" s="825"/>
      <c r="E288" s="825"/>
      <c r="F288" s="825"/>
      <c r="G288" s="825"/>
      <c r="H288" s="825"/>
      <c r="I288" s="825"/>
      <c r="J288" s="825"/>
      <c r="K288" s="825"/>
      <c r="L288" s="826"/>
      <c r="M288" s="827"/>
      <c r="N288" s="827"/>
      <c r="O288" s="827"/>
      <c r="P288" s="827"/>
      <c r="Q288" s="827"/>
      <c r="R288" s="828"/>
      <c r="S288" s="829"/>
      <c r="T288" s="829"/>
      <c r="U288" s="829"/>
      <c r="V288" s="830"/>
      <c r="W288" s="150"/>
      <c r="X288" s="151"/>
      <c r="Y288" s="151"/>
      <c r="Z288" s="152"/>
      <c r="AA288" s="153"/>
      <c r="AB288" s="154" t="str">
        <f t="shared" si="12"/>
        <v/>
      </c>
    </row>
    <row r="289" spans="2:28" ht="37.5" customHeight="1">
      <c r="B289" s="143">
        <f t="shared" si="13"/>
        <v>234</v>
      </c>
      <c r="C289" s="824"/>
      <c r="D289" s="825"/>
      <c r="E289" s="825"/>
      <c r="F289" s="825"/>
      <c r="G289" s="825"/>
      <c r="H289" s="825"/>
      <c r="I289" s="825"/>
      <c r="J289" s="825"/>
      <c r="K289" s="825"/>
      <c r="L289" s="826"/>
      <c r="M289" s="827"/>
      <c r="N289" s="827"/>
      <c r="O289" s="827"/>
      <c r="P289" s="827"/>
      <c r="Q289" s="827"/>
      <c r="R289" s="828"/>
      <c r="S289" s="829"/>
      <c r="T289" s="829"/>
      <c r="U289" s="829"/>
      <c r="V289" s="830"/>
      <c r="W289" s="150"/>
      <c r="X289" s="151"/>
      <c r="Y289" s="151"/>
      <c r="Z289" s="152"/>
      <c r="AA289" s="153"/>
      <c r="AB289" s="154" t="str">
        <f t="shared" si="12"/>
        <v/>
      </c>
    </row>
    <row r="290" spans="2:28" ht="37.5" customHeight="1">
      <c r="B290" s="143">
        <f t="shared" si="13"/>
        <v>235</v>
      </c>
      <c r="C290" s="824"/>
      <c r="D290" s="825"/>
      <c r="E290" s="825"/>
      <c r="F290" s="825"/>
      <c r="G290" s="825"/>
      <c r="H290" s="825"/>
      <c r="I290" s="825"/>
      <c r="J290" s="825"/>
      <c r="K290" s="825"/>
      <c r="L290" s="826"/>
      <c r="M290" s="827"/>
      <c r="N290" s="827"/>
      <c r="O290" s="827"/>
      <c r="P290" s="827"/>
      <c r="Q290" s="827"/>
      <c r="R290" s="828"/>
      <c r="S290" s="829"/>
      <c r="T290" s="829"/>
      <c r="U290" s="829"/>
      <c r="V290" s="830"/>
      <c r="W290" s="150"/>
      <c r="X290" s="151"/>
      <c r="Y290" s="151"/>
      <c r="Z290" s="152"/>
      <c r="AA290" s="153"/>
      <c r="AB290" s="154" t="str">
        <f t="shared" si="12"/>
        <v/>
      </c>
    </row>
    <row r="291" spans="2:28" ht="37.5" customHeight="1">
      <c r="B291" s="143">
        <f t="shared" si="13"/>
        <v>236</v>
      </c>
      <c r="C291" s="824"/>
      <c r="D291" s="825"/>
      <c r="E291" s="825"/>
      <c r="F291" s="825"/>
      <c r="G291" s="825"/>
      <c r="H291" s="825"/>
      <c r="I291" s="825"/>
      <c r="J291" s="825"/>
      <c r="K291" s="825"/>
      <c r="L291" s="826"/>
      <c r="M291" s="827"/>
      <c r="N291" s="827"/>
      <c r="O291" s="827"/>
      <c r="P291" s="827"/>
      <c r="Q291" s="827"/>
      <c r="R291" s="828"/>
      <c r="S291" s="829"/>
      <c r="T291" s="829"/>
      <c r="U291" s="829"/>
      <c r="V291" s="830"/>
      <c r="W291" s="150"/>
      <c r="X291" s="151"/>
      <c r="Y291" s="151"/>
      <c r="Z291" s="152"/>
      <c r="AA291" s="153"/>
      <c r="AB291" s="154" t="str">
        <f t="shared" si="12"/>
        <v/>
      </c>
    </row>
    <row r="292" spans="2:28" ht="37.5" customHeight="1">
      <c r="B292" s="143">
        <f t="shared" si="13"/>
        <v>237</v>
      </c>
      <c r="C292" s="824"/>
      <c r="D292" s="825"/>
      <c r="E292" s="825"/>
      <c r="F292" s="825"/>
      <c r="G292" s="825"/>
      <c r="H292" s="825"/>
      <c r="I292" s="825"/>
      <c r="J292" s="825"/>
      <c r="K292" s="825"/>
      <c r="L292" s="826"/>
      <c r="M292" s="827"/>
      <c r="N292" s="827"/>
      <c r="O292" s="827"/>
      <c r="P292" s="827"/>
      <c r="Q292" s="827"/>
      <c r="R292" s="828"/>
      <c r="S292" s="829"/>
      <c r="T292" s="829"/>
      <c r="U292" s="829"/>
      <c r="V292" s="830"/>
      <c r="W292" s="150"/>
      <c r="X292" s="151"/>
      <c r="Y292" s="151"/>
      <c r="Z292" s="152"/>
      <c r="AA292" s="153"/>
      <c r="AB292" s="154" t="str">
        <f t="shared" si="12"/>
        <v/>
      </c>
    </row>
    <row r="293" spans="2:28" ht="37.5" customHeight="1">
      <c r="B293" s="143">
        <f t="shared" si="13"/>
        <v>238</v>
      </c>
      <c r="C293" s="824"/>
      <c r="D293" s="825"/>
      <c r="E293" s="825"/>
      <c r="F293" s="825"/>
      <c r="G293" s="825"/>
      <c r="H293" s="825"/>
      <c r="I293" s="825"/>
      <c r="J293" s="825"/>
      <c r="K293" s="825"/>
      <c r="L293" s="826"/>
      <c r="M293" s="827"/>
      <c r="N293" s="827"/>
      <c r="O293" s="827"/>
      <c r="P293" s="827"/>
      <c r="Q293" s="827"/>
      <c r="R293" s="828"/>
      <c r="S293" s="829"/>
      <c r="T293" s="829"/>
      <c r="U293" s="829"/>
      <c r="V293" s="830"/>
      <c r="W293" s="150"/>
      <c r="X293" s="151"/>
      <c r="Y293" s="151"/>
      <c r="Z293" s="152"/>
      <c r="AA293" s="153"/>
      <c r="AB293" s="154" t="str">
        <f t="shared" si="12"/>
        <v/>
      </c>
    </row>
    <row r="294" spans="2:28" ht="37.5" customHeight="1">
      <c r="B294" s="143">
        <f t="shared" si="13"/>
        <v>239</v>
      </c>
      <c r="C294" s="824"/>
      <c r="D294" s="825"/>
      <c r="E294" s="825"/>
      <c r="F294" s="825"/>
      <c r="G294" s="825"/>
      <c r="H294" s="825"/>
      <c r="I294" s="825"/>
      <c r="J294" s="825"/>
      <c r="K294" s="825"/>
      <c r="L294" s="826"/>
      <c r="M294" s="827"/>
      <c r="N294" s="827"/>
      <c r="O294" s="827"/>
      <c r="P294" s="827"/>
      <c r="Q294" s="827"/>
      <c r="R294" s="828"/>
      <c r="S294" s="829"/>
      <c r="T294" s="829"/>
      <c r="U294" s="829"/>
      <c r="V294" s="830"/>
      <c r="W294" s="150"/>
      <c r="X294" s="151"/>
      <c r="Y294" s="151"/>
      <c r="Z294" s="152"/>
      <c r="AA294" s="153"/>
      <c r="AB294" s="154" t="str">
        <f t="shared" si="12"/>
        <v/>
      </c>
    </row>
    <row r="295" spans="2:28" ht="37.5" customHeight="1">
      <c r="B295" s="143">
        <f t="shared" si="13"/>
        <v>240</v>
      </c>
      <c r="C295" s="824"/>
      <c r="D295" s="825"/>
      <c r="E295" s="825"/>
      <c r="F295" s="825"/>
      <c r="G295" s="825"/>
      <c r="H295" s="825"/>
      <c r="I295" s="825"/>
      <c r="J295" s="825"/>
      <c r="K295" s="825"/>
      <c r="L295" s="826"/>
      <c r="M295" s="827"/>
      <c r="N295" s="827"/>
      <c r="O295" s="827"/>
      <c r="P295" s="827"/>
      <c r="Q295" s="827"/>
      <c r="R295" s="828"/>
      <c r="S295" s="829"/>
      <c r="T295" s="829"/>
      <c r="U295" s="829"/>
      <c r="V295" s="830"/>
      <c r="W295" s="150"/>
      <c r="X295" s="151"/>
      <c r="Y295" s="151"/>
      <c r="Z295" s="152"/>
      <c r="AA295" s="153"/>
      <c r="AB295" s="154" t="str">
        <f t="shared" si="12"/>
        <v/>
      </c>
    </row>
    <row r="296" spans="2:28" ht="37.5" customHeight="1">
      <c r="B296" s="143">
        <f t="shared" si="13"/>
        <v>241</v>
      </c>
      <c r="C296" s="824"/>
      <c r="D296" s="825"/>
      <c r="E296" s="825"/>
      <c r="F296" s="825"/>
      <c r="G296" s="825"/>
      <c r="H296" s="825"/>
      <c r="I296" s="825"/>
      <c r="J296" s="825"/>
      <c r="K296" s="825"/>
      <c r="L296" s="826"/>
      <c r="M296" s="827"/>
      <c r="N296" s="827"/>
      <c r="O296" s="827"/>
      <c r="P296" s="827"/>
      <c r="Q296" s="827"/>
      <c r="R296" s="828"/>
      <c r="S296" s="829"/>
      <c r="T296" s="829"/>
      <c r="U296" s="829"/>
      <c r="V296" s="830"/>
      <c r="W296" s="150"/>
      <c r="X296" s="151"/>
      <c r="Y296" s="151"/>
      <c r="Z296" s="152"/>
      <c r="AA296" s="153"/>
      <c r="AB296" s="154" t="str">
        <f t="shared" si="12"/>
        <v/>
      </c>
    </row>
    <row r="297" spans="2:28" ht="37.5" customHeight="1">
      <c r="B297" s="143">
        <f t="shared" si="13"/>
        <v>242</v>
      </c>
      <c r="C297" s="824"/>
      <c r="D297" s="825"/>
      <c r="E297" s="825"/>
      <c r="F297" s="825"/>
      <c r="G297" s="825"/>
      <c r="H297" s="825"/>
      <c r="I297" s="825"/>
      <c r="J297" s="825"/>
      <c r="K297" s="825"/>
      <c r="L297" s="826"/>
      <c r="M297" s="827"/>
      <c r="N297" s="827"/>
      <c r="O297" s="827"/>
      <c r="P297" s="827"/>
      <c r="Q297" s="827"/>
      <c r="R297" s="828"/>
      <c r="S297" s="829"/>
      <c r="T297" s="829"/>
      <c r="U297" s="829"/>
      <c r="V297" s="830"/>
      <c r="W297" s="150"/>
      <c r="X297" s="151"/>
      <c r="Y297" s="151"/>
      <c r="Z297" s="152"/>
      <c r="AA297" s="153"/>
      <c r="AB297" s="154" t="str">
        <f t="shared" si="12"/>
        <v/>
      </c>
    </row>
    <row r="298" spans="2:28" ht="37.5" customHeight="1">
      <c r="B298" s="143">
        <f t="shared" si="13"/>
        <v>243</v>
      </c>
      <c r="C298" s="824"/>
      <c r="D298" s="825"/>
      <c r="E298" s="825"/>
      <c r="F298" s="825"/>
      <c r="G298" s="825"/>
      <c r="H298" s="825"/>
      <c r="I298" s="825"/>
      <c r="J298" s="825"/>
      <c r="K298" s="825"/>
      <c r="L298" s="826"/>
      <c r="M298" s="827"/>
      <c r="N298" s="827"/>
      <c r="O298" s="827"/>
      <c r="P298" s="827"/>
      <c r="Q298" s="827"/>
      <c r="R298" s="828"/>
      <c r="S298" s="829"/>
      <c r="T298" s="829"/>
      <c r="U298" s="829"/>
      <c r="V298" s="830"/>
      <c r="W298" s="150"/>
      <c r="X298" s="151"/>
      <c r="Y298" s="151"/>
      <c r="Z298" s="152"/>
      <c r="AA298" s="153"/>
      <c r="AB298" s="154" t="str">
        <f t="shared" si="12"/>
        <v/>
      </c>
    </row>
    <row r="299" spans="2:28" ht="37.5" customHeight="1">
      <c r="B299" s="143">
        <f t="shared" si="13"/>
        <v>244</v>
      </c>
      <c r="C299" s="824"/>
      <c r="D299" s="825"/>
      <c r="E299" s="825"/>
      <c r="F299" s="825"/>
      <c r="G299" s="825"/>
      <c r="H299" s="825"/>
      <c r="I299" s="825"/>
      <c r="J299" s="825"/>
      <c r="K299" s="825"/>
      <c r="L299" s="826"/>
      <c r="M299" s="827"/>
      <c r="N299" s="827"/>
      <c r="O299" s="827"/>
      <c r="P299" s="827"/>
      <c r="Q299" s="827"/>
      <c r="R299" s="828"/>
      <c r="S299" s="829"/>
      <c r="T299" s="829"/>
      <c r="U299" s="829"/>
      <c r="V299" s="830"/>
      <c r="W299" s="150"/>
      <c r="X299" s="151"/>
      <c r="Y299" s="151"/>
      <c r="Z299" s="152"/>
      <c r="AA299" s="153"/>
      <c r="AB299" s="154" t="str">
        <f t="shared" si="12"/>
        <v/>
      </c>
    </row>
    <row r="300" spans="2:28" ht="37.5" customHeight="1">
      <c r="B300" s="143">
        <f t="shared" si="13"/>
        <v>245</v>
      </c>
      <c r="C300" s="824"/>
      <c r="D300" s="825"/>
      <c r="E300" s="825"/>
      <c r="F300" s="825"/>
      <c r="G300" s="825"/>
      <c r="H300" s="825"/>
      <c r="I300" s="825"/>
      <c r="J300" s="825"/>
      <c r="K300" s="825"/>
      <c r="L300" s="826"/>
      <c r="M300" s="827"/>
      <c r="N300" s="827"/>
      <c r="O300" s="827"/>
      <c r="P300" s="827"/>
      <c r="Q300" s="827"/>
      <c r="R300" s="828"/>
      <c r="S300" s="829"/>
      <c r="T300" s="829"/>
      <c r="U300" s="829"/>
      <c r="V300" s="830"/>
      <c r="W300" s="150"/>
      <c r="X300" s="151"/>
      <c r="Y300" s="151"/>
      <c r="Z300" s="152"/>
      <c r="AA300" s="153"/>
      <c r="AB300" s="154" t="str">
        <f t="shared" si="12"/>
        <v/>
      </c>
    </row>
    <row r="301" spans="2:28" ht="37.5" customHeight="1">
      <c r="B301" s="143">
        <f t="shared" si="13"/>
        <v>246</v>
      </c>
      <c r="C301" s="824"/>
      <c r="D301" s="825"/>
      <c r="E301" s="825"/>
      <c r="F301" s="825"/>
      <c r="G301" s="825"/>
      <c r="H301" s="825"/>
      <c r="I301" s="825"/>
      <c r="J301" s="825"/>
      <c r="K301" s="825"/>
      <c r="L301" s="826"/>
      <c r="M301" s="827"/>
      <c r="N301" s="827"/>
      <c r="O301" s="827"/>
      <c r="P301" s="827"/>
      <c r="Q301" s="827"/>
      <c r="R301" s="828"/>
      <c r="S301" s="829"/>
      <c r="T301" s="829"/>
      <c r="U301" s="829"/>
      <c r="V301" s="830"/>
      <c r="W301" s="150"/>
      <c r="X301" s="151"/>
      <c r="Y301" s="151"/>
      <c r="Z301" s="152"/>
      <c r="AA301" s="153"/>
      <c r="AB301" s="154" t="str">
        <f t="shared" si="12"/>
        <v/>
      </c>
    </row>
    <row r="302" spans="2:28" ht="37.5" customHeight="1">
      <c r="B302" s="143">
        <f t="shared" si="13"/>
        <v>247</v>
      </c>
      <c r="C302" s="824"/>
      <c r="D302" s="825"/>
      <c r="E302" s="825"/>
      <c r="F302" s="825"/>
      <c r="G302" s="825"/>
      <c r="H302" s="825"/>
      <c r="I302" s="825"/>
      <c r="J302" s="825"/>
      <c r="K302" s="825"/>
      <c r="L302" s="826"/>
      <c r="M302" s="827"/>
      <c r="N302" s="827"/>
      <c r="O302" s="827"/>
      <c r="P302" s="827"/>
      <c r="Q302" s="827"/>
      <c r="R302" s="828"/>
      <c r="S302" s="829"/>
      <c r="T302" s="829"/>
      <c r="U302" s="829"/>
      <c r="V302" s="830"/>
      <c r="W302" s="150"/>
      <c r="X302" s="151"/>
      <c r="Y302" s="151"/>
      <c r="Z302" s="152"/>
      <c r="AA302" s="153"/>
      <c r="AB302" s="154" t="str">
        <f t="shared" si="12"/>
        <v/>
      </c>
    </row>
    <row r="303" spans="2:28" ht="37.5" customHeight="1">
      <c r="B303" s="143">
        <f t="shared" si="13"/>
        <v>248</v>
      </c>
      <c r="C303" s="824"/>
      <c r="D303" s="825"/>
      <c r="E303" s="825"/>
      <c r="F303" s="825"/>
      <c r="G303" s="825"/>
      <c r="H303" s="825"/>
      <c r="I303" s="825"/>
      <c r="J303" s="825"/>
      <c r="K303" s="825"/>
      <c r="L303" s="826"/>
      <c r="M303" s="827"/>
      <c r="N303" s="827"/>
      <c r="O303" s="827"/>
      <c r="P303" s="827"/>
      <c r="Q303" s="827"/>
      <c r="R303" s="828"/>
      <c r="S303" s="829"/>
      <c r="T303" s="829"/>
      <c r="U303" s="829"/>
      <c r="V303" s="830"/>
      <c r="W303" s="150"/>
      <c r="X303" s="151"/>
      <c r="Y303" s="151"/>
      <c r="Z303" s="152"/>
      <c r="AA303" s="153"/>
      <c r="AB303" s="154" t="str">
        <f t="shared" si="12"/>
        <v/>
      </c>
    </row>
    <row r="304" spans="2:28" ht="37.5" customHeight="1">
      <c r="B304" s="143">
        <f t="shared" si="13"/>
        <v>249</v>
      </c>
      <c r="C304" s="824"/>
      <c r="D304" s="825"/>
      <c r="E304" s="825"/>
      <c r="F304" s="825"/>
      <c r="G304" s="825"/>
      <c r="H304" s="825"/>
      <c r="I304" s="825"/>
      <c r="J304" s="825"/>
      <c r="K304" s="825"/>
      <c r="L304" s="826"/>
      <c r="M304" s="827"/>
      <c r="N304" s="827"/>
      <c r="O304" s="827"/>
      <c r="P304" s="827"/>
      <c r="Q304" s="827"/>
      <c r="R304" s="828"/>
      <c r="S304" s="829"/>
      <c r="T304" s="829"/>
      <c r="U304" s="829"/>
      <c r="V304" s="830"/>
      <c r="W304" s="150"/>
      <c r="X304" s="151"/>
      <c r="Y304" s="151"/>
      <c r="Z304" s="152"/>
      <c r="AA304" s="153"/>
      <c r="AB304" s="154" t="str">
        <f t="shared" si="12"/>
        <v/>
      </c>
    </row>
    <row r="305" spans="2:28" ht="37.5" customHeight="1">
      <c r="B305" s="143">
        <f t="shared" si="13"/>
        <v>250</v>
      </c>
      <c r="C305" s="824"/>
      <c r="D305" s="825"/>
      <c r="E305" s="825"/>
      <c r="F305" s="825"/>
      <c r="G305" s="825"/>
      <c r="H305" s="825"/>
      <c r="I305" s="825"/>
      <c r="J305" s="825"/>
      <c r="K305" s="825"/>
      <c r="L305" s="826"/>
      <c r="M305" s="827"/>
      <c r="N305" s="827"/>
      <c r="O305" s="827"/>
      <c r="P305" s="827"/>
      <c r="Q305" s="827"/>
      <c r="R305" s="828"/>
      <c r="S305" s="829"/>
      <c r="T305" s="829"/>
      <c r="U305" s="829"/>
      <c r="V305" s="830"/>
      <c r="W305" s="150"/>
      <c r="X305" s="151"/>
      <c r="Y305" s="151"/>
      <c r="Z305" s="152"/>
      <c r="AA305" s="153"/>
      <c r="AB305" s="154" t="str">
        <f t="shared" si="12"/>
        <v/>
      </c>
    </row>
    <row r="306" spans="2:28" ht="37.5" customHeight="1">
      <c r="B306" s="143">
        <f t="shared" si="13"/>
        <v>251</v>
      </c>
      <c r="C306" s="824"/>
      <c r="D306" s="825"/>
      <c r="E306" s="825"/>
      <c r="F306" s="825"/>
      <c r="G306" s="825"/>
      <c r="H306" s="825"/>
      <c r="I306" s="825"/>
      <c r="J306" s="825"/>
      <c r="K306" s="825"/>
      <c r="L306" s="826"/>
      <c r="M306" s="827"/>
      <c r="N306" s="827"/>
      <c r="O306" s="827"/>
      <c r="P306" s="827"/>
      <c r="Q306" s="827"/>
      <c r="R306" s="828"/>
      <c r="S306" s="829"/>
      <c r="T306" s="829"/>
      <c r="U306" s="829"/>
      <c r="V306" s="830"/>
      <c r="W306" s="150"/>
      <c r="X306" s="151"/>
      <c r="Y306" s="151"/>
      <c r="Z306" s="152"/>
      <c r="AA306" s="153"/>
      <c r="AB306" s="154" t="str">
        <f t="shared" si="12"/>
        <v/>
      </c>
    </row>
    <row r="307" spans="2:28" ht="37.5" customHeight="1">
      <c r="B307" s="143">
        <f t="shared" si="13"/>
        <v>252</v>
      </c>
      <c r="C307" s="824"/>
      <c r="D307" s="825"/>
      <c r="E307" s="825"/>
      <c r="F307" s="825"/>
      <c r="G307" s="825"/>
      <c r="H307" s="825"/>
      <c r="I307" s="825"/>
      <c r="J307" s="825"/>
      <c r="K307" s="825"/>
      <c r="L307" s="826"/>
      <c r="M307" s="827"/>
      <c r="N307" s="827"/>
      <c r="O307" s="827"/>
      <c r="P307" s="827"/>
      <c r="Q307" s="827"/>
      <c r="R307" s="828"/>
      <c r="S307" s="829"/>
      <c r="T307" s="829"/>
      <c r="U307" s="829"/>
      <c r="V307" s="830"/>
      <c r="W307" s="150"/>
      <c r="X307" s="151"/>
      <c r="Y307" s="151"/>
      <c r="Z307" s="152"/>
      <c r="AA307" s="153"/>
      <c r="AB307" s="154" t="str">
        <f t="shared" si="12"/>
        <v/>
      </c>
    </row>
    <row r="308" spans="2:28" ht="37.5" customHeight="1">
      <c r="B308" s="143">
        <f t="shared" si="13"/>
        <v>253</v>
      </c>
      <c r="C308" s="824"/>
      <c r="D308" s="825"/>
      <c r="E308" s="825"/>
      <c r="F308" s="825"/>
      <c r="G308" s="825"/>
      <c r="H308" s="825"/>
      <c r="I308" s="825"/>
      <c r="J308" s="825"/>
      <c r="K308" s="825"/>
      <c r="L308" s="826"/>
      <c r="M308" s="827"/>
      <c r="N308" s="827"/>
      <c r="O308" s="827"/>
      <c r="P308" s="827"/>
      <c r="Q308" s="827"/>
      <c r="R308" s="828"/>
      <c r="S308" s="829"/>
      <c r="T308" s="829"/>
      <c r="U308" s="829"/>
      <c r="V308" s="830"/>
      <c r="W308" s="150"/>
      <c r="X308" s="151"/>
      <c r="Y308" s="151"/>
      <c r="Z308" s="152"/>
      <c r="AA308" s="153"/>
      <c r="AB308" s="154" t="str">
        <f t="shared" si="12"/>
        <v/>
      </c>
    </row>
    <row r="309" spans="2:28" ht="37.5" customHeight="1">
      <c r="B309" s="143">
        <f t="shared" si="13"/>
        <v>254</v>
      </c>
      <c r="C309" s="824"/>
      <c r="D309" s="825"/>
      <c r="E309" s="825"/>
      <c r="F309" s="825"/>
      <c r="G309" s="825"/>
      <c r="H309" s="825"/>
      <c r="I309" s="825"/>
      <c r="J309" s="825"/>
      <c r="K309" s="825"/>
      <c r="L309" s="826"/>
      <c r="M309" s="827"/>
      <c r="N309" s="827"/>
      <c r="O309" s="827"/>
      <c r="P309" s="827"/>
      <c r="Q309" s="827"/>
      <c r="R309" s="828"/>
      <c r="S309" s="829"/>
      <c r="T309" s="829"/>
      <c r="U309" s="829"/>
      <c r="V309" s="830"/>
      <c r="W309" s="150"/>
      <c r="X309" s="151"/>
      <c r="Y309" s="151"/>
      <c r="Z309" s="152"/>
      <c r="AA309" s="153"/>
      <c r="AB309" s="154" t="str">
        <f t="shared" si="12"/>
        <v/>
      </c>
    </row>
    <row r="310" spans="2:28" ht="37.5" customHeight="1">
      <c r="B310" s="143">
        <f t="shared" si="13"/>
        <v>255</v>
      </c>
      <c r="C310" s="824"/>
      <c r="D310" s="825"/>
      <c r="E310" s="825"/>
      <c r="F310" s="825"/>
      <c r="G310" s="825"/>
      <c r="H310" s="825"/>
      <c r="I310" s="825"/>
      <c r="J310" s="825"/>
      <c r="K310" s="825"/>
      <c r="L310" s="826"/>
      <c r="M310" s="827"/>
      <c r="N310" s="827"/>
      <c r="O310" s="827"/>
      <c r="P310" s="827"/>
      <c r="Q310" s="827"/>
      <c r="R310" s="828"/>
      <c r="S310" s="829"/>
      <c r="T310" s="829"/>
      <c r="U310" s="829"/>
      <c r="V310" s="830"/>
      <c r="W310" s="150"/>
      <c r="X310" s="151"/>
      <c r="Y310" s="151"/>
      <c r="Z310" s="152"/>
      <c r="AA310" s="153"/>
      <c r="AB310" s="154" t="str">
        <f t="shared" si="12"/>
        <v/>
      </c>
    </row>
    <row r="311" spans="2:28" ht="37.5" customHeight="1">
      <c r="B311" s="143">
        <f t="shared" si="13"/>
        <v>256</v>
      </c>
      <c r="C311" s="824"/>
      <c r="D311" s="825"/>
      <c r="E311" s="825"/>
      <c r="F311" s="825"/>
      <c r="G311" s="825"/>
      <c r="H311" s="825"/>
      <c r="I311" s="825"/>
      <c r="J311" s="825"/>
      <c r="K311" s="825"/>
      <c r="L311" s="826"/>
      <c r="M311" s="827"/>
      <c r="N311" s="827"/>
      <c r="O311" s="827"/>
      <c r="P311" s="827"/>
      <c r="Q311" s="827"/>
      <c r="R311" s="828"/>
      <c r="S311" s="829"/>
      <c r="T311" s="829"/>
      <c r="U311" s="829"/>
      <c r="V311" s="830"/>
      <c r="W311" s="150"/>
      <c r="X311" s="151"/>
      <c r="Y311" s="151"/>
      <c r="Z311" s="152"/>
      <c r="AA311" s="153"/>
      <c r="AB311" s="154" t="str">
        <f t="shared" si="12"/>
        <v/>
      </c>
    </row>
    <row r="312" spans="2:28" ht="37.5" customHeight="1">
      <c r="B312" s="143">
        <f t="shared" si="13"/>
        <v>257</v>
      </c>
      <c r="C312" s="824"/>
      <c r="D312" s="825"/>
      <c r="E312" s="825"/>
      <c r="F312" s="825"/>
      <c r="G312" s="825"/>
      <c r="H312" s="825"/>
      <c r="I312" s="825"/>
      <c r="J312" s="825"/>
      <c r="K312" s="825"/>
      <c r="L312" s="826"/>
      <c r="M312" s="827"/>
      <c r="N312" s="827"/>
      <c r="O312" s="827"/>
      <c r="P312" s="827"/>
      <c r="Q312" s="827"/>
      <c r="R312" s="828"/>
      <c r="S312" s="829"/>
      <c r="T312" s="829"/>
      <c r="U312" s="829"/>
      <c r="V312" s="830"/>
      <c r="W312" s="150"/>
      <c r="X312" s="151"/>
      <c r="Y312" s="151"/>
      <c r="Z312" s="152"/>
      <c r="AA312" s="153"/>
      <c r="AB312" s="154" t="str">
        <f t="shared" si="12"/>
        <v/>
      </c>
    </row>
    <row r="313" spans="2:28" ht="37.5" customHeight="1">
      <c r="B313" s="143">
        <f t="shared" si="13"/>
        <v>258</v>
      </c>
      <c r="C313" s="824"/>
      <c r="D313" s="825"/>
      <c r="E313" s="825"/>
      <c r="F313" s="825"/>
      <c r="G313" s="825"/>
      <c r="H313" s="825"/>
      <c r="I313" s="825"/>
      <c r="J313" s="825"/>
      <c r="K313" s="825"/>
      <c r="L313" s="826"/>
      <c r="M313" s="827"/>
      <c r="N313" s="827"/>
      <c r="O313" s="827"/>
      <c r="P313" s="827"/>
      <c r="Q313" s="827"/>
      <c r="R313" s="828"/>
      <c r="S313" s="829"/>
      <c r="T313" s="829"/>
      <c r="U313" s="829"/>
      <c r="V313" s="830"/>
      <c r="W313" s="150"/>
      <c r="X313" s="151"/>
      <c r="Y313" s="151"/>
      <c r="Z313" s="152"/>
      <c r="AA313" s="153"/>
      <c r="AB313" s="154" t="str">
        <f t="shared" si="12"/>
        <v/>
      </c>
    </row>
    <row r="314" spans="2:28" ht="37.5" customHeight="1">
      <c r="B314" s="143">
        <f t="shared" si="13"/>
        <v>259</v>
      </c>
      <c r="C314" s="824"/>
      <c r="D314" s="825"/>
      <c r="E314" s="825"/>
      <c r="F314" s="825"/>
      <c r="G314" s="825"/>
      <c r="H314" s="825"/>
      <c r="I314" s="825"/>
      <c r="J314" s="825"/>
      <c r="K314" s="825"/>
      <c r="L314" s="826"/>
      <c r="M314" s="827"/>
      <c r="N314" s="827"/>
      <c r="O314" s="827"/>
      <c r="P314" s="827"/>
      <c r="Q314" s="827"/>
      <c r="R314" s="828"/>
      <c r="S314" s="829"/>
      <c r="T314" s="829"/>
      <c r="U314" s="829"/>
      <c r="V314" s="830"/>
      <c r="W314" s="150"/>
      <c r="X314" s="151"/>
      <c r="Y314" s="151"/>
      <c r="Z314" s="152"/>
      <c r="AA314" s="153"/>
      <c r="AB314" s="154" t="str">
        <f t="shared" si="12"/>
        <v/>
      </c>
    </row>
    <row r="315" spans="2:28" ht="37.5" customHeight="1">
      <c r="B315" s="143">
        <f t="shared" si="13"/>
        <v>260</v>
      </c>
      <c r="C315" s="824"/>
      <c r="D315" s="825"/>
      <c r="E315" s="825"/>
      <c r="F315" s="825"/>
      <c r="G315" s="825"/>
      <c r="H315" s="825"/>
      <c r="I315" s="825"/>
      <c r="J315" s="825"/>
      <c r="K315" s="825"/>
      <c r="L315" s="826"/>
      <c r="M315" s="827"/>
      <c r="N315" s="827"/>
      <c r="O315" s="827"/>
      <c r="P315" s="827"/>
      <c r="Q315" s="827"/>
      <c r="R315" s="828"/>
      <c r="S315" s="829"/>
      <c r="T315" s="829"/>
      <c r="U315" s="829"/>
      <c r="V315" s="830"/>
      <c r="W315" s="150"/>
      <c r="X315" s="151"/>
      <c r="Y315" s="151"/>
      <c r="Z315" s="152"/>
      <c r="AA315" s="153"/>
      <c r="AB315" s="154" t="str">
        <f t="shared" si="12"/>
        <v/>
      </c>
    </row>
    <row r="316" spans="2:28" ht="37.5" customHeight="1">
      <c r="B316" s="143">
        <f t="shared" si="13"/>
        <v>261</v>
      </c>
      <c r="C316" s="824"/>
      <c r="D316" s="825"/>
      <c r="E316" s="825"/>
      <c r="F316" s="825"/>
      <c r="G316" s="825"/>
      <c r="H316" s="825"/>
      <c r="I316" s="825"/>
      <c r="J316" s="825"/>
      <c r="K316" s="825"/>
      <c r="L316" s="826"/>
      <c r="M316" s="827"/>
      <c r="N316" s="827"/>
      <c r="O316" s="827"/>
      <c r="P316" s="827"/>
      <c r="Q316" s="827"/>
      <c r="R316" s="828"/>
      <c r="S316" s="829"/>
      <c r="T316" s="829"/>
      <c r="U316" s="829"/>
      <c r="V316" s="830"/>
      <c r="W316" s="150"/>
      <c r="X316" s="151"/>
      <c r="Y316" s="151"/>
      <c r="Z316" s="152"/>
      <c r="AA316" s="153"/>
      <c r="AB316" s="154" t="str">
        <f t="shared" si="12"/>
        <v/>
      </c>
    </row>
    <row r="317" spans="2:28" ht="37.5" customHeight="1">
      <c r="B317" s="143">
        <f t="shared" si="13"/>
        <v>262</v>
      </c>
      <c r="C317" s="824"/>
      <c r="D317" s="825"/>
      <c r="E317" s="825"/>
      <c r="F317" s="825"/>
      <c r="G317" s="825"/>
      <c r="H317" s="825"/>
      <c r="I317" s="825"/>
      <c r="J317" s="825"/>
      <c r="K317" s="825"/>
      <c r="L317" s="826"/>
      <c r="M317" s="827"/>
      <c r="N317" s="827"/>
      <c r="O317" s="827"/>
      <c r="P317" s="827"/>
      <c r="Q317" s="827"/>
      <c r="R317" s="828"/>
      <c r="S317" s="829"/>
      <c r="T317" s="829"/>
      <c r="U317" s="829"/>
      <c r="V317" s="830"/>
      <c r="W317" s="150"/>
      <c r="X317" s="151"/>
      <c r="Y317" s="151"/>
      <c r="Z317" s="152"/>
      <c r="AA317" s="153"/>
      <c r="AB317" s="154" t="str">
        <f t="shared" si="12"/>
        <v/>
      </c>
    </row>
    <row r="318" spans="2:28" ht="37.5" customHeight="1">
      <c r="B318" s="143">
        <f t="shared" si="13"/>
        <v>263</v>
      </c>
      <c r="C318" s="824"/>
      <c r="D318" s="825"/>
      <c r="E318" s="825"/>
      <c r="F318" s="825"/>
      <c r="G318" s="825"/>
      <c r="H318" s="825"/>
      <c r="I318" s="825"/>
      <c r="J318" s="825"/>
      <c r="K318" s="825"/>
      <c r="L318" s="826"/>
      <c r="M318" s="827"/>
      <c r="N318" s="827"/>
      <c r="O318" s="827"/>
      <c r="P318" s="827"/>
      <c r="Q318" s="827"/>
      <c r="R318" s="828"/>
      <c r="S318" s="829"/>
      <c r="T318" s="829"/>
      <c r="U318" s="829"/>
      <c r="V318" s="830"/>
      <c r="W318" s="150"/>
      <c r="X318" s="151"/>
      <c r="Y318" s="151"/>
      <c r="Z318" s="152"/>
      <c r="AA318" s="153"/>
      <c r="AB318" s="154" t="str">
        <f t="shared" si="12"/>
        <v/>
      </c>
    </row>
    <row r="319" spans="2:28" ht="37.5" customHeight="1">
      <c r="B319" s="143">
        <f t="shared" si="13"/>
        <v>264</v>
      </c>
      <c r="C319" s="824"/>
      <c r="D319" s="825"/>
      <c r="E319" s="825"/>
      <c r="F319" s="825"/>
      <c r="G319" s="825"/>
      <c r="H319" s="825"/>
      <c r="I319" s="825"/>
      <c r="J319" s="825"/>
      <c r="K319" s="825"/>
      <c r="L319" s="826"/>
      <c r="M319" s="827"/>
      <c r="N319" s="827"/>
      <c r="O319" s="827"/>
      <c r="P319" s="827"/>
      <c r="Q319" s="827"/>
      <c r="R319" s="828"/>
      <c r="S319" s="829"/>
      <c r="T319" s="829"/>
      <c r="U319" s="829"/>
      <c r="V319" s="830"/>
      <c r="W319" s="150"/>
      <c r="X319" s="151"/>
      <c r="Y319" s="151"/>
      <c r="Z319" s="152"/>
      <c r="AA319" s="153"/>
      <c r="AB319" s="154" t="str">
        <f t="shared" si="12"/>
        <v/>
      </c>
    </row>
    <row r="320" spans="2:28" ht="37.5" customHeight="1">
      <c r="B320" s="143">
        <f t="shared" si="13"/>
        <v>265</v>
      </c>
      <c r="C320" s="824"/>
      <c r="D320" s="825"/>
      <c r="E320" s="825"/>
      <c r="F320" s="825"/>
      <c r="G320" s="825"/>
      <c r="H320" s="825"/>
      <c r="I320" s="825"/>
      <c r="J320" s="825"/>
      <c r="K320" s="825"/>
      <c r="L320" s="826"/>
      <c r="M320" s="827"/>
      <c r="N320" s="827"/>
      <c r="O320" s="827"/>
      <c r="P320" s="827"/>
      <c r="Q320" s="827"/>
      <c r="R320" s="828"/>
      <c r="S320" s="829"/>
      <c r="T320" s="829"/>
      <c r="U320" s="829"/>
      <c r="V320" s="830"/>
      <c r="W320" s="150"/>
      <c r="X320" s="151"/>
      <c r="Y320" s="151"/>
      <c r="Z320" s="152"/>
      <c r="AA320" s="153"/>
      <c r="AB320" s="154" t="str">
        <f t="shared" si="12"/>
        <v/>
      </c>
    </row>
    <row r="321" spans="2:28" ht="37.5" customHeight="1">
      <c r="B321" s="143">
        <f t="shared" si="13"/>
        <v>266</v>
      </c>
      <c r="C321" s="824"/>
      <c r="D321" s="825"/>
      <c r="E321" s="825"/>
      <c r="F321" s="825"/>
      <c r="G321" s="825"/>
      <c r="H321" s="825"/>
      <c r="I321" s="825"/>
      <c r="J321" s="825"/>
      <c r="K321" s="825"/>
      <c r="L321" s="826"/>
      <c r="M321" s="827"/>
      <c r="N321" s="827"/>
      <c r="O321" s="827"/>
      <c r="P321" s="827"/>
      <c r="Q321" s="827"/>
      <c r="R321" s="828"/>
      <c r="S321" s="829"/>
      <c r="T321" s="829"/>
      <c r="U321" s="829"/>
      <c r="V321" s="830"/>
      <c r="W321" s="150"/>
      <c r="X321" s="151"/>
      <c r="Y321" s="151"/>
      <c r="Z321" s="152"/>
      <c r="AA321" s="153"/>
      <c r="AB321" s="154" t="str">
        <f t="shared" ref="AB321:AB355" si="14">IF(Z321="","",Z321-AA321)</f>
        <v/>
      </c>
    </row>
    <row r="322" spans="2:28" ht="37.5" customHeight="1">
      <c r="B322" s="143">
        <f t="shared" ref="B322:B355" si="15">B321+1</f>
        <v>267</v>
      </c>
      <c r="C322" s="824"/>
      <c r="D322" s="825"/>
      <c r="E322" s="825"/>
      <c r="F322" s="825"/>
      <c r="G322" s="825"/>
      <c r="H322" s="825"/>
      <c r="I322" s="825"/>
      <c r="J322" s="825"/>
      <c r="K322" s="825"/>
      <c r="L322" s="826"/>
      <c r="M322" s="827"/>
      <c r="N322" s="827"/>
      <c r="O322" s="827"/>
      <c r="P322" s="827"/>
      <c r="Q322" s="827"/>
      <c r="R322" s="828"/>
      <c r="S322" s="829"/>
      <c r="T322" s="829"/>
      <c r="U322" s="829"/>
      <c r="V322" s="830"/>
      <c r="W322" s="150"/>
      <c r="X322" s="151"/>
      <c r="Y322" s="151"/>
      <c r="Z322" s="152"/>
      <c r="AA322" s="153"/>
      <c r="AB322" s="154" t="str">
        <f t="shared" si="14"/>
        <v/>
      </c>
    </row>
    <row r="323" spans="2:28" ht="37.5" customHeight="1">
      <c r="B323" s="143">
        <f t="shared" si="15"/>
        <v>268</v>
      </c>
      <c r="C323" s="824"/>
      <c r="D323" s="825"/>
      <c r="E323" s="825"/>
      <c r="F323" s="825"/>
      <c r="G323" s="825"/>
      <c r="H323" s="825"/>
      <c r="I323" s="825"/>
      <c r="J323" s="825"/>
      <c r="K323" s="825"/>
      <c r="L323" s="826"/>
      <c r="M323" s="827"/>
      <c r="N323" s="827"/>
      <c r="O323" s="827"/>
      <c r="P323" s="827"/>
      <c r="Q323" s="827"/>
      <c r="R323" s="828"/>
      <c r="S323" s="829"/>
      <c r="T323" s="829"/>
      <c r="U323" s="829"/>
      <c r="V323" s="830"/>
      <c r="W323" s="150"/>
      <c r="X323" s="151"/>
      <c r="Y323" s="151"/>
      <c r="Z323" s="152"/>
      <c r="AA323" s="153"/>
      <c r="AB323" s="154" t="str">
        <f t="shared" si="14"/>
        <v/>
      </c>
    </row>
    <row r="324" spans="2:28" ht="37.5" customHeight="1">
      <c r="B324" s="143">
        <f t="shared" si="15"/>
        <v>269</v>
      </c>
      <c r="C324" s="824"/>
      <c r="D324" s="825"/>
      <c r="E324" s="825"/>
      <c r="F324" s="825"/>
      <c r="G324" s="825"/>
      <c r="H324" s="825"/>
      <c r="I324" s="825"/>
      <c r="J324" s="825"/>
      <c r="K324" s="825"/>
      <c r="L324" s="826"/>
      <c r="M324" s="827"/>
      <c r="N324" s="827"/>
      <c r="O324" s="827"/>
      <c r="P324" s="827"/>
      <c r="Q324" s="827"/>
      <c r="R324" s="828"/>
      <c r="S324" s="829"/>
      <c r="T324" s="829"/>
      <c r="U324" s="829"/>
      <c r="V324" s="830"/>
      <c r="W324" s="150"/>
      <c r="X324" s="151"/>
      <c r="Y324" s="151"/>
      <c r="Z324" s="152"/>
      <c r="AA324" s="153"/>
      <c r="AB324" s="154" t="str">
        <f t="shared" si="14"/>
        <v/>
      </c>
    </row>
    <row r="325" spans="2:28" ht="37.5" customHeight="1">
      <c r="B325" s="143">
        <f t="shared" si="15"/>
        <v>270</v>
      </c>
      <c r="C325" s="824"/>
      <c r="D325" s="825"/>
      <c r="E325" s="825"/>
      <c r="F325" s="825"/>
      <c r="G325" s="825"/>
      <c r="H325" s="825"/>
      <c r="I325" s="825"/>
      <c r="J325" s="825"/>
      <c r="K325" s="825"/>
      <c r="L325" s="826"/>
      <c r="M325" s="827"/>
      <c r="N325" s="827"/>
      <c r="O325" s="827"/>
      <c r="P325" s="827"/>
      <c r="Q325" s="827"/>
      <c r="R325" s="828"/>
      <c r="S325" s="829"/>
      <c r="T325" s="829"/>
      <c r="U325" s="829"/>
      <c r="V325" s="830"/>
      <c r="W325" s="150"/>
      <c r="X325" s="151"/>
      <c r="Y325" s="151"/>
      <c r="Z325" s="152"/>
      <c r="AA325" s="153"/>
      <c r="AB325" s="154" t="str">
        <f t="shared" si="14"/>
        <v/>
      </c>
    </row>
    <row r="326" spans="2:28" ht="37.5" customHeight="1">
      <c r="B326" s="143">
        <f t="shared" si="15"/>
        <v>271</v>
      </c>
      <c r="C326" s="824"/>
      <c r="D326" s="825"/>
      <c r="E326" s="825"/>
      <c r="F326" s="825"/>
      <c r="G326" s="825"/>
      <c r="H326" s="825"/>
      <c r="I326" s="825"/>
      <c r="J326" s="825"/>
      <c r="K326" s="825"/>
      <c r="L326" s="826"/>
      <c r="M326" s="827"/>
      <c r="N326" s="827"/>
      <c r="O326" s="827"/>
      <c r="P326" s="827"/>
      <c r="Q326" s="827"/>
      <c r="R326" s="828"/>
      <c r="S326" s="829"/>
      <c r="T326" s="829"/>
      <c r="U326" s="829"/>
      <c r="V326" s="830"/>
      <c r="W326" s="150"/>
      <c r="X326" s="151"/>
      <c r="Y326" s="151"/>
      <c r="Z326" s="152"/>
      <c r="AA326" s="153"/>
      <c r="AB326" s="154" t="str">
        <f t="shared" si="14"/>
        <v/>
      </c>
    </row>
    <row r="327" spans="2:28" ht="37.5" customHeight="1">
      <c r="B327" s="143">
        <f t="shared" si="15"/>
        <v>272</v>
      </c>
      <c r="C327" s="824"/>
      <c r="D327" s="825"/>
      <c r="E327" s="825"/>
      <c r="F327" s="825"/>
      <c r="G327" s="825"/>
      <c r="H327" s="825"/>
      <c r="I327" s="825"/>
      <c r="J327" s="825"/>
      <c r="K327" s="825"/>
      <c r="L327" s="826"/>
      <c r="M327" s="827"/>
      <c r="N327" s="827"/>
      <c r="O327" s="827"/>
      <c r="P327" s="827"/>
      <c r="Q327" s="827"/>
      <c r="R327" s="828"/>
      <c r="S327" s="829"/>
      <c r="T327" s="829"/>
      <c r="U327" s="829"/>
      <c r="V327" s="830"/>
      <c r="W327" s="150"/>
      <c r="X327" s="151"/>
      <c r="Y327" s="151"/>
      <c r="Z327" s="152"/>
      <c r="AA327" s="153"/>
      <c r="AB327" s="154" t="str">
        <f t="shared" si="14"/>
        <v/>
      </c>
    </row>
    <row r="328" spans="2:28" ht="37.5" customHeight="1">
      <c r="B328" s="143">
        <f t="shared" si="15"/>
        <v>273</v>
      </c>
      <c r="C328" s="824"/>
      <c r="D328" s="825"/>
      <c r="E328" s="825"/>
      <c r="F328" s="825"/>
      <c r="G328" s="825"/>
      <c r="H328" s="825"/>
      <c r="I328" s="825"/>
      <c r="J328" s="825"/>
      <c r="K328" s="825"/>
      <c r="L328" s="826"/>
      <c r="M328" s="827"/>
      <c r="N328" s="827"/>
      <c r="O328" s="827"/>
      <c r="P328" s="827"/>
      <c r="Q328" s="827"/>
      <c r="R328" s="828"/>
      <c r="S328" s="829"/>
      <c r="T328" s="829"/>
      <c r="U328" s="829"/>
      <c r="V328" s="830"/>
      <c r="W328" s="150"/>
      <c r="X328" s="151"/>
      <c r="Y328" s="151"/>
      <c r="Z328" s="152"/>
      <c r="AA328" s="153"/>
      <c r="AB328" s="154" t="str">
        <f t="shared" si="14"/>
        <v/>
      </c>
    </row>
    <row r="329" spans="2:28" ht="37.5" customHeight="1">
      <c r="B329" s="143">
        <f t="shared" si="15"/>
        <v>274</v>
      </c>
      <c r="C329" s="824"/>
      <c r="D329" s="825"/>
      <c r="E329" s="825"/>
      <c r="F329" s="825"/>
      <c r="G329" s="825"/>
      <c r="H329" s="825"/>
      <c r="I329" s="825"/>
      <c r="J329" s="825"/>
      <c r="K329" s="825"/>
      <c r="L329" s="826"/>
      <c r="M329" s="827"/>
      <c r="N329" s="827"/>
      <c r="O329" s="827"/>
      <c r="P329" s="827"/>
      <c r="Q329" s="827"/>
      <c r="R329" s="828"/>
      <c r="S329" s="829"/>
      <c r="T329" s="829"/>
      <c r="U329" s="829"/>
      <c r="V329" s="830"/>
      <c r="W329" s="150"/>
      <c r="X329" s="151"/>
      <c r="Y329" s="151"/>
      <c r="Z329" s="152"/>
      <c r="AA329" s="153"/>
      <c r="AB329" s="154" t="str">
        <f t="shared" si="14"/>
        <v/>
      </c>
    </row>
    <row r="330" spans="2:28" ht="37.5" customHeight="1">
      <c r="B330" s="143">
        <f t="shared" si="15"/>
        <v>275</v>
      </c>
      <c r="C330" s="824"/>
      <c r="D330" s="825"/>
      <c r="E330" s="825"/>
      <c r="F330" s="825"/>
      <c r="G330" s="825"/>
      <c r="H330" s="825"/>
      <c r="I330" s="825"/>
      <c r="J330" s="825"/>
      <c r="K330" s="825"/>
      <c r="L330" s="826"/>
      <c r="M330" s="827"/>
      <c r="N330" s="827"/>
      <c r="O330" s="827"/>
      <c r="P330" s="827"/>
      <c r="Q330" s="827"/>
      <c r="R330" s="828"/>
      <c r="S330" s="829"/>
      <c r="T330" s="829"/>
      <c r="U330" s="829"/>
      <c r="V330" s="830"/>
      <c r="W330" s="150"/>
      <c r="X330" s="151"/>
      <c r="Y330" s="151"/>
      <c r="Z330" s="152"/>
      <c r="AA330" s="153"/>
      <c r="AB330" s="154" t="str">
        <f t="shared" si="14"/>
        <v/>
      </c>
    </row>
    <row r="331" spans="2:28" ht="37.5" customHeight="1">
      <c r="B331" s="143">
        <f t="shared" si="15"/>
        <v>276</v>
      </c>
      <c r="C331" s="824"/>
      <c r="D331" s="825"/>
      <c r="E331" s="825"/>
      <c r="F331" s="825"/>
      <c r="G331" s="825"/>
      <c r="H331" s="825"/>
      <c r="I331" s="825"/>
      <c r="J331" s="825"/>
      <c r="K331" s="825"/>
      <c r="L331" s="826"/>
      <c r="M331" s="827"/>
      <c r="N331" s="827"/>
      <c r="O331" s="827"/>
      <c r="P331" s="827"/>
      <c r="Q331" s="827"/>
      <c r="R331" s="828"/>
      <c r="S331" s="829"/>
      <c r="T331" s="829"/>
      <c r="U331" s="829"/>
      <c r="V331" s="830"/>
      <c r="W331" s="150"/>
      <c r="X331" s="151"/>
      <c r="Y331" s="151"/>
      <c r="Z331" s="152"/>
      <c r="AA331" s="153"/>
      <c r="AB331" s="154" t="str">
        <f t="shared" si="14"/>
        <v/>
      </c>
    </row>
    <row r="332" spans="2:28" ht="37.5" customHeight="1">
      <c r="B332" s="143">
        <f t="shared" si="15"/>
        <v>277</v>
      </c>
      <c r="C332" s="824"/>
      <c r="D332" s="825"/>
      <c r="E332" s="825"/>
      <c r="F332" s="825"/>
      <c r="G332" s="825"/>
      <c r="H332" s="825"/>
      <c r="I332" s="825"/>
      <c r="J332" s="825"/>
      <c r="K332" s="825"/>
      <c r="L332" s="826"/>
      <c r="M332" s="827"/>
      <c r="N332" s="827"/>
      <c r="O332" s="827"/>
      <c r="P332" s="827"/>
      <c r="Q332" s="827"/>
      <c r="R332" s="828"/>
      <c r="S332" s="829"/>
      <c r="T332" s="829"/>
      <c r="U332" s="829"/>
      <c r="V332" s="830"/>
      <c r="W332" s="150"/>
      <c r="X332" s="151"/>
      <c r="Y332" s="151"/>
      <c r="Z332" s="152"/>
      <c r="AA332" s="153"/>
      <c r="AB332" s="154" t="str">
        <f t="shared" si="14"/>
        <v/>
      </c>
    </row>
    <row r="333" spans="2:28" ht="37.5" customHeight="1">
      <c r="B333" s="143">
        <f t="shared" si="15"/>
        <v>278</v>
      </c>
      <c r="C333" s="824"/>
      <c r="D333" s="825"/>
      <c r="E333" s="825"/>
      <c r="F333" s="825"/>
      <c r="G333" s="825"/>
      <c r="H333" s="825"/>
      <c r="I333" s="825"/>
      <c r="J333" s="825"/>
      <c r="K333" s="825"/>
      <c r="L333" s="826"/>
      <c r="M333" s="827"/>
      <c r="N333" s="827"/>
      <c r="O333" s="827"/>
      <c r="P333" s="827"/>
      <c r="Q333" s="827"/>
      <c r="R333" s="828"/>
      <c r="S333" s="829"/>
      <c r="T333" s="829"/>
      <c r="U333" s="829"/>
      <c r="V333" s="830"/>
      <c r="W333" s="150"/>
      <c r="X333" s="151"/>
      <c r="Y333" s="151"/>
      <c r="Z333" s="152"/>
      <c r="AA333" s="153"/>
      <c r="AB333" s="154" t="str">
        <f t="shared" si="14"/>
        <v/>
      </c>
    </row>
    <row r="334" spans="2:28" ht="37.5" customHeight="1">
      <c r="B334" s="143">
        <f t="shared" si="15"/>
        <v>279</v>
      </c>
      <c r="C334" s="824"/>
      <c r="D334" s="825"/>
      <c r="E334" s="825"/>
      <c r="F334" s="825"/>
      <c r="G334" s="825"/>
      <c r="H334" s="825"/>
      <c r="I334" s="825"/>
      <c r="J334" s="825"/>
      <c r="K334" s="825"/>
      <c r="L334" s="826"/>
      <c r="M334" s="827"/>
      <c r="N334" s="827"/>
      <c r="O334" s="827"/>
      <c r="P334" s="827"/>
      <c r="Q334" s="827"/>
      <c r="R334" s="828"/>
      <c r="S334" s="829"/>
      <c r="T334" s="829"/>
      <c r="U334" s="829"/>
      <c r="V334" s="830"/>
      <c r="W334" s="150"/>
      <c r="X334" s="151"/>
      <c r="Y334" s="151"/>
      <c r="Z334" s="152"/>
      <c r="AA334" s="153"/>
      <c r="AB334" s="154" t="str">
        <f t="shared" si="14"/>
        <v/>
      </c>
    </row>
    <row r="335" spans="2:28" ht="37.5" customHeight="1">
      <c r="B335" s="143">
        <f t="shared" si="15"/>
        <v>280</v>
      </c>
      <c r="C335" s="824"/>
      <c r="D335" s="825"/>
      <c r="E335" s="825"/>
      <c r="F335" s="825"/>
      <c r="G335" s="825"/>
      <c r="H335" s="825"/>
      <c r="I335" s="825"/>
      <c r="J335" s="825"/>
      <c r="K335" s="825"/>
      <c r="L335" s="826"/>
      <c r="M335" s="827"/>
      <c r="N335" s="827"/>
      <c r="O335" s="827"/>
      <c r="P335" s="827"/>
      <c r="Q335" s="827"/>
      <c r="R335" s="828"/>
      <c r="S335" s="829"/>
      <c r="T335" s="829"/>
      <c r="U335" s="829"/>
      <c r="V335" s="830"/>
      <c r="W335" s="150"/>
      <c r="X335" s="151"/>
      <c r="Y335" s="151"/>
      <c r="Z335" s="152"/>
      <c r="AA335" s="153"/>
      <c r="AB335" s="154" t="str">
        <f t="shared" si="14"/>
        <v/>
      </c>
    </row>
    <row r="336" spans="2:28" ht="37.5" customHeight="1">
      <c r="B336" s="143">
        <f t="shared" si="15"/>
        <v>281</v>
      </c>
      <c r="C336" s="824"/>
      <c r="D336" s="825"/>
      <c r="E336" s="825"/>
      <c r="F336" s="825"/>
      <c r="G336" s="825"/>
      <c r="H336" s="825"/>
      <c r="I336" s="825"/>
      <c r="J336" s="825"/>
      <c r="K336" s="825"/>
      <c r="L336" s="826"/>
      <c r="M336" s="827"/>
      <c r="N336" s="827"/>
      <c r="O336" s="827"/>
      <c r="P336" s="827"/>
      <c r="Q336" s="827"/>
      <c r="R336" s="828"/>
      <c r="S336" s="829"/>
      <c r="T336" s="829"/>
      <c r="U336" s="829"/>
      <c r="V336" s="830"/>
      <c r="W336" s="150"/>
      <c r="X336" s="151"/>
      <c r="Y336" s="151"/>
      <c r="Z336" s="152"/>
      <c r="AA336" s="153"/>
      <c r="AB336" s="154" t="str">
        <f t="shared" si="14"/>
        <v/>
      </c>
    </row>
    <row r="337" spans="2:28" ht="37.5" customHeight="1">
      <c r="B337" s="143">
        <f t="shared" si="15"/>
        <v>282</v>
      </c>
      <c r="C337" s="824"/>
      <c r="D337" s="825"/>
      <c r="E337" s="825"/>
      <c r="F337" s="825"/>
      <c r="G337" s="825"/>
      <c r="H337" s="825"/>
      <c r="I337" s="825"/>
      <c r="J337" s="825"/>
      <c r="K337" s="825"/>
      <c r="L337" s="826"/>
      <c r="M337" s="827"/>
      <c r="N337" s="827"/>
      <c r="O337" s="827"/>
      <c r="P337" s="827"/>
      <c r="Q337" s="827"/>
      <c r="R337" s="828"/>
      <c r="S337" s="829"/>
      <c r="T337" s="829"/>
      <c r="U337" s="829"/>
      <c r="V337" s="830"/>
      <c r="W337" s="150"/>
      <c r="X337" s="151"/>
      <c r="Y337" s="151"/>
      <c r="Z337" s="152"/>
      <c r="AA337" s="153"/>
      <c r="AB337" s="154" t="str">
        <f t="shared" si="14"/>
        <v/>
      </c>
    </row>
    <row r="338" spans="2:28" ht="37.5" customHeight="1">
      <c r="B338" s="143">
        <f t="shared" si="15"/>
        <v>283</v>
      </c>
      <c r="C338" s="824"/>
      <c r="D338" s="825"/>
      <c r="E338" s="825"/>
      <c r="F338" s="825"/>
      <c r="G338" s="825"/>
      <c r="H338" s="825"/>
      <c r="I338" s="825"/>
      <c r="J338" s="825"/>
      <c r="K338" s="825"/>
      <c r="L338" s="826"/>
      <c r="M338" s="827"/>
      <c r="N338" s="827"/>
      <c r="O338" s="827"/>
      <c r="P338" s="827"/>
      <c r="Q338" s="827"/>
      <c r="R338" s="828"/>
      <c r="S338" s="829"/>
      <c r="T338" s="829"/>
      <c r="U338" s="829"/>
      <c r="V338" s="830"/>
      <c r="W338" s="150"/>
      <c r="X338" s="151"/>
      <c r="Y338" s="151"/>
      <c r="Z338" s="152"/>
      <c r="AA338" s="153"/>
      <c r="AB338" s="154" t="str">
        <f t="shared" si="14"/>
        <v/>
      </c>
    </row>
    <row r="339" spans="2:28" ht="37.5" customHeight="1">
      <c r="B339" s="143">
        <f t="shared" si="15"/>
        <v>284</v>
      </c>
      <c r="C339" s="824"/>
      <c r="D339" s="825"/>
      <c r="E339" s="825"/>
      <c r="F339" s="825"/>
      <c r="G339" s="825"/>
      <c r="H339" s="825"/>
      <c r="I339" s="825"/>
      <c r="J339" s="825"/>
      <c r="K339" s="825"/>
      <c r="L339" s="826"/>
      <c r="M339" s="827"/>
      <c r="N339" s="827"/>
      <c r="O339" s="827"/>
      <c r="P339" s="827"/>
      <c r="Q339" s="827"/>
      <c r="R339" s="828"/>
      <c r="S339" s="829"/>
      <c r="T339" s="829"/>
      <c r="U339" s="829"/>
      <c r="V339" s="830"/>
      <c r="W339" s="150"/>
      <c r="X339" s="151"/>
      <c r="Y339" s="151"/>
      <c r="Z339" s="152"/>
      <c r="AA339" s="153"/>
      <c r="AB339" s="154" t="str">
        <f t="shared" si="14"/>
        <v/>
      </c>
    </row>
    <row r="340" spans="2:28" ht="37.5" customHeight="1">
      <c r="B340" s="143">
        <f t="shared" si="15"/>
        <v>285</v>
      </c>
      <c r="C340" s="824"/>
      <c r="D340" s="825"/>
      <c r="E340" s="825"/>
      <c r="F340" s="825"/>
      <c r="G340" s="825"/>
      <c r="H340" s="825"/>
      <c r="I340" s="825"/>
      <c r="J340" s="825"/>
      <c r="K340" s="825"/>
      <c r="L340" s="826"/>
      <c r="M340" s="827"/>
      <c r="N340" s="827"/>
      <c r="O340" s="827"/>
      <c r="P340" s="827"/>
      <c r="Q340" s="827"/>
      <c r="R340" s="828"/>
      <c r="S340" s="829"/>
      <c r="T340" s="829"/>
      <c r="U340" s="829"/>
      <c r="V340" s="830"/>
      <c r="W340" s="150"/>
      <c r="X340" s="151"/>
      <c r="Y340" s="151"/>
      <c r="Z340" s="152"/>
      <c r="AA340" s="153"/>
      <c r="AB340" s="154" t="str">
        <f t="shared" si="14"/>
        <v/>
      </c>
    </row>
    <row r="341" spans="2:28" ht="37.5" customHeight="1">
      <c r="B341" s="143">
        <f t="shared" si="15"/>
        <v>286</v>
      </c>
      <c r="C341" s="824"/>
      <c r="D341" s="825"/>
      <c r="E341" s="825"/>
      <c r="F341" s="825"/>
      <c r="G341" s="825"/>
      <c r="H341" s="825"/>
      <c r="I341" s="825"/>
      <c r="J341" s="825"/>
      <c r="K341" s="825"/>
      <c r="L341" s="826"/>
      <c r="M341" s="827"/>
      <c r="N341" s="827"/>
      <c r="O341" s="827"/>
      <c r="P341" s="827"/>
      <c r="Q341" s="827"/>
      <c r="R341" s="828"/>
      <c r="S341" s="829"/>
      <c r="T341" s="829"/>
      <c r="U341" s="829"/>
      <c r="V341" s="830"/>
      <c r="W341" s="150"/>
      <c r="X341" s="151"/>
      <c r="Y341" s="151"/>
      <c r="Z341" s="152"/>
      <c r="AA341" s="153"/>
      <c r="AB341" s="154" t="str">
        <f t="shared" si="14"/>
        <v/>
      </c>
    </row>
    <row r="342" spans="2:28" ht="37.5" customHeight="1">
      <c r="B342" s="143">
        <f t="shared" si="15"/>
        <v>287</v>
      </c>
      <c r="C342" s="824"/>
      <c r="D342" s="825"/>
      <c r="E342" s="825"/>
      <c r="F342" s="825"/>
      <c r="G342" s="825"/>
      <c r="H342" s="825"/>
      <c r="I342" s="825"/>
      <c r="J342" s="825"/>
      <c r="K342" s="825"/>
      <c r="L342" s="826"/>
      <c r="M342" s="827"/>
      <c r="N342" s="827"/>
      <c r="O342" s="827"/>
      <c r="P342" s="827"/>
      <c r="Q342" s="827"/>
      <c r="R342" s="828"/>
      <c r="S342" s="829"/>
      <c r="T342" s="829"/>
      <c r="U342" s="829"/>
      <c r="V342" s="830"/>
      <c r="W342" s="150"/>
      <c r="X342" s="151"/>
      <c r="Y342" s="151"/>
      <c r="Z342" s="152"/>
      <c r="AA342" s="153"/>
      <c r="AB342" s="154" t="str">
        <f t="shared" si="14"/>
        <v/>
      </c>
    </row>
    <row r="343" spans="2:28" ht="37.5" customHeight="1">
      <c r="B343" s="143">
        <f t="shared" si="15"/>
        <v>288</v>
      </c>
      <c r="C343" s="824"/>
      <c r="D343" s="825"/>
      <c r="E343" s="825"/>
      <c r="F343" s="825"/>
      <c r="G343" s="825"/>
      <c r="H343" s="825"/>
      <c r="I343" s="825"/>
      <c r="J343" s="825"/>
      <c r="K343" s="825"/>
      <c r="L343" s="826"/>
      <c r="M343" s="827"/>
      <c r="N343" s="827"/>
      <c r="O343" s="827"/>
      <c r="P343" s="827"/>
      <c r="Q343" s="827"/>
      <c r="R343" s="828"/>
      <c r="S343" s="829"/>
      <c r="T343" s="829"/>
      <c r="U343" s="829"/>
      <c r="V343" s="830"/>
      <c r="W343" s="150"/>
      <c r="X343" s="151"/>
      <c r="Y343" s="151"/>
      <c r="Z343" s="152"/>
      <c r="AA343" s="153"/>
      <c r="AB343" s="154" t="str">
        <f t="shared" si="14"/>
        <v/>
      </c>
    </row>
    <row r="344" spans="2:28" ht="37.5" customHeight="1">
      <c r="B344" s="143">
        <f t="shared" si="15"/>
        <v>289</v>
      </c>
      <c r="C344" s="824"/>
      <c r="D344" s="825"/>
      <c r="E344" s="825"/>
      <c r="F344" s="825"/>
      <c r="G344" s="825"/>
      <c r="H344" s="825"/>
      <c r="I344" s="825"/>
      <c r="J344" s="825"/>
      <c r="K344" s="825"/>
      <c r="L344" s="826"/>
      <c r="M344" s="827"/>
      <c r="N344" s="827"/>
      <c r="O344" s="827"/>
      <c r="P344" s="827"/>
      <c r="Q344" s="827"/>
      <c r="R344" s="828"/>
      <c r="S344" s="829"/>
      <c r="T344" s="829"/>
      <c r="U344" s="829"/>
      <c r="V344" s="830"/>
      <c r="W344" s="150"/>
      <c r="X344" s="151"/>
      <c r="Y344" s="151"/>
      <c r="Z344" s="152"/>
      <c r="AA344" s="153"/>
      <c r="AB344" s="154" t="str">
        <f t="shared" si="14"/>
        <v/>
      </c>
    </row>
    <row r="345" spans="2:28" ht="37.5" customHeight="1">
      <c r="B345" s="143">
        <f t="shared" si="15"/>
        <v>290</v>
      </c>
      <c r="C345" s="824"/>
      <c r="D345" s="825"/>
      <c r="E345" s="825"/>
      <c r="F345" s="825"/>
      <c r="G345" s="825"/>
      <c r="H345" s="825"/>
      <c r="I345" s="825"/>
      <c r="J345" s="825"/>
      <c r="K345" s="825"/>
      <c r="L345" s="826"/>
      <c r="M345" s="827"/>
      <c r="N345" s="827"/>
      <c r="O345" s="827"/>
      <c r="P345" s="827"/>
      <c r="Q345" s="827"/>
      <c r="R345" s="828"/>
      <c r="S345" s="829"/>
      <c r="T345" s="829"/>
      <c r="U345" s="829"/>
      <c r="V345" s="830"/>
      <c r="W345" s="150"/>
      <c r="X345" s="151"/>
      <c r="Y345" s="151"/>
      <c r="Z345" s="152"/>
      <c r="AA345" s="153"/>
      <c r="AB345" s="154" t="str">
        <f t="shared" si="14"/>
        <v/>
      </c>
    </row>
    <row r="346" spans="2:28" ht="37.5" customHeight="1">
      <c r="B346" s="143">
        <f t="shared" si="15"/>
        <v>291</v>
      </c>
      <c r="C346" s="824"/>
      <c r="D346" s="825"/>
      <c r="E346" s="825"/>
      <c r="F346" s="825"/>
      <c r="G346" s="825"/>
      <c r="H346" s="825"/>
      <c r="I346" s="825"/>
      <c r="J346" s="825"/>
      <c r="K346" s="825"/>
      <c r="L346" s="826"/>
      <c r="M346" s="827"/>
      <c r="N346" s="827"/>
      <c r="O346" s="827"/>
      <c r="P346" s="827"/>
      <c r="Q346" s="827"/>
      <c r="R346" s="828"/>
      <c r="S346" s="829"/>
      <c r="T346" s="829"/>
      <c r="U346" s="829"/>
      <c r="V346" s="830"/>
      <c r="W346" s="150"/>
      <c r="X346" s="151"/>
      <c r="Y346" s="151"/>
      <c r="Z346" s="152"/>
      <c r="AA346" s="153"/>
      <c r="AB346" s="154" t="str">
        <f t="shared" si="14"/>
        <v/>
      </c>
    </row>
    <row r="347" spans="2:28" ht="37.5" customHeight="1">
      <c r="B347" s="143">
        <f t="shared" si="15"/>
        <v>292</v>
      </c>
      <c r="C347" s="824"/>
      <c r="D347" s="825"/>
      <c r="E347" s="825"/>
      <c r="F347" s="825"/>
      <c r="G347" s="825"/>
      <c r="H347" s="825"/>
      <c r="I347" s="825"/>
      <c r="J347" s="825"/>
      <c r="K347" s="825"/>
      <c r="L347" s="826"/>
      <c r="M347" s="827"/>
      <c r="N347" s="827"/>
      <c r="O347" s="827"/>
      <c r="P347" s="827"/>
      <c r="Q347" s="827"/>
      <c r="R347" s="828"/>
      <c r="S347" s="829"/>
      <c r="T347" s="829"/>
      <c r="U347" s="829"/>
      <c r="V347" s="830"/>
      <c r="W347" s="150"/>
      <c r="X347" s="151"/>
      <c r="Y347" s="151"/>
      <c r="Z347" s="152"/>
      <c r="AA347" s="153"/>
      <c r="AB347" s="154" t="str">
        <f t="shared" si="14"/>
        <v/>
      </c>
    </row>
    <row r="348" spans="2:28" ht="37.5" customHeight="1">
      <c r="B348" s="143">
        <f t="shared" si="15"/>
        <v>293</v>
      </c>
      <c r="C348" s="824"/>
      <c r="D348" s="825"/>
      <c r="E348" s="825"/>
      <c r="F348" s="825"/>
      <c r="G348" s="825"/>
      <c r="H348" s="825"/>
      <c r="I348" s="825"/>
      <c r="J348" s="825"/>
      <c r="K348" s="825"/>
      <c r="L348" s="826"/>
      <c r="M348" s="827"/>
      <c r="N348" s="827"/>
      <c r="O348" s="827"/>
      <c r="P348" s="827"/>
      <c r="Q348" s="827"/>
      <c r="R348" s="828"/>
      <c r="S348" s="829"/>
      <c r="T348" s="829"/>
      <c r="U348" s="829"/>
      <c r="V348" s="830"/>
      <c r="W348" s="150"/>
      <c r="X348" s="151"/>
      <c r="Y348" s="151"/>
      <c r="Z348" s="152"/>
      <c r="AA348" s="153"/>
      <c r="AB348" s="154" t="str">
        <f t="shared" si="14"/>
        <v/>
      </c>
    </row>
    <row r="349" spans="2:28" ht="37.5" customHeight="1">
      <c r="B349" s="143">
        <f t="shared" si="15"/>
        <v>294</v>
      </c>
      <c r="C349" s="824"/>
      <c r="D349" s="825"/>
      <c r="E349" s="825"/>
      <c r="F349" s="825"/>
      <c r="G349" s="825"/>
      <c r="H349" s="825"/>
      <c r="I349" s="825"/>
      <c r="J349" s="825"/>
      <c r="K349" s="825"/>
      <c r="L349" s="826"/>
      <c r="M349" s="827"/>
      <c r="N349" s="827"/>
      <c r="O349" s="827"/>
      <c r="P349" s="827"/>
      <c r="Q349" s="827"/>
      <c r="R349" s="828"/>
      <c r="S349" s="829"/>
      <c r="T349" s="829"/>
      <c r="U349" s="829"/>
      <c r="V349" s="830"/>
      <c r="W349" s="150"/>
      <c r="X349" s="151"/>
      <c r="Y349" s="151"/>
      <c r="Z349" s="152"/>
      <c r="AA349" s="153"/>
      <c r="AB349" s="154" t="str">
        <f t="shared" si="14"/>
        <v/>
      </c>
    </row>
    <row r="350" spans="2:28" ht="37.5" customHeight="1">
      <c r="B350" s="143">
        <f t="shared" si="15"/>
        <v>295</v>
      </c>
      <c r="C350" s="824"/>
      <c r="D350" s="825"/>
      <c r="E350" s="825"/>
      <c r="F350" s="825"/>
      <c r="G350" s="825"/>
      <c r="H350" s="825"/>
      <c r="I350" s="825"/>
      <c r="J350" s="825"/>
      <c r="K350" s="825"/>
      <c r="L350" s="826"/>
      <c r="M350" s="827"/>
      <c r="N350" s="827"/>
      <c r="O350" s="827"/>
      <c r="P350" s="827"/>
      <c r="Q350" s="827"/>
      <c r="R350" s="828"/>
      <c r="S350" s="829"/>
      <c r="T350" s="829"/>
      <c r="U350" s="829"/>
      <c r="V350" s="830"/>
      <c r="W350" s="150"/>
      <c r="X350" s="151"/>
      <c r="Y350" s="151"/>
      <c r="Z350" s="152"/>
      <c r="AA350" s="153"/>
      <c r="AB350" s="154" t="str">
        <f t="shared" si="14"/>
        <v/>
      </c>
    </row>
    <row r="351" spans="2:28" ht="37.5" customHeight="1">
      <c r="B351" s="143">
        <f t="shared" si="15"/>
        <v>296</v>
      </c>
      <c r="C351" s="824"/>
      <c r="D351" s="825"/>
      <c r="E351" s="825"/>
      <c r="F351" s="825"/>
      <c r="G351" s="825"/>
      <c r="H351" s="825"/>
      <c r="I351" s="825"/>
      <c r="J351" s="825"/>
      <c r="K351" s="825"/>
      <c r="L351" s="826"/>
      <c r="M351" s="827"/>
      <c r="N351" s="827"/>
      <c r="O351" s="827"/>
      <c r="P351" s="827"/>
      <c r="Q351" s="827"/>
      <c r="R351" s="828"/>
      <c r="S351" s="829"/>
      <c r="T351" s="829"/>
      <c r="U351" s="829"/>
      <c r="V351" s="830"/>
      <c r="W351" s="150"/>
      <c r="X351" s="151"/>
      <c r="Y351" s="151"/>
      <c r="Z351" s="152"/>
      <c r="AA351" s="153"/>
      <c r="AB351" s="154" t="str">
        <f t="shared" si="14"/>
        <v/>
      </c>
    </row>
    <row r="352" spans="2:28" ht="37.5" customHeight="1">
      <c r="B352" s="143">
        <f t="shared" si="15"/>
        <v>297</v>
      </c>
      <c r="C352" s="824"/>
      <c r="D352" s="825"/>
      <c r="E352" s="825"/>
      <c r="F352" s="825"/>
      <c r="G352" s="825"/>
      <c r="H352" s="825"/>
      <c r="I352" s="825"/>
      <c r="J352" s="825"/>
      <c r="K352" s="825"/>
      <c r="L352" s="826"/>
      <c r="M352" s="827"/>
      <c r="N352" s="827"/>
      <c r="O352" s="827"/>
      <c r="P352" s="827"/>
      <c r="Q352" s="827"/>
      <c r="R352" s="828"/>
      <c r="S352" s="829"/>
      <c r="T352" s="829"/>
      <c r="U352" s="829"/>
      <c r="V352" s="830"/>
      <c r="W352" s="150"/>
      <c r="X352" s="151"/>
      <c r="Y352" s="151"/>
      <c r="Z352" s="152"/>
      <c r="AA352" s="153"/>
      <c r="AB352" s="154" t="str">
        <f t="shared" si="14"/>
        <v/>
      </c>
    </row>
    <row r="353" spans="2:28" ht="37.5" customHeight="1">
      <c r="B353" s="143">
        <f t="shared" si="15"/>
        <v>298</v>
      </c>
      <c r="C353" s="824"/>
      <c r="D353" s="825"/>
      <c r="E353" s="825"/>
      <c r="F353" s="825"/>
      <c r="G353" s="825"/>
      <c r="H353" s="825"/>
      <c r="I353" s="825"/>
      <c r="J353" s="825"/>
      <c r="K353" s="825"/>
      <c r="L353" s="826"/>
      <c r="M353" s="827"/>
      <c r="N353" s="827"/>
      <c r="O353" s="827"/>
      <c r="P353" s="827"/>
      <c r="Q353" s="827"/>
      <c r="R353" s="828"/>
      <c r="S353" s="829"/>
      <c r="T353" s="829"/>
      <c r="U353" s="829"/>
      <c r="V353" s="830"/>
      <c r="W353" s="150"/>
      <c r="X353" s="151"/>
      <c r="Y353" s="151"/>
      <c r="Z353" s="152"/>
      <c r="AA353" s="153"/>
      <c r="AB353" s="154" t="str">
        <f t="shared" si="14"/>
        <v/>
      </c>
    </row>
    <row r="354" spans="2:28" ht="37.5" customHeight="1">
      <c r="B354" s="143">
        <f t="shared" si="15"/>
        <v>299</v>
      </c>
      <c r="C354" s="824"/>
      <c r="D354" s="825"/>
      <c r="E354" s="825"/>
      <c r="F354" s="825"/>
      <c r="G354" s="825"/>
      <c r="H354" s="825"/>
      <c r="I354" s="825"/>
      <c r="J354" s="825"/>
      <c r="K354" s="825"/>
      <c r="L354" s="826"/>
      <c r="M354" s="827"/>
      <c r="N354" s="827"/>
      <c r="O354" s="827"/>
      <c r="P354" s="827"/>
      <c r="Q354" s="827"/>
      <c r="R354" s="828"/>
      <c r="S354" s="829"/>
      <c r="T354" s="829"/>
      <c r="U354" s="829"/>
      <c r="V354" s="830"/>
      <c r="W354" s="150"/>
      <c r="X354" s="151"/>
      <c r="Y354" s="151"/>
      <c r="Z354" s="152"/>
      <c r="AA354" s="153"/>
      <c r="AB354" s="154" t="str">
        <f t="shared" si="14"/>
        <v/>
      </c>
    </row>
    <row r="355" spans="2:28" ht="37.5" customHeight="1" thickBot="1">
      <c r="B355" s="143">
        <f t="shared" si="15"/>
        <v>300</v>
      </c>
      <c r="C355" s="831"/>
      <c r="D355" s="832"/>
      <c r="E355" s="832"/>
      <c r="F355" s="832"/>
      <c r="G355" s="832"/>
      <c r="H355" s="832"/>
      <c r="I355" s="832"/>
      <c r="J355" s="832"/>
      <c r="K355" s="832"/>
      <c r="L355" s="833"/>
      <c r="M355" s="834"/>
      <c r="N355" s="834"/>
      <c r="O355" s="834"/>
      <c r="P355" s="834"/>
      <c r="Q355" s="834"/>
      <c r="R355" s="835"/>
      <c r="S355" s="836"/>
      <c r="T355" s="836"/>
      <c r="U355" s="836"/>
      <c r="V355" s="837"/>
      <c r="W355" s="155"/>
      <c r="X355" s="156"/>
      <c r="Y355" s="157"/>
      <c r="Z355" s="158"/>
      <c r="AA355" s="159"/>
      <c r="AB355" s="160" t="str">
        <f t="shared" si="14"/>
        <v/>
      </c>
    </row>
    <row r="356" spans="2:28" ht="37.5" customHeight="1">
      <c r="B356" s="143">
        <f>B355+1</f>
        <v>301</v>
      </c>
      <c r="C356" s="841"/>
      <c r="D356" s="842"/>
      <c r="E356" s="842"/>
      <c r="F356" s="842"/>
      <c r="G356" s="842"/>
      <c r="H356" s="842"/>
      <c r="I356" s="842"/>
      <c r="J356" s="842"/>
      <c r="K356" s="842"/>
      <c r="L356" s="843"/>
      <c r="M356" s="844"/>
      <c r="N356" s="844"/>
      <c r="O356" s="844"/>
      <c r="P356" s="844"/>
      <c r="Q356" s="844"/>
      <c r="R356" s="844"/>
      <c r="S356" s="844"/>
      <c r="T356" s="844"/>
      <c r="U356" s="844"/>
      <c r="V356" s="844"/>
      <c r="W356" s="144"/>
      <c r="X356" s="145"/>
      <c r="Y356" s="146"/>
      <c r="Z356" s="147"/>
      <c r="AA356" s="148"/>
      <c r="AB356" s="149" t="str">
        <f>IF(Z356="","",Z356-AA356)</f>
        <v/>
      </c>
    </row>
    <row r="357" spans="2:28" ht="37.5" customHeight="1">
      <c r="B357" s="143">
        <f>B356+1</f>
        <v>302</v>
      </c>
      <c r="C357" s="838"/>
      <c r="D357" s="839"/>
      <c r="E357" s="839"/>
      <c r="F357" s="839"/>
      <c r="G357" s="839"/>
      <c r="H357" s="839"/>
      <c r="I357" s="839"/>
      <c r="J357" s="839"/>
      <c r="K357" s="839"/>
      <c r="L357" s="840"/>
      <c r="M357" s="827"/>
      <c r="N357" s="827"/>
      <c r="O357" s="827"/>
      <c r="P357" s="827"/>
      <c r="Q357" s="827"/>
      <c r="R357" s="827"/>
      <c r="S357" s="827"/>
      <c r="T357" s="827"/>
      <c r="U357" s="827"/>
      <c r="V357" s="827"/>
      <c r="W357" s="150"/>
      <c r="X357" s="151"/>
      <c r="Y357" s="151"/>
      <c r="Z357" s="152"/>
      <c r="AA357" s="153"/>
      <c r="AB357" s="154" t="str">
        <f t="shared" ref="AB357:AB420" si="16">IF(Z357="","",Z357-AA357)</f>
        <v/>
      </c>
    </row>
    <row r="358" spans="2:28" ht="37.5" customHeight="1">
      <c r="B358" s="143">
        <f t="shared" ref="B358:B421" si="17">B357+1</f>
        <v>303</v>
      </c>
      <c r="C358" s="838"/>
      <c r="D358" s="839"/>
      <c r="E358" s="839"/>
      <c r="F358" s="839"/>
      <c r="G358" s="839"/>
      <c r="H358" s="839"/>
      <c r="I358" s="839"/>
      <c r="J358" s="839"/>
      <c r="K358" s="839"/>
      <c r="L358" s="840"/>
      <c r="M358" s="827"/>
      <c r="N358" s="827"/>
      <c r="O358" s="827"/>
      <c r="P358" s="827"/>
      <c r="Q358" s="827"/>
      <c r="R358" s="827"/>
      <c r="S358" s="827"/>
      <c r="T358" s="827"/>
      <c r="U358" s="827"/>
      <c r="V358" s="827"/>
      <c r="W358" s="150"/>
      <c r="X358" s="151"/>
      <c r="Y358" s="151"/>
      <c r="Z358" s="152"/>
      <c r="AA358" s="153"/>
      <c r="AB358" s="154" t="str">
        <f t="shared" si="16"/>
        <v/>
      </c>
    </row>
    <row r="359" spans="2:28" ht="37.5" customHeight="1">
      <c r="B359" s="143">
        <f t="shared" si="17"/>
        <v>304</v>
      </c>
      <c r="C359" s="838"/>
      <c r="D359" s="839"/>
      <c r="E359" s="839"/>
      <c r="F359" s="839"/>
      <c r="G359" s="839"/>
      <c r="H359" s="839"/>
      <c r="I359" s="839"/>
      <c r="J359" s="839"/>
      <c r="K359" s="839"/>
      <c r="L359" s="840"/>
      <c r="M359" s="827"/>
      <c r="N359" s="827"/>
      <c r="O359" s="827"/>
      <c r="P359" s="827"/>
      <c r="Q359" s="827"/>
      <c r="R359" s="827"/>
      <c r="S359" s="827"/>
      <c r="T359" s="827"/>
      <c r="U359" s="827"/>
      <c r="V359" s="827"/>
      <c r="W359" s="150"/>
      <c r="X359" s="151"/>
      <c r="Y359" s="151"/>
      <c r="Z359" s="152"/>
      <c r="AA359" s="153"/>
      <c r="AB359" s="154" t="str">
        <f t="shared" si="16"/>
        <v/>
      </c>
    </row>
    <row r="360" spans="2:28" ht="37.5" customHeight="1">
      <c r="B360" s="143">
        <f t="shared" si="17"/>
        <v>305</v>
      </c>
      <c r="C360" s="838"/>
      <c r="D360" s="839"/>
      <c r="E360" s="839"/>
      <c r="F360" s="839"/>
      <c r="G360" s="839"/>
      <c r="H360" s="839"/>
      <c r="I360" s="839"/>
      <c r="J360" s="839"/>
      <c r="K360" s="839"/>
      <c r="L360" s="840"/>
      <c r="M360" s="827"/>
      <c r="N360" s="827"/>
      <c r="O360" s="827"/>
      <c r="P360" s="827"/>
      <c r="Q360" s="827"/>
      <c r="R360" s="827"/>
      <c r="S360" s="827"/>
      <c r="T360" s="827"/>
      <c r="U360" s="827"/>
      <c r="V360" s="827"/>
      <c r="W360" s="150"/>
      <c r="X360" s="151"/>
      <c r="Y360" s="151"/>
      <c r="Z360" s="152"/>
      <c r="AA360" s="153"/>
      <c r="AB360" s="154" t="str">
        <f t="shared" si="16"/>
        <v/>
      </c>
    </row>
    <row r="361" spans="2:28" ht="37.5" customHeight="1">
      <c r="B361" s="143">
        <f t="shared" si="17"/>
        <v>306</v>
      </c>
      <c r="C361" s="838"/>
      <c r="D361" s="839"/>
      <c r="E361" s="839"/>
      <c r="F361" s="839"/>
      <c r="G361" s="839"/>
      <c r="H361" s="839"/>
      <c r="I361" s="839"/>
      <c r="J361" s="839"/>
      <c r="K361" s="839"/>
      <c r="L361" s="840"/>
      <c r="M361" s="827"/>
      <c r="N361" s="827"/>
      <c r="O361" s="827"/>
      <c r="P361" s="827"/>
      <c r="Q361" s="827"/>
      <c r="R361" s="827"/>
      <c r="S361" s="827"/>
      <c r="T361" s="827"/>
      <c r="U361" s="827"/>
      <c r="V361" s="827"/>
      <c r="W361" s="150"/>
      <c r="X361" s="151"/>
      <c r="Y361" s="151"/>
      <c r="Z361" s="152"/>
      <c r="AA361" s="153"/>
      <c r="AB361" s="154" t="str">
        <f t="shared" si="16"/>
        <v/>
      </c>
    </row>
    <row r="362" spans="2:28" ht="37.5" customHeight="1">
      <c r="B362" s="143">
        <f t="shared" si="17"/>
        <v>307</v>
      </c>
      <c r="C362" s="824"/>
      <c r="D362" s="825"/>
      <c r="E362" s="825"/>
      <c r="F362" s="825"/>
      <c r="G362" s="825"/>
      <c r="H362" s="825"/>
      <c r="I362" s="825"/>
      <c r="J362" s="825"/>
      <c r="K362" s="825"/>
      <c r="L362" s="826"/>
      <c r="M362" s="827"/>
      <c r="N362" s="827"/>
      <c r="O362" s="827"/>
      <c r="P362" s="827"/>
      <c r="Q362" s="827"/>
      <c r="R362" s="828"/>
      <c r="S362" s="829"/>
      <c r="T362" s="829"/>
      <c r="U362" s="829"/>
      <c r="V362" s="830"/>
      <c r="W362" s="150"/>
      <c r="X362" s="151"/>
      <c r="Y362" s="151"/>
      <c r="Z362" s="152"/>
      <c r="AA362" s="153"/>
      <c r="AB362" s="154" t="str">
        <f t="shared" si="16"/>
        <v/>
      </c>
    </row>
    <row r="363" spans="2:28" ht="37.5" customHeight="1">
      <c r="B363" s="143">
        <f t="shared" si="17"/>
        <v>308</v>
      </c>
      <c r="C363" s="824"/>
      <c r="D363" s="825"/>
      <c r="E363" s="825"/>
      <c r="F363" s="825"/>
      <c r="G363" s="825"/>
      <c r="H363" s="825"/>
      <c r="I363" s="825"/>
      <c r="J363" s="825"/>
      <c r="K363" s="825"/>
      <c r="L363" s="826"/>
      <c r="M363" s="827"/>
      <c r="N363" s="827"/>
      <c r="O363" s="827"/>
      <c r="P363" s="827"/>
      <c r="Q363" s="827"/>
      <c r="R363" s="828"/>
      <c r="S363" s="829"/>
      <c r="T363" s="829"/>
      <c r="U363" s="829"/>
      <c r="V363" s="830"/>
      <c r="W363" s="150"/>
      <c r="X363" s="151"/>
      <c r="Y363" s="151"/>
      <c r="Z363" s="152"/>
      <c r="AA363" s="153"/>
      <c r="AB363" s="154" t="str">
        <f t="shared" si="16"/>
        <v/>
      </c>
    </row>
    <row r="364" spans="2:28" ht="37.5" customHeight="1">
      <c r="B364" s="143">
        <f t="shared" si="17"/>
        <v>309</v>
      </c>
      <c r="C364" s="824"/>
      <c r="D364" s="825"/>
      <c r="E364" s="825"/>
      <c r="F364" s="825"/>
      <c r="G364" s="825"/>
      <c r="H364" s="825"/>
      <c r="I364" s="825"/>
      <c r="J364" s="825"/>
      <c r="K364" s="825"/>
      <c r="L364" s="826"/>
      <c r="M364" s="827"/>
      <c r="N364" s="827"/>
      <c r="O364" s="827"/>
      <c r="P364" s="827"/>
      <c r="Q364" s="827"/>
      <c r="R364" s="828"/>
      <c r="S364" s="829"/>
      <c r="T364" s="829"/>
      <c r="U364" s="829"/>
      <c r="V364" s="830"/>
      <c r="W364" s="150"/>
      <c r="X364" s="151"/>
      <c r="Y364" s="151"/>
      <c r="Z364" s="152"/>
      <c r="AA364" s="153"/>
      <c r="AB364" s="154" t="str">
        <f t="shared" si="16"/>
        <v/>
      </c>
    </row>
    <row r="365" spans="2:28" ht="37.5" customHeight="1">
      <c r="B365" s="143">
        <f t="shared" si="17"/>
        <v>310</v>
      </c>
      <c r="C365" s="824"/>
      <c r="D365" s="825"/>
      <c r="E365" s="825"/>
      <c r="F365" s="825"/>
      <c r="G365" s="825"/>
      <c r="H365" s="825"/>
      <c r="I365" s="825"/>
      <c r="J365" s="825"/>
      <c r="K365" s="825"/>
      <c r="L365" s="826"/>
      <c r="M365" s="827"/>
      <c r="N365" s="827"/>
      <c r="O365" s="827"/>
      <c r="P365" s="827"/>
      <c r="Q365" s="827"/>
      <c r="R365" s="828"/>
      <c r="S365" s="829"/>
      <c r="T365" s="829"/>
      <c r="U365" s="829"/>
      <c r="V365" s="830"/>
      <c r="W365" s="150"/>
      <c r="X365" s="151"/>
      <c r="Y365" s="151"/>
      <c r="Z365" s="152"/>
      <c r="AA365" s="153"/>
      <c r="AB365" s="154" t="str">
        <f t="shared" si="16"/>
        <v/>
      </c>
    </row>
    <row r="366" spans="2:28" ht="37.5" customHeight="1">
      <c r="B366" s="143">
        <f t="shared" si="17"/>
        <v>311</v>
      </c>
      <c r="C366" s="824"/>
      <c r="D366" s="825"/>
      <c r="E366" s="825"/>
      <c r="F366" s="825"/>
      <c r="G366" s="825"/>
      <c r="H366" s="825"/>
      <c r="I366" s="825"/>
      <c r="J366" s="825"/>
      <c r="K366" s="825"/>
      <c r="L366" s="826"/>
      <c r="M366" s="827"/>
      <c r="N366" s="827"/>
      <c r="O366" s="827"/>
      <c r="P366" s="827"/>
      <c r="Q366" s="827"/>
      <c r="R366" s="828"/>
      <c r="S366" s="829"/>
      <c r="T366" s="829"/>
      <c r="U366" s="829"/>
      <c r="V366" s="830"/>
      <c r="W366" s="150"/>
      <c r="X366" s="151"/>
      <c r="Y366" s="151"/>
      <c r="Z366" s="152"/>
      <c r="AA366" s="153"/>
      <c r="AB366" s="154" t="str">
        <f t="shared" si="16"/>
        <v/>
      </c>
    </row>
    <row r="367" spans="2:28" ht="37.5" customHeight="1">
      <c r="B367" s="143">
        <f t="shared" si="17"/>
        <v>312</v>
      </c>
      <c r="C367" s="824"/>
      <c r="D367" s="825"/>
      <c r="E367" s="825"/>
      <c r="F367" s="825"/>
      <c r="G367" s="825"/>
      <c r="H367" s="825"/>
      <c r="I367" s="825"/>
      <c r="J367" s="825"/>
      <c r="K367" s="825"/>
      <c r="L367" s="826"/>
      <c r="M367" s="827"/>
      <c r="N367" s="827"/>
      <c r="O367" s="827"/>
      <c r="P367" s="827"/>
      <c r="Q367" s="827"/>
      <c r="R367" s="828"/>
      <c r="S367" s="829"/>
      <c r="T367" s="829"/>
      <c r="U367" s="829"/>
      <c r="V367" s="830"/>
      <c r="W367" s="150"/>
      <c r="X367" s="151"/>
      <c r="Y367" s="151"/>
      <c r="Z367" s="152"/>
      <c r="AA367" s="153"/>
      <c r="AB367" s="154" t="str">
        <f t="shared" si="16"/>
        <v/>
      </c>
    </row>
    <row r="368" spans="2:28" ht="37.5" customHeight="1">
      <c r="B368" s="143">
        <f t="shared" si="17"/>
        <v>313</v>
      </c>
      <c r="C368" s="824"/>
      <c r="D368" s="825"/>
      <c r="E368" s="825"/>
      <c r="F368" s="825"/>
      <c r="G368" s="825"/>
      <c r="H368" s="825"/>
      <c r="I368" s="825"/>
      <c r="J368" s="825"/>
      <c r="K368" s="825"/>
      <c r="L368" s="826"/>
      <c r="M368" s="827"/>
      <c r="N368" s="827"/>
      <c r="O368" s="827"/>
      <c r="P368" s="827"/>
      <c r="Q368" s="827"/>
      <c r="R368" s="828"/>
      <c r="S368" s="829"/>
      <c r="T368" s="829"/>
      <c r="U368" s="829"/>
      <c r="V368" s="830"/>
      <c r="W368" s="150"/>
      <c r="X368" s="151"/>
      <c r="Y368" s="151"/>
      <c r="Z368" s="152"/>
      <c r="AA368" s="153"/>
      <c r="AB368" s="154" t="str">
        <f t="shared" si="16"/>
        <v/>
      </c>
    </row>
    <row r="369" spans="2:28" ht="37.5" customHeight="1">
      <c r="B369" s="143">
        <f t="shared" si="17"/>
        <v>314</v>
      </c>
      <c r="C369" s="824"/>
      <c r="D369" s="825"/>
      <c r="E369" s="825"/>
      <c r="F369" s="825"/>
      <c r="G369" s="825"/>
      <c r="H369" s="825"/>
      <c r="I369" s="825"/>
      <c r="J369" s="825"/>
      <c r="K369" s="825"/>
      <c r="L369" s="826"/>
      <c r="M369" s="827"/>
      <c r="N369" s="827"/>
      <c r="O369" s="827"/>
      <c r="P369" s="827"/>
      <c r="Q369" s="827"/>
      <c r="R369" s="828"/>
      <c r="S369" s="829"/>
      <c r="T369" s="829"/>
      <c r="U369" s="829"/>
      <c r="V369" s="830"/>
      <c r="W369" s="150"/>
      <c r="X369" s="151"/>
      <c r="Y369" s="151"/>
      <c r="Z369" s="152"/>
      <c r="AA369" s="153"/>
      <c r="AB369" s="154" t="str">
        <f t="shared" si="16"/>
        <v/>
      </c>
    </row>
    <row r="370" spans="2:28" ht="37.5" customHeight="1">
      <c r="B370" s="143">
        <f t="shared" si="17"/>
        <v>315</v>
      </c>
      <c r="C370" s="824"/>
      <c r="D370" s="825"/>
      <c r="E370" s="825"/>
      <c r="F370" s="825"/>
      <c r="G370" s="825"/>
      <c r="H370" s="825"/>
      <c r="I370" s="825"/>
      <c r="J370" s="825"/>
      <c r="K370" s="825"/>
      <c r="L370" s="826"/>
      <c r="M370" s="827"/>
      <c r="N370" s="827"/>
      <c r="O370" s="827"/>
      <c r="P370" s="827"/>
      <c r="Q370" s="827"/>
      <c r="R370" s="828"/>
      <c r="S370" s="829"/>
      <c r="T370" s="829"/>
      <c r="U370" s="829"/>
      <c r="V370" s="830"/>
      <c r="W370" s="150"/>
      <c r="X370" s="151"/>
      <c r="Y370" s="151"/>
      <c r="Z370" s="152"/>
      <c r="AA370" s="153"/>
      <c r="AB370" s="154" t="str">
        <f t="shared" si="16"/>
        <v/>
      </c>
    </row>
    <row r="371" spans="2:28" ht="37.5" customHeight="1">
      <c r="B371" s="143">
        <f t="shared" si="17"/>
        <v>316</v>
      </c>
      <c r="C371" s="824"/>
      <c r="D371" s="825"/>
      <c r="E371" s="825"/>
      <c r="F371" s="825"/>
      <c r="G371" s="825"/>
      <c r="H371" s="825"/>
      <c r="I371" s="825"/>
      <c r="J371" s="825"/>
      <c r="K371" s="825"/>
      <c r="L371" s="826"/>
      <c r="M371" s="827"/>
      <c r="N371" s="827"/>
      <c r="O371" s="827"/>
      <c r="P371" s="827"/>
      <c r="Q371" s="827"/>
      <c r="R371" s="828"/>
      <c r="S371" s="829"/>
      <c r="T371" s="829"/>
      <c r="U371" s="829"/>
      <c r="V371" s="830"/>
      <c r="W371" s="150"/>
      <c r="X371" s="151"/>
      <c r="Y371" s="151"/>
      <c r="Z371" s="152"/>
      <c r="AA371" s="153"/>
      <c r="AB371" s="154" t="str">
        <f t="shared" si="16"/>
        <v/>
      </c>
    </row>
    <row r="372" spans="2:28" ht="37.5" customHeight="1">
      <c r="B372" s="143">
        <f t="shared" si="17"/>
        <v>317</v>
      </c>
      <c r="C372" s="824"/>
      <c r="D372" s="825"/>
      <c r="E372" s="825"/>
      <c r="F372" s="825"/>
      <c r="G372" s="825"/>
      <c r="H372" s="825"/>
      <c r="I372" s="825"/>
      <c r="J372" s="825"/>
      <c r="K372" s="825"/>
      <c r="L372" s="826"/>
      <c r="M372" s="827"/>
      <c r="N372" s="827"/>
      <c r="O372" s="827"/>
      <c r="P372" s="827"/>
      <c r="Q372" s="827"/>
      <c r="R372" s="828"/>
      <c r="S372" s="829"/>
      <c r="T372" s="829"/>
      <c r="U372" s="829"/>
      <c r="V372" s="830"/>
      <c r="W372" s="150"/>
      <c r="X372" s="151"/>
      <c r="Y372" s="151"/>
      <c r="Z372" s="152"/>
      <c r="AA372" s="153"/>
      <c r="AB372" s="154" t="str">
        <f t="shared" si="16"/>
        <v/>
      </c>
    </row>
    <row r="373" spans="2:28" ht="37.5" customHeight="1">
      <c r="B373" s="143">
        <f t="shared" si="17"/>
        <v>318</v>
      </c>
      <c r="C373" s="824"/>
      <c r="D373" s="825"/>
      <c r="E373" s="825"/>
      <c r="F373" s="825"/>
      <c r="G373" s="825"/>
      <c r="H373" s="825"/>
      <c r="I373" s="825"/>
      <c r="J373" s="825"/>
      <c r="K373" s="825"/>
      <c r="L373" s="826"/>
      <c r="M373" s="827"/>
      <c r="N373" s="827"/>
      <c r="O373" s="827"/>
      <c r="P373" s="827"/>
      <c r="Q373" s="827"/>
      <c r="R373" s="828"/>
      <c r="S373" s="829"/>
      <c r="T373" s="829"/>
      <c r="U373" s="829"/>
      <c r="V373" s="830"/>
      <c r="W373" s="150"/>
      <c r="X373" s="151"/>
      <c r="Y373" s="151"/>
      <c r="Z373" s="152"/>
      <c r="AA373" s="153"/>
      <c r="AB373" s="154" t="str">
        <f t="shared" si="16"/>
        <v/>
      </c>
    </row>
    <row r="374" spans="2:28" ht="37.5" customHeight="1">
      <c r="B374" s="143">
        <f t="shared" si="17"/>
        <v>319</v>
      </c>
      <c r="C374" s="824"/>
      <c r="D374" s="825"/>
      <c r="E374" s="825"/>
      <c r="F374" s="825"/>
      <c r="G374" s="825"/>
      <c r="H374" s="825"/>
      <c r="I374" s="825"/>
      <c r="J374" s="825"/>
      <c r="K374" s="825"/>
      <c r="L374" s="826"/>
      <c r="M374" s="827"/>
      <c r="N374" s="827"/>
      <c r="O374" s="827"/>
      <c r="P374" s="827"/>
      <c r="Q374" s="827"/>
      <c r="R374" s="828"/>
      <c r="S374" s="829"/>
      <c r="T374" s="829"/>
      <c r="U374" s="829"/>
      <c r="V374" s="830"/>
      <c r="W374" s="150"/>
      <c r="X374" s="151"/>
      <c r="Y374" s="151"/>
      <c r="Z374" s="152"/>
      <c r="AA374" s="153"/>
      <c r="AB374" s="154" t="str">
        <f t="shared" si="16"/>
        <v/>
      </c>
    </row>
    <row r="375" spans="2:28" ht="37.5" customHeight="1">
      <c r="B375" s="143">
        <f t="shared" si="17"/>
        <v>320</v>
      </c>
      <c r="C375" s="824"/>
      <c r="D375" s="825"/>
      <c r="E375" s="825"/>
      <c r="F375" s="825"/>
      <c r="G375" s="825"/>
      <c r="H375" s="825"/>
      <c r="I375" s="825"/>
      <c r="J375" s="825"/>
      <c r="K375" s="825"/>
      <c r="L375" s="826"/>
      <c r="M375" s="827"/>
      <c r="N375" s="827"/>
      <c r="O375" s="827"/>
      <c r="P375" s="827"/>
      <c r="Q375" s="827"/>
      <c r="R375" s="828"/>
      <c r="S375" s="829"/>
      <c r="T375" s="829"/>
      <c r="U375" s="829"/>
      <c r="V375" s="830"/>
      <c r="W375" s="150"/>
      <c r="X375" s="151"/>
      <c r="Y375" s="151"/>
      <c r="Z375" s="152"/>
      <c r="AA375" s="153"/>
      <c r="AB375" s="154" t="str">
        <f t="shared" si="16"/>
        <v/>
      </c>
    </row>
    <row r="376" spans="2:28" ht="37.5" customHeight="1">
      <c r="B376" s="143">
        <f t="shared" si="17"/>
        <v>321</v>
      </c>
      <c r="C376" s="824"/>
      <c r="D376" s="825"/>
      <c r="E376" s="825"/>
      <c r="F376" s="825"/>
      <c r="G376" s="825"/>
      <c r="H376" s="825"/>
      <c r="I376" s="825"/>
      <c r="J376" s="825"/>
      <c r="K376" s="825"/>
      <c r="L376" s="826"/>
      <c r="M376" s="827"/>
      <c r="N376" s="827"/>
      <c r="O376" s="827"/>
      <c r="P376" s="827"/>
      <c r="Q376" s="827"/>
      <c r="R376" s="828"/>
      <c r="S376" s="829"/>
      <c r="T376" s="829"/>
      <c r="U376" s="829"/>
      <c r="V376" s="830"/>
      <c r="W376" s="150"/>
      <c r="X376" s="151"/>
      <c r="Y376" s="151"/>
      <c r="Z376" s="152"/>
      <c r="AA376" s="153"/>
      <c r="AB376" s="154" t="str">
        <f t="shared" si="16"/>
        <v/>
      </c>
    </row>
    <row r="377" spans="2:28" ht="37.5" customHeight="1">
      <c r="B377" s="143">
        <f t="shared" si="17"/>
        <v>322</v>
      </c>
      <c r="C377" s="824"/>
      <c r="D377" s="825"/>
      <c r="E377" s="825"/>
      <c r="F377" s="825"/>
      <c r="G377" s="825"/>
      <c r="H377" s="825"/>
      <c r="I377" s="825"/>
      <c r="J377" s="825"/>
      <c r="K377" s="825"/>
      <c r="L377" s="826"/>
      <c r="M377" s="827"/>
      <c r="N377" s="827"/>
      <c r="O377" s="827"/>
      <c r="P377" s="827"/>
      <c r="Q377" s="827"/>
      <c r="R377" s="828"/>
      <c r="S377" s="829"/>
      <c r="T377" s="829"/>
      <c r="U377" s="829"/>
      <c r="V377" s="830"/>
      <c r="W377" s="150"/>
      <c r="X377" s="151"/>
      <c r="Y377" s="151"/>
      <c r="Z377" s="152"/>
      <c r="AA377" s="153"/>
      <c r="AB377" s="154" t="str">
        <f t="shared" si="16"/>
        <v/>
      </c>
    </row>
    <row r="378" spans="2:28" ht="37.5" customHeight="1">
      <c r="B378" s="143">
        <f t="shared" si="17"/>
        <v>323</v>
      </c>
      <c r="C378" s="824"/>
      <c r="D378" s="825"/>
      <c r="E378" s="825"/>
      <c r="F378" s="825"/>
      <c r="G378" s="825"/>
      <c r="H378" s="825"/>
      <c r="I378" s="825"/>
      <c r="J378" s="825"/>
      <c r="K378" s="825"/>
      <c r="L378" s="826"/>
      <c r="M378" s="827"/>
      <c r="N378" s="827"/>
      <c r="O378" s="827"/>
      <c r="P378" s="827"/>
      <c r="Q378" s="827"/>
      <c r="R378" s="828"/>
      <c r="S378" s="829"/>
      <c r="T378" s="829"/>
      <c r="U378" s="829"/>
      <c r="V378" s="830"/>
      <c r="W378" s="150"/>
      <c r="X378" s="151"/>
      <c r="Y378" s="151"/>
      <c r="Z378" s="152"/>
      <c r="AA378" s="153"/>
      <c r="AB378" s="154" t="str">
        <f t="shared" si="16"/>
        <v/>
      </c>
    </row>
    <row r="379" spans="2:28" ht="37.5" customHeight="1">
      <c r="B379" s="143">
        <f t="shared" si="17"/>
        <v>324</v>
      </c>
      <c r="C379" s="824"/>
      <c r="D379" s="825"/>
      <c r="E379" s="825"/>
      <c r="F379" s="825"/>
      <c r="G379" s="825"/>
      <c r="H379" s="825"/>
      <c r="I379" s="825"/>
      <c r="J379" s="825"/>
      <c r="K379" s="825"/>
      <c r="L379" s="826"/>
      <c r="M379" s="827"/>
      <c r="N379" s="827"/>
      <c r="O379" s="827"/>
      <c r="P379" s="827"/>
      <c r="Q379" s="827"/>
      <c r="R379" s="828"/>
      <c r="S379" s="829"/>
      <c r="T379" s="829"/>
      <c r="U379" s="829"/>
      <c r="V379" s="830"/>
      <c r="W379" s="150"/>
      <c r="X379" s="151"/>
      <c r="Y379" s="151"/>
      <c r="Z379" s="152"/>
      <c r="AA379" s="153"/>
      <c r="AB379" s="154" t="str">
        <f t="shared" si="16"/>
        <v/>
      </c>
    </row>
    <row r="380" spans="2:28" ht="37.5" customHeight="1">
      <c r="B380" s="143">
        <f t="shared" si="17"/>
        <v>325</v>
      </c>
      <c r="C380" s="824"/>
      <c r="D380" s="825"/>
      <c r="E380" s="825"/>
      <c r="F380" s="825"/>
      <c r="G380" s="825"/>
      <c r="H380" s="825"/>
      <c r="I380" s="825"/>
      <c r="J380" s="825"/>
      <c r="K380" s="825"/>
      <c r="L380" s="826"/>
      <c r="M380" s="827"/>
      <c r="N380" s="827"/>
      <c r="O380" s="827"/>
      <c r="P380" s="827"/>
      <c r="Q380" s="827"/>
      <c r="R380" s="828"/>
      <c r="S380" s="829"/>
      <c r="T380" s="829"/>
      <c r="U380" s="829"/>
      <c r="V380" s="830"/>
      <c r="W380" s="150"/>
      <c r="X380" s="151"/>
      <c r="Y380" s="151"/>
      <c r="Z380" s="152"/>
      <c r="AA380" s="153"/>
      <c r="AB380" s="154" t="str">
        <f t="shared" si="16"/>
        <v/>
      </c>
    </row>
    <row r="381" spans="2:28" ht="37.5" customHeight="1">
      <c r="B381" s="143">
        <f t="shared" si="17"/>
        <v>326</v>
      </c>
      <c r="C381" s="824"/>
      <c r="D381" s="825"/>
      <c r="E381" s="825"/>
      <c r="F381" s="825"/>
      <c r="G381" s="825"/>
      <c r="H381" s="825"/>
      <c r="I381" s="825"/>
      <c r="J381" s="825"/>
      <c r="K381" s="825"/>
      <c r="L381" s="826"/>
      <c r="M381" s="827"/>
      <c r="N381" s="827"/>
      <c r="O381" s="827"/>
      <c r="P381" s="827"/>
      <c r="Q381" s="827"/>
      <c r="R381" s="828"/>
      <c r="S381" s="829"/>
      <c r="T381" s="829"/>
      <c r="U381" s="829"/>
      <c r="V381" s="830"/>
      <c r="W381" s="150"/>
      <c r="X381" s="151"/>
      <c r="Y381" s="151"/>
      <c r="Z381" s="152"/>
      <c r="AA381" s="153"/>
      <c r="AB381" s="154" t="str">
        <f t="shared" si="16"/>
        <v/>
      </c>
    </row>
    <row r="382" spans="2:28" ht="37.5" customHeight="1">
      <c r="B382" s="143">
        <f t="shared" si="17"/>
        <v>327</v>
      </c>
      <c r="C382" s="824"/>
      <c r="D382" s="825"/>
      <c r="E382" s="825"/>
      <c r="F382" s="825"/>
      <c r="G382" s="825"/>
      <c r="H382" s="825"/>
      <c r="I382" s="825"/>
      <c r="J382" s="825"/>
      <c r="K382" s="825"/>
      <c r="L382" s="826"/>
      <c r="M382" s="827"/>
      <c r="N382" s="827"/>
      <c r="O382" s="827"/>
      <c r="P382" s="827"/>
      <c r="Q382" s="827"/>
      <c r="R382" s="828"/>
      <c r="S382" s="829"/>
      <c r="T382" s="829"/>
      <c r="U382" s="829"/>
      <c r="V382" s="830"/>
      <c r="W382" s="150"/>
      <c r="X382" s="151"/>
      <c r="Y382" s="151"/>
      <c r="Z382" s="152"/>
      <c r="AA382" s="153"/>
      <c r="AB382" s="154" t="str">
        <f t="shared" si="16"/>
        <v/>
      </c>
    </row>
    <row r="383" spans="2:28" ht="37.5" customHeight="1">
      <c r="B383" s="143">
        <f t="shared" si="17"/>
        <v>328</v>
      </c>
      <c r="C383" s="824"/>
      <c r="D383" s="825"/>
      <c r="E383" s="825"/>
      <c r="F383" s="825"/>
      <c r="G383" s="825"/>
      <c r="H383" s="825"/>
      <c r="I383" s="825"/>
      <c r="J383" s="825"/>
      <c r="K383" s="825"/>
      <c r="L383" s="826"/>
      <c r="M383" s="827"/>
      <c r="N383" s="827"/>
      <c r="O383" s="827"/>
      <c r="P383" s="827"/>
      <c r="Q383" s="827"/>
      <c r="R383" s="828"/>
      <c r="S383" s="829"/>
      <c r="T383" s="829"/>
      <c r="U383" s="829"/>
      <c r="V383" s="830"/>
      <c r="W383" s="150"/>
      <c r="X383" s="151"/>
      <c r="Y383" s="151"/>
      <c r="Z383" s="152"/>
      <c r="AA383" s="153"/>
      <c r="AB383" s="154" t="str">
        <f t="shared" si="16"/>
        <v/>
      </c>
    </row>
    <row r="384" spans="2:28" ht="37.5" customHeight="1">
      <c r="B384" s="143">
        <f t="shared" si="17"/>
        <v>329</v>
      </c>
      <c r="C384" s="824"/>
      <c r="D384" s="825"/>
      <c r="E384" s="825"/>
      <c r="F384" s="825"/>
      <c r="G384" s="825"/>
      <c r="H384" s="825"/>
      <c r="I384" s="825"/>
      <c r="J384" s="825"/>
      <c r="K384" s="825"/>
      <c r="L384" s="826"/>
      <c r="M384" s="827"/>
      <c r="N384" s="827"/>
      <c r="O384" s="827"/>
      <c r="P384" s="827"/>
      <c r="Q384" s="827"/>
      <c r="R384" s="828"/>
      <c r="S384" s="829"/>
      <c r="T384" s="829"/>
      <c r="U384" s="829"/>
      <c r="V384" s="830"/>
      <c r="W384" s="150"/>
      <c r="X384" s="151"/>
      <c r="Y384" s="151"/>
      <c r="Z384" s="152"/>
      <c r="AA384" s="153"/>
      <c r="AB384" s="154" t="str">
        <f t="shared" si="16"/>
        <v/>
      </c>
    </row>
    <row r="385" spans="2:28" ht="37.5" customHeight="1">
      <c r="B385" s="143">
        <f t="shared" si="17"/>
        <v>330</v>
      </c>
      <c r="C385" s="824"/>
      <c r="D385" s="825"/>
      <c r="E385" s="825"/>
      <c r="F385" s="825"/>
      <c r="G385" s="825"/>
      <c r="H385" s="825"/>
      <c r="I385" s="825"/>
      <c r="J385" s="825"/>
      <c r="K385" s="825"/>
      <c r="L385" s="826"/>
      <c r="M385" s="827"/>
      <c r="N385" s="827"/>
      <c r="O385" s="827"/>
      <c r="P385" s="827"/>
      <c r="Q385" s="827"/>
      <c r="R385" s="828"/>
      <c r="S385" s="829"/>
      <c r="T385" s="829"/>
      <c r="U385" s="829"/>
      <c r="V385" s="830"/>
      <c r="W385" s="150"/>
      <c r="X385" s="151"/>
      <c r="Y385" s="151"/>
      <c r="Z385" s="152"/>
      <c r="AA385" s="153"/>
      <c r="AB385" s="154" t="str">
        <f t="shared" si="16"/>
        <v/>
      </c>
    </row>
    <row r="386" spans="2:28" ht="37.5" customHeight="1">
      <c r="B386" s="143">
        <f t="shared" si="17"/>
        <v>331</v>
      </c>
      <c r="C386" s="824"/>
      <c r="D386" s="825"/>
      <c r="E386" s="825"/>
      <c r="F386" s="825"/>
      <c r="G386" s="825"/>
      <c r="H386" s="825"/>
      <c r="I386" s="825"/>
      <c r="J386" s="825"/>
      <c r="K386" s="825"/>
      <c r="L386" s="826"/>
      <c r="M386" s="827"/>
      <c r="N386" s="827"/>
      <c r="O386" s="827"/>
      <c r="P386" s="827"/>
      <c r="Q386" s="827"/>
      <c r="R386" s="828"/>
      <c r="S386" s="829"/>
      <c r="T386" s="829"/>
      <c r="U386" s="829"/>
      <c r="V386" s="830"/>
      <c r="W386" s="150"/>
      <c r="X386" s="151"/>
      <c r="Y386" s="151"/>
      <c r="Z386" s="152"/>
      <c r="AA386" s="153"/>
      <c r="AB386" s="154" t="str">
        <f t="shared" si="16"/>
        <v/>
      </c>
    </row>
    <row r="387" spans="2:28" ht="37.5" customHeight="1">
      <c r="B387" s="143">
        <f t="shared" si="17"/>
        <v>332</v>
      </c>
      <c r="C387" s="824"/>
      <c r="D387" s="825"/>
      <c r="E387" s="825"/>
      <c r="F387" s="825"/>
      <c r="G387" s="825"/>
      <c r="H387" s="825"/>
      <c r="I387" s="825"/>
      <c r="J387" s="825"/>
      <c r="K387" s="825"/>
      <c r="L387" s="826"/>
      <c r="M387" s="827"/>
      <c r="N387" s="827"/>
      <c r="O387" s="827"/>
      <c r="P387" s="827"/>
      <c r="Q387" s="827"/>
      <c r="R387" s="828"/>
      <c r="S387" s="829"/>
      <c r="T387" s="829"/>
      <c r="U387" s="829"/>
      <c r="V387" s="830"/>
      <c r="W387" s="150"/>
      <c r="X387" s="151"/>
      <c r="Y387" s="151"/>
      <c r="Z387" s="152"/>
      <c r="AA387" s="153"/>
      <c r="AB387" s="154" t="str">
        <f t="shared" si="16"/>
        <v/>
      </c>
    </row>
    <row r="388" spans="2:28" ht="37.5" customHeight="1">
      <c r="B388" s="143">
        <f t="shared" si="17"/>
        <v>333</v>
      </c>
      <c r="C388" s="824"/>
      <c r="D388" s="825"/>
      <c r="E388" s="825"/>
      <c r="F388" s="825"/>
      <c r="G388" s="825"/>
      <c r="H388" s="825"/>
      <c r="I388" s="825"/>
      <c r="J388" s="825"/>
      <c r="K388" s="825"/>
      <c r="L388" s="826"/>
      <c r="M388" s="827"/>
      <c r="N388" s="827"/>
      <c r="O388" s="827"/>
      <c r="P388" s="827"/>
      <c r="Q388" s="827"/>
      <c r="R388" s="828"/>
      <c r="S388" s="829"/>
      <c r="T388" s="829"/>
      <c r="U388" s="829"/>
      <c r="V388" s="830"/>
      <c r="W388" s="150"/>
      <c r="X388" s="151"/>
      <c r="Y388" s="151"/>
      <c r="Z388" s="152"/>
      <c r="AA388" s="153"/>
      <c r="AB388" s="154" t="str">
        <f t="shared" si="16"/>
        <v/>
      </c>
    </row>
    <row r="389" spans="2:28" ht="37.5" customHeight="1">
      <c r="B389" s="143">
        <f t="shared" si="17"/>
        <v>334</v>
      </c>
      <c r="C389" s="824"/>
      <c r="D389" s="825"/>
      <c r="E389" s="825"/>
      <c r="F389" s="825"/>
      <c r="G389" s="825"/>
      <c r="H389" s="825"/>
      <c r="I389" s="825"/>
      <c r="J389" s="825"/>
      <c r="K389" s="825"/>
      <c r="L389" s="826"/>
      <c r="M389" s="827"/>
      <c r="N389" s="827"/>
      <c r="O389" s="827"/>
      <c r="P389" s="827"/>
      <c r="Q389" s="827"/>
      <c r="R389" s="828"/>
      <c r="S389" s="829"/>
      <c r="T389" s="829"/>
      <c r="U389" s="829"/>
      <c r="V389" s="830"/>
      <c r="W389" s="150"/>
      <c r="X389" s="151"/>
      <c r="Y389" s="151"/>
      <c r="Z389" s="152"/>
      <c r="AA389" s="153"/>
      <c r="AB389" s="154" t="str">
        <f t="shared" si="16"/>
        <v/>
      </c>
    </row>
    <row r="390" spans="2:28" ht="37.5" customHeight="1">
      <c r="B390" s="143">
        <f t="shared" si="17"/>
        <v>335</v>
      </c>
      <c r="C390" s="824"/>
      <c r="D390" s="825"/>
      <c r="E390" s="825"/>
      <c r="F390" s="825"/>
      <c r="G390" s="825"/>
      <c r="H390" s="825"/>
      <c r="I390" s="825"/>
      <c r="J390" s="825"/>
      <c r="K390" s="825"/>
      <c r="L390" s="826"/>
      <c r="M390" s="827"/>
      <c r="N390" s="827"/>
      <c r="O390" s="827"/>
      <c r="P390" s="827"/>
      <c r="Q390" s="827"/>
      <c r="R390" s="828"/>
      <c r="S390" s="829"/>
      <c r="T390" s="829"/>
      <c r="U390" s="829"/>
      <c r="V390" s="830"/>
      <c r="W390" s="150"/>
      <c r="X390" s="151"/>
      <c r="Y390" s="151"/>
      <c r="Z390" s="152"/>
      <c r="AA390" s="153"/>
      <c r="AB390" s="154" t="str">
        <f t="shared" si="16"/>
        <v/>
      </c>
    </row>
    <row r="391" spans="2:28" ht="37.5" customHeight="1">
      <c r="B391" s="143">
        <f t="shared" si="17"/>
        <v>336</v>
      </c>
      <c r="C391" s="824"/>
      <c r="D391" s="825"/>
      <c r="E391" s="825"/>
      <c r="F391" s="825"/>
      <c r="G391" s="825"/>
      <c r="H391" s="825"/>
      <c r="I391" s="825"/>
      <c r="J391" s="825"/>
      <c r="K391" s="825"/>
      <c r="L391" s="826"/>
      <c r="M391" s="827"/>
      <c r="N391" s="827"/>
      <c r="O391" s="827"/>
      <c r="P391" s="827"/>
      <c r="Q391" s="827"/>
      <c r="R391" s="828"/>
      <c r="S391" s="829"/>
      <c r="T391" s="829"/>
      <c r="U391" s="829"/>
      <c r="V391" s="830"/>
      <c r="W391" s="150"/>
      <c r="X391" s="151"/>
      <c r="Y391" s="151"/>
      <c r="Z391" s="152"/>
      <c r="AA391" s="153"/>
      <c r="AB391" s="154" t="str">
        <f t="shared" si="16"/>
        <v/>
      </c>
    </row>
    <row r="392" spans="2:28" ht="37.5" customHeight="1">
      <c r="B392" s="143">
        <f t="shared" si="17"/>
        <v>337</v>
      </c>
      <c r="C392" s="824"/>
      <c r="D392" s="825"/>
      <c r="E392" s="825"/>
      <c r="F392" s="825"/>
      <c r="G392" s="825"/>
      <c r="H392" s="825"/>
      <c r="I392" s="825"/>
      <c r="J392" s="825"/>
      <c r="K392" s="825"/>
      <c r="L392" s="826"/>
      <c r="M392" s="827"/>
      <c r="N392" s="827"/>
      <c r="O392" s="827"/>
      <c r="P392" s="827"/>
      <c r="Q392" s="827"/>
      <c r="R392" s="828"/>
      <c r="S392" s="829"/>
      <c r="T392" s="829"/>
      <c r="U392" s="829"/>
      <c r="V392" s="830"/>
      <c r="W392" s="150"/>
      <c r="X392" s="151"/>
      <c r="Y392" s="151"/>
      <c r="Z392" s="152"/>
      <c r="AA392" s="153"/>
      <c r="AB392" s="154" t="str">
        <f t="shared" si="16"/>
        <v/>
      </c>
    </row>
    <row r="393" spans="2:28" ht="37.5" customHeight="1">
      <c r="B393" s="143">
        <f t="shared" si="17"/>
        <v>338</v>
      </c>
      <c r="C393" s="824"/>
      <c r="D393" s="825"/>
      <c r="E393" s="825"/>
      <c r="F393" s="825"/>
      <c r="G393" s="825"/>
      <c r="H393" s="825"/>
      <c r="I393" s="825"/>
      <c r="J393" s="825"/>
      <c r="K393" s="825"/>
      <c r="L393" s="826"/>
      <c r="M393" s="827"/>
      <c r="N393" s="827"/>
      <c r="O393" s="827"/>
      <c r="P393" s="827"/>
      <c r="Q393" s="827"/>
      <c r="R393" s="828"/>
      <c r="S393" s="829"/>
      <c r="T393" s="829"/>
      <c r="U393" s="829"/>
      <c r="V393" s="830"/>
      <c r="W393" s="150"/>
      <c r="X393" s="151"/>
      <c r="Y393" s="151"/>
      <c r="Z393" s="152"/>
      <c r="AA393" s="153"/>
      <c r="AB393" s="154" t="str">
        <f t="shared" si="16"/>
        <v/>
      </c>
    </row>
    <row r="394" spans="2:28" ht="37.5" customHeight="1">
      <c r="B394" s="143">
        <f t="shared" si="17"/>
        <v>339</v>
      </c>
      <c r="C394" s="824"/>
      <c r="D394" s="825"/>
      <c r="E394" s="825"/>
      <c r="F394" s="825"/>
      <c r="G394" s="825"/>
      <c r="H394" s="825"/>
      <c r="I394" s="825"/>
      <c r="J394" s="825"/>
      <c r="K394" s="825"/>
      <c r="L394" s="826"/>
      <c r="M394" s="827"/>
      <c r="N394" s="827"/>
      <c r="O394" s="827"/>
      <c r="P394" s="827"/>
      <c r="Q394" s="827"/>
      <c r="R394" s="828"/>
      <c r="S394" s="829"/>
      <c r="T394" s="829"/>
      <c r="U394" s="829"/>
      <c r="V394" s="830"/>
      <c r="W394" s="150"/>
      <c r="X394" s="151"/>
      <c r="Y394" s="151"/>
      <c r="Z394" s="152"/>
      <c r="AA394" s="153"/>
      <c r="AB394" s="154" t="str">
        <f t="shared" si="16"/>
        <v/>
      </c>
    </row>
    <row r="395" spans="2:28" ht="37.5" customHeight="1">
      <c r="B395" s="143">
        <f t="shared" si="17"/>
        <v>340</v>
      </c>
      <c r="C395" s="824"/>
      <c r="D395" s="825"/>
      <c r="E395" s="825"/>
      <c r="F395" s="825"/>
      <c r="G395" s="825"/>
      <c r="H395" s="825"/>
      <c r="I395" s="825"/>
      <c r="J395" s="825"/>
      <c r="K395" s="825"/>
      <c r="L395" s="826"/>
      <c r="M395" s="827"/>
      <c r="N395" s="827"/>
      <c r="O395" s="827"/>
      <c r="P395" s="827"/>
      <c r="Q395" s="827"/>
      <c r="R395" s="828"/>
      <c r="S395" s="829"/>
      <c r="T395" s="829"/>
      <c r="U395" s="829"/>
      <c r="V395" s="830"/>
      <c r="W395" s="150"/>
      <c r="X395" s="151"/>
      <c r="Y395" s="151"/>
      <c r="Z395" s="152"/>
      <c r="AA395" s="153"/>
      <c r="AB395" s="154" t="str">
        <f t="shared" si="16"/>
        <v/>
      </c>
    </row>
    <row r="396" spans="2:28" ht="37.5" customHeight="1">
      <c r="B396" s="143">
        <f t="shared" si="17"/>
        <v>341</v>
      </c>
      <c r="C396" s="824"/>
      <c r="D396" s="825"/>
      <c r="E396" s="825"/>
      <c r="F396" s="825"/>
      <c r="G396" s="825"/>
      <c r="H396" s="825"/>
      <c r="I396" s="825"/>
      <c r="J396" s="825"/>
      <c r="K396" s="825"/>
      <c r="L396" s="826"/>
      <c r="M396" s="827"/>
      <c r="N396" s="827"/>
      <c r="O396" s="827"/>
      <c r="P396" s="827"/>
      <c r="Q396" s="827"/>
      <c r="R396" s="828"/>
      <c r="S396" s="829"/>
      <c r="T396" s="829"/>
      <c r="U396" s="829"/>
      <c r="V396" s="830"/>
      <c r="W396" s="150"/>
      <c r="X396" s="151"/>
      <c r="Y396" s="151"/>
      <c r="Z396" s="152"/>
      <c r="AA396" s="153"/>
      <c r="AB396" s="154" t="str">
        <f t="shared" si="16"/>
        <v/>
      </c>
    </row>
    <row r="397" spans="2:28" ht="37.5" customHeight="1">
      <c r="B397" s="143">
        <f t="shared" si="17"/>
        <v>342</v>
      </c>
      <c r="C397" s="824"/>
      <c r="D397" s="825"/>
      <c r="E397" s="825"/>
      <c r="F397" s="825"/>
      <c r="G397" s="825"/>
      <c r="H397" s="825"/>
      <c r="I397" s="825"/>
      <c r="J397" s="825"/>
      <c r="K397" s="825"/>
      <c r="L397" s="826"/>
      <c r="M397" s="827"/>
      <c r="N397" s="827"/>
      <c r="O397" s="827"/>
      <c r="P397" s="827"/>
      <c r="Q397" s="827"/>
      <c r="R397" s="828"/>
      <c r="S397" s="829"/>
      <c r="T397" s="829"/>
      <c r="U397" s="829"/>
      <c r="V397" s="830"/>
      <c r="W397" s="150"/>
      <c r="X397" s="151"/>
      <c r="Y397" s="151"/>
      <c r="Z397" s="152"/>
      <c r="AA397" s="153"/>
      <c r="AB397" s="154" t="str">
        <f t="shared" si="16"/>
        <v/>
      </c>
    </row>
    <row r="398" spans="2:28" ht="37.5" customHeight="1">
      <c r="B398" s="143">
        <f t="shared" si="17"/>
        <v>343</v>
      </c>
      <c r="C398" s="824"/>
      <c r="D398" s="825"/>
      <c r="E398" s="825"/>
      <c r="F398" s="825"/>
      <c r="G398" s="825"/>
      <c r="H398" s="825"/>
      <c r="I398" s="825"/>
      <c r="J398" s="825"/>
      <c r="K398" s="825"/>
      <c r="L398" s="826"/>
      <c r="M398" s="827"/>
      <c r="N398" s="827"/>
      <c r="O398" s="827"/>
      <c r="P398" s="827"/>
      <c r="Q398" s="827"/>
      <c r="R398" s="828"/>
      <c r="S398" s="829"/>
      <c r="T398" s="829"/>
      <c r="U398" s="829"/>
      <c r="V398" s="830"/>
      <c r="W398" s="150"/>
      <c r="X398" s="151"/>
      <c r="Y398" s="151"/>
      <c r="Z398" s="152"/>
      <c r="AA398" s="153"/>
      <c r="AB398" s="154" t="str">
        <f t="shared" si="16"/>
        <v/>
      </c>
    </row>
    <row r="399" spans="2:28" ht="37.5" customHeight="1">
      <c r="B399" s="143">
        <f t="shared" si="17"/>
        <v>344</v>
      </c>
      <c r="C399" s="824"/>
      <c r="D399" s="825"/>
      <c r="E399" s="825"/>
      <c r="F399" s="825"/>
      <c r="G399" s="825"/>
      <c r="H399" s="825"/>
      <c r="I399" s="825"/>
      <c r="J399" s="825"/>
      <c r="K399" s="825"/>
      <c r="L399" s="826"/>
      <c r="M399" s="827"/>
      <c r="N399" s="827"/>
      <c r="O399" s="827"/>
      <c r="P399" s="827"/>
      <c r="Q399" s="827"/>
      <c r="R399" s="828"/>
      <c r="S399" s="829"/>
      <c r="T399" s="829"/>
      <c r="U399" s="829"/>
      <c r="V399" s="830"/>
      <c r="W399" s="150"/>
      <c r="X399" s="151"/>
      <c r="Y399" s="151"/>
      <c r="Z399" s="152"/>
      <c r="AA399" s="153"/>
      <c r="AB399" s="154" t="str">
        <f t="shared" si="16"/>
        <v/>
      </c>
    </row>
    <row r="400" spans="2:28" ht="37.5" customHeight="1">
      <c r="B400" s="143">
        <f t="shared" si="17"/>
        <v>345</v>
      </c>
      <c r="C400" s="824"/>
      <c r="D400" s="825"/>
      <c r="E400" s="825"/>
      <c r="F400" s="825"/>
      <c r="G400" s="825"/>
      <c r="H400" s="825"/>
      <c r="I400" s="825"/>
      <c r="J400" s="825"/>
      <c r="K400" s="825"/>
      <c r="L400" s="826"/>
      <c r="M400" s="827"/>
      <c r="N400" s="827"/>
      <c r="O400" s="827"/>
      <c r="P400" s="827"/>
      <c r="Q400" s="827"/>
      <c r="R400" s="828"/>
      <c r="S400" s="829"/>
      <c r="T400" s="829"/>
      <c r="U400" s="829"/>
      <c r="V400" s="830"/>
      <c r="W400" s="150"/>
      <c r="X400" s="151"/>
      <c r="Y400" s="151"/>
      <c r="Z400" s="152"/>
      <c r="AA400" s="153"/>
      <c r="AB400" s="154" t="str">
        <f t="shared" si="16"/>
        <v/>
      </c>
    </row>
    <row r="401" spans="2:28" ht="37.5" customHeight="1">
      <c r="B401" s="143">
        <f t="shared" si="17"/>
        <v>346</v>
      </c>
      <c r="C401" s="824"/>
      <c r="D401" s="825"/>
      <c r="E401" s="825"/>
      <c r="F401" s="825"/>
      <c r="G401" s="825"/>
      <c r="H401" s="825"/>
      <c r="I401" s="825"/>
      <c r="J401" s="825"/>
      <c r="K401" s="825"/>
      <c r="L401" s="826"/>
      <c r="M401" s="827"/>
      <c r="N401" s="827"/>
      <c r="O401" s="827"/>
      <c r="P401" s="827"/>
      <c r="Q401" s="827"/>
      <c r="R401" s="828"/>
      <c r="S401" s="829"/>
      <c r="T401" s="829"/>
      <c r="U401" s="829"/>
      <c r="V401" s="830"/>
      <c r="W401" s="150"/>
      <c r="X401" s="151"/>
      <c r="Y401" s="151"/>
      <c r="Z401" s="152"/>
      <c r="AA401" s="153"/>
      <c r="AB401" s="154" t="str">
        <f t="shared" si="16"/>
        <v/>
      </c>
    </row>
    <row r="402" spans="2:28" ht="37.5" customHeight="1">
      <c r="B402" s="143">
        <f t="shared" si="17"/>
        <v>347</v>
      </c>
      <c r="C402" s="824"/>
      <c r="D402" s="825"/>
      <c r="E402" s="825"/>
      <c r="F402" s="825"/>
      <c r="G402" s="825"/>
      <c r="H402" s="825"/>
      <c r="I402" s="825"/>
      <c r="J402" s="825"/>
      <c r="K402" s="825"/>
      <c r="L402" s="826"/>
      <c r="M402" s="827"/>
      <c r="N402" s="827"/>
      <c r="O402" s="827"/>
      <c r="P402" s="827"/>
      <c r="Q402" s="827"/>
      <c r="R402" s="828"/>
      <c r="S402" s="829"/>
      <c r="T402" s="829"/>
      <c r="U402" s="829"/>
      <c r="V402" s="830"/>
      <c r="W402" s="150"/>
      <c r="X402" s="151"/>
      <c r="Y402" s="151"/>
      <c r="Z402" s="152"/>
      <c r="AA402" s="153"/>
      <c r="AB402" s="154" t="str">
        <f t="shared" si="16"/>
        <v/>
      </c>
    </row>
    <row r="403" spans="2:28" ht="37.5" customHeight="1">
      <c r="B403" s="143">
        <f t="shared" si="17"/>
        <v>348</v>
      </c>
      <c r="C403" s="824"/>
      <c r="D403" s="825"/>
      <c r="E403" s="825"/>
      <c r="F403" s="825"/>
      <c r="G403" s="825"/>
      <c r="H403" s="825"/>
      <c r="I403" s="825"/>
      <c r="J403" s="825"/>
      <c r="K403" s="825"/>
      <c r="L403" s="826"/>
      <c r="M403" s="827"/>
      <c r="N403" s="827"/>
      <c r="O403" s="827"/>
      <c r="P403" s="827"/>
      <c r="Q403" s="827"/>
      <c r="R403" s="828"/>
      <c r="S403" s="829"/>
      <c r="T403" s="829"/>
      <c r="U403" s="829"/>
      <c r="V403" s="830"/>
      <c r="W403" s="150"/>
      <c r="X403" s="151"/>
      <c r="Y403" s="151"/>
      <c r="Z403" s="152"/>
      <c r="AA403" s="153"/>
      <c r="AB403" s="154" t="str">
        <f t="shared" si="16"/>
        <v/>
      </c>
    </row>
    <row r="404" spans="2:28" ht="37.5" customHeight="1">
      <c r="B404" s="143">
        <f t="shared" si="17"/>
        <v>349</v>
      </c>
      <c r="C404" s="824"/>
      <c r="D404" s="825"/>
      <c r="E404" s="825"/>
      <c r="F404" s="825"/>
      <c r="G404" s="825"/>
      <c r="H404" s="825"/>
      <c r="I404" s="825"/>
      <c r="J404" s="825"/>
      <c r="K404" s="825"/>
      <c r="L404" s="826"/>
      <c r="M404" s="827"/>
      <c r="N404" s="827"/>
      <c r="O404" s="827"/>
      <c r="P404" s="827"/>
      <c r="Q404" s="827"/>
      <c r="R404" s="828"/>
      <c r="S404" s="829"/>
      <c r="T404" s="829"/>
      <c r="U404" s="829"/>
      <c r="V404" s="830"/>
      <c r="W404" s="150"/>
      <c r="X404" s="151"/>
      <c r="Y404" s="151"/>
      <c r="Z404" s="152"/>
      <c r="AA404" s="153"/>
      <c r="AB404" s="154" t="str">
        <f t="shared" si="16"/>
        <v/>
      </c>
    </row>
    <row r="405" spans="2:28" ht="37.5" customHeight="1">
      <c r="B405" s="143">
        <f t="shared" si="17"/>
        <v>350</v>
      </c>
      <c r="C405" s="824"/>
      <c r="D405" s="825"/>
      <c r="E405" s="825"/>
      <c r="F405" s="825"/>
      <c r="G405" s="825"/>
      <c r="H405" s="825"/>
      <c r="I405" s="825"/>
      <c r="J405" s="825"/>
      <c r="K405" s="825"/>
      <c r="L405" s="826"/>
      <c r="M405" s="827"/>
      <c r="N405" s="827"/>
      <c r="O405" s="827"/>
      <c r="P405" s="827"/>
      <c r="Q405" s="827"/>
      <c r="R405" s="828"/>
      <c r="S405" s="829"/>
      <c r="T405" s="829"/>
      <c r="U405" s="829"/>
      <c r="V405" s="830"/>
      <c r="W405" s="150"/>
      <c r="X405" s="151"/>
      <c r="Y405" s="151"/>
      <c r="Z405" s="152"/>
      <c r="AA405" s="153"/>
      <c r="AB405" s="154" t="str">
        <f t="shared" si="16"/>
        <v/>
      </c>
    </row>
    <row r="406" spans="2:28" ht="37.5" customHeight="1">
      <c r="B406" s="143">
        <f t="shared" si="17"/>
        <v>351</v>
      </c>
      <c r="C406" s="824"/>
      <c r="D406" s="825"/>
      <c r="E406" s="825"/>
      <c r="F406" s="825"/>
      <c r="G406" s="825"/>
      <c r="H406" s="825"/>
      <c r="I406" s="825"/>
      <c r="J406" s="825"/>
      <c r="K406" s="825"/>
      <c r="L406" s="826"/>
      <c r="M406" s="827"/>
      <c r="N406" s="827"/>
      <c r="O406" s="827"/>
      <c r="P406" s="827"/>
      <c r="Q406" s="827"/>
      <c r="R406" s="828"/>
      <c r="S406" s="829"/>
      <c r="T406" s="829"/>
      <c r="U406" s="829"/>
      <c r="V406" s="830"/>
      <c r="W406" s="150"/>
      <c r="X406" s="151"/>
      <c r="Y406" s="151"/>
      <c r="Z406" s="152"/>
      <c r="AA406" s="153"/>
      <c r="AB406" s="154" t="str">
        <f t="shared" si="16"/>
        <v/>
      </c>
    </row>
    <row r="407" spans="2:28" ht="37.5" customHeight="1">
      <c r="B407" s="143">
        <f t="shared" si="17"/>
        <v>352</v>
      </c>
      <c r="C407" s="824"/>
      <c r="D407" s="825"/>
      <c r="E407" s="825"/>
      <c r="F407" s="825"/>
      <c r="G407" s="825"/>
      <c r="H407" s="825"/>
      <c r="I407" s="825"/>
      <c r="J407" s="825"/>
      <c r="K407" s="825"/>
      <c r="L407" s="826"/>
      <c r="M407" s="827"/>
      <c r="N407" s="827"/>
      <c r="O407" s="827"/>
      <c r="P407" s="827"/>
      <c r="Q407" s="827"/>
      <c r="R407" s="828"/>
      <c r="S407" s="829"/>
      <c r="T407" s="829"/>
      <c r="U407" s="829"/>
      <c r="V407" s="830"/>
      <c r="W407" s="150"/>
      <c r="X407" s="151"/>
      <c r="Y407" s="151"/>
      <c r="Z407" s="152"/>
      <c r="AA407" s="153"/>
      <c r="AB407" s="154" t="str">
        <f t="shared" si="16"/>
        <v/>
      </c>
    </row>
    <row r="408" spans="2:28" ht="37.5" customHeight="1">
      <c r="B408" s="143">
        <f t="shared" si="17"/>
        <v>353</v>
      </c>
      <c r="C408" s="824"/>
      <c r="D408" s="825"/>
      <c r="E408" s="825"/>
      <c r="F408" s="825"/>
      <c r="G408" s="825"/>
      <c r="H408" s="825"/>
      <c r="I408" s="825"/>
      <c r="J408" s="825"/>
      <c r="K408" s="825"/>
      <c r="L408" s="826"/>
      <c r="M408" s="827"/>
      <c r="N408" s="827"/>
      <c r="O408" s="827"/>
      <c r="P408" s="827"/>
      <c r="Q408" s="827"/>
      <c r="R408" s="828"/>
      <c r="S408" s="829"/>
      <c r="T408" s="829"/>
      <c r="U408" s="829"/>
      <c r="V408" s="830"/>
      <c r="W408" s="150"/>
      <c r="X408" s="151"/>
      <c r="Y408" s="151"/>
      <c r="Z408" s="152"/>
      <c r="AA408" s="153"/>
      <c r="AB408" s="154" t="str">
        <f t="shared" si="16"/>
        <v/>
      </c>
    </row>
    <row r="409" spans="2:28" ht="37.5" customHeight="1">
      <c r="B409" s="143">
        <f t="shared" si="17"/>
        <v>354</v>
      </c>
      <c r="C409" s="824"/>
      <c r="D409" s="825"/>
      <c r="E409" s="825"/>
      <c r="F409" s="825"/>
      <c r="G409" s="825"/>
      <c r="H409" s="825"/>
      <c r="I409" s="825"/>
      <c r="J409" s="825"/>
      <c r="K409" s="825"/>
      <c r="L409" s="826"/>
      <c r="M409" s="827"/>
      <c r="N409" s="827"/>
      <c r="O409" s="827"/>
      <c r="P409" s="827"/>
      <c r="Q409" s="827"/>
      <c r="R409" s="828"/>
      <c r="S409" s="829"/>
      <c r="T409" s="829"/>
      <c r="U409" s="829"/>
      <c r="V409" s="830"/>
      <c r="W409" s="150"/>
      <c r="X409" s="151"/>
      <c r="Y409" s="151"/>
      <c r="Z409" s="152"/>
      <c r="AA409" s="153"/>
      <c r="AB409" s="154" t="str">
        <f t="shared" si="16"/>
        <v/>
      </c>
    </row>
    <row r="410" spans="2:28" ht="37.5" customHeight="1">
      <c r="B410" s="143">
        <f t="shared" si="17"/>
        <v>355</v>
      </c>
      <c r="C410" s="824"/>
      <c r="D410" s="825"/>
      <c r="E410" s="825"/>
      <c r="F410" s="825"/>
      <c r="G410" s="825"/>
      <c r="H410" s="825"/>
      <c r="I410" s="825"/>
      <c r="J410" s="825"/>
      <c r="K410" s="825"/>
      <c r="L410" s="826"/>
      <c r="M410" s="827"/>
      <c r="N410" s="827"/>
      <c r="O410" s="827"/>
      <c r="P410" s="827"/>
      <c r="Q410" s="827"/>
      <c r="R410" s="828"/>
      <c r="S410" s="829"/>
      <c r="T410" s="829"/>
      <c r="U410" s="829"/>
      <c r="V410" s="830"/>
      <c r="W410" s="150"/>
      <c r="X410" s="151"/>
      <c r="Y410" s="151"/>
      <c r="Z410" s="152"/>
      <c r="AA410" s="153"/>
      <c r="AB410" s="154" t="str">
        <f t="shared" si="16"/>
        <v/>
      </c>
    </row>
    <row r="411" spans="2:28" ht="37.5" customHeight="1">
      <c r="B411" s="143">
        <f t="shared" si="17"/>
        <v>356</v>
      </c>
      <c r="C411" s="824"/>
      <c r="D411" s="825"/>
      <c r="E411" s="825"/>
      <c r="F411" s="825"/>
      <c r="G411" s="825"/>
      <c r="H411" s="825"/>
      <c r="I411" s="825"/>
      <c r="J411" s="825"/>
      <c r="K411" s="825"/>
      <c r="L411" s="826"/>
      <c r="M411" s="827"/>
      <c r="N411" s="827"/>
      <c r="O411" s="827"/>
      <c r="P411" s="827"/>
      <c r="Q411" s="827"/>
      <c r="R411" s="828"/>
      <c r="S411" s="829"/>
      <c r="T411" s="829"/>
      <c r="U411" s="829"/>
      <c r="V411" s="830"/>
      <c r="W411" s="150"/>
      <c r="X411" s="151"/>
      <c r="Y411" s="151"/>
      <c r="Z411" s="152"/>
      <c r="AA411" s="153"/>
      <c r="AB411" s="154" t="str">
        <f t="shared" si="16"/>
        <v/>
      </c>
    </row>
    <row r="412" spans="2:28" ht="37.5" customHeight="1">
      <c r="B412" s="143">
        <f t="shared" si="17"/>
        <v>357</v>
      </c>
      <c r="C412" s="824"/>
      <c r="D412" s="825"/>
      <c r="E412" s="825"/>
      <c r="F412" s="825"/>
      <c r="G412" s="825"/>
      <c r="H412" s="825"/>
      <c r="I412" s="825"/>
      <c r="J412" s="825"/>
      <c r="K412" s="825"/>
      <c r="L412" s="826"/>
      <c r="M412" s="827"/>
      <c r="N412" s="827"/>
      <c r="O412" s="827"/>
      <c r="P412" s="827"/>
      <c r="Q412" s="827"/>
      <c r="R412" s="828"/>
      <c r="S412" s="829"/>
      <c r="T412" s="829"/>
      <c r="U412" s="829"/>
      <c r="V412" s="830"/>
      <c r="W412" s="150"/>
      <c r="X412" s="151"/>
      <c r="Y412" s="151"/>
      <c r="Z412" s="152"/>
      <c r="AA412" s="153"/>
      <c r="AB412" s="154" t="str">
        <f t="shared" si="16"/>
        <v/>
      </c>
    </row>
    <row r="413" spans="2:28" ht="37.5" customHeight="1">
      <c r="B413" s="143">
        <f t="shared" si="17"/>
        <v>358</v>
      </c>
      <c r="C413" s="824"/>
      <c r="D413" s="825"/>
      <c r="E413" s="825"/>
      <c r="F413" s="825"/>
      <c r="G413" s="825"/>
      <c r="H413" s="825"/>
      <c r="I413" s="825"/>
      <c r="J413" s="825"/>
      <c r="K413" s="825"/>
      <c r="L413" s="826"/>
      <c r="M413" s="827"/>
      <c r="N413" s="827"/>
      <c r="O413" s="827"/>
      <c r="P413" s="827"/>
      <c r="Q413" s="827"/>
      <c r="R413" s="828"/>
      <c r="S413" s="829"/>
      <c r="T413" s="829"/>
      <c r="U413" s="829"/>
      <c r="V413" s="830"/>
      <c r="W413" s="150"/>
      <c r="X413" s="151"/>
      <c r="Y413" s="151"/>
      <c r="Z413" s="152"/>
      <c r="AA413" s="153"/>
      <c r="AB413" s="154" t="str">
        <f t="shared" si="16"/>
        <v/>
      </c>
    </row>
    <row r="414" spans="2:28" ht="37.5" customHeight="1">
      <c r="B414" s="143">
        <f t="shared" si="17"/>
        <v>359</v>
      </c>
      <c r="C414" s="824"/>
      <c r="D414" s="825"/>
      <c r="E414" s="825"/>
      <c r="F414" s="825"/>
      <c r="G414" s="825"/>
      <c r="H414" s="825"/>
      <c r="I414" s="825"/>
      <c r="J414" s="825"/>
      <c r="K414" s="825"/>
      <c r="L414" s="826"/>
      <c r="M414" s="827"/>
      <c r="N414" s="827"/>
      <c r="O414" s="827"/>
      <c r="P414" s="827"/>
      <c r="Q414" s="827"/>
      <c r="R414" s="828"/>
      <c r="S414" s="829"/>
      <c r="T414" s="829"/>
      <c r="U414" s="829"/>
      <c r="V414" s="830"/>
      <c r="W414" s="150"/>
      <c r="X414" s="151"/>
      <c r="Y414" s="151"/>
      <c r="Z414" s="152"/>
      <c r="AA414" s="153"/>
      <c r="AB414" s="154" t="str">
        <f t="shared" si="16"/>
        <v/>
      </c>
    </row>
    <row r="415" spans="2:28" ht="37.5" customHeight="1">
      <c r="B415" s="143">
        <f t="shared" si="17"/>
        <v>360</v>
      </c>
      <c r="C415" s="824"/>
      <c r="D415" s="825"/>
      <c r="E415" s="825"/>
      <c r="F415" s="825"/>
      <c r="G415" s="825"/>
      <c r="H415" s="825"/>
      <c r="I415" s="825"/>
      <c r="J415" s="825"/>
      <c r="K415" s="825"/>
      <c r="L415" s="826"/>
      <c r="M415" s="827"/>
      <c r="N415" s="827"/>
      <c r="O415" s="827"/>
      <c r="P415" s="827"/>
      <c r="Q415" s="827"/>
      <c r="R415" s="828"/>
      <c r="S415" s="829"/>
      <c r="T415" s="829"/>
      <c r="U415" s="829"/>
      <c r="V415" s="830"/>
      <c r="W415" s="150"/>
      <c r="X415" s="151"/>
      <c r="Y415" s="151"/>
      <c r="Z415" s="152"/>
      <c r="AA415" s="153"/>
      <c r="AB415" s="154" t="str">
        <f t="shared" si="16"/>
        <v/>
      </c>
    </row>
    <row r="416" spans="2:28" ht="37.5" customHeight="1">
      <c r="B416" s="143">
        <f t="shared" si="17"/>
        <v>361</v>
      </c>
      <c r="C416" s="824"/>
      <c r="D416" s="825"/>
      <c r="E416" s="825"/>
      <c r="F416" s="825"/>
      <c r="G416" s="825"/>
      <c r="H416" s="825"/>
      <c r="I416" s="825"/>
      <c r="J416" s="825"/>
      <c r="K416" s="825"/>
      <c r="L416" s="826"/>
      <c r="M416" s="827"/>
      <c r="N416" s="827"/>
      <c r="O416" s="827"/>
      <c r="P416" s="827"/>
      <c r="Q416" s="827"/>
      <c r="R416" s="828"/>
      <c r="S416" s="829"/>
      <c r="T416" s="829"/>
      <c r="U416" s="829"/>
      <c r="V416" s="830"/>
      <c r="W416" s="150"/>
      <c r="X416" s="151"/>
      <c r="Y416" s="151"/>
      <c r="Z416" s="152"/>
      <c r="AA416" s="153"/>
      <c r="AB416" s="154" t="str">
        <f t="shared" si="16"/>
        <v/>
      </c>
    </row>
    <row r="417" spans="2:28" ht="37.5" customHeight="1">
      <c r="B417" s="143">
        <f t="shared" si="17"/>
        <v>362</v>
      </c>
      <c r="C417" s="824"/>
      <c r="D417" s="825"/>
      <c r="E417" s="825"/>
      <c r="F417" s="825"/>
      <c r="G417" s="825"/>
      <c r="H417" s="825"/>
      <c r="I417" s="825"/>
      <c r="J417" s="825"/>
      <c r="K417" s="825"/>
      <c r="L417" s="826"/>
      <c r="M417" s="827"/>
      <c r="N417" s="827"/>
      <c r="O417" s="827"/>
      <c r="P417" s="827"/>
      <c r="Q417" s="827"/>
      <c r="R417" s="828"/>
      <c r="S417" s="829"/>
      <c r="T417" s="829"/>
      <c r="U417" s="829"/>
      <c r="V417" s="830"/>
      <c r="W417" s="150"/>
      <c r="X417" s="151"/>
      <c r="Y417" s="151"/>
      <c r="Z417" s="152"/>
      <c r="AA417" s="153"/>
      <c r="AB417" s="154" t="str">
        <f t="shared" si="16"/>
        <v/>
      </c>
    </row>
    <row r="418" spans="2:28" ht="37.5" customHeight="1">
      <c r="B418" s="143">
        <f t="shared" si="17"/>
        <v>363</v>
      </c>
      <c r="C418" s="824"/>
      <c r="D418" s="825"/>
      <c r="E418" s="825"/>
      <c r="F418" s="825"/>
      <c r="G418" s="825"/>
      <c r="H418" s="825"/>
      <c r="I418" s="825"/>
      <c r="J418" s="825"/>
      <c r="K418" s="825"/>
      <c r="L418" s="826"/>
      <c r="M418" s="827"/>
      <c r="N418" s="827"/>
      <c r="O418" s="827"/>
      <c r="P418" s="827"/>
      <c r="Q418" s="827"/>
      <c r="R418" s="828"/>
      <c r="S418" s="829"/>
      <c r="T418" s="829"/>
      <c r="U418" s="829"/>
      <c r="V418" s="830"/>
      <c r="W418" s="150"/>
      <c r="X418" s="151"/>
      <c r="Y418" s="151"/>
      <c r="Z418" s="152"/>
      <c r="AA418" s="153"/>
      <c r="AB418" s="154" t="str">
        <f t="shared" si="16"/>
        <v/>
      </c>
    </row>
    <row r="419" spans="2:28" ht="37.5" customHeight="1">
      <c r="B419" s="143">
        <f t="shared" si="17"/>
        <v>364</v>
      </c>
      <c r="C419" s="824"/>
      <c r="D419" s="825"/>
      <c r="E419" s="825"/>
      <c r="F419" s="825"/>
      <c r="G419" s="825"/>
      <c r="H419" s="825"/>
      <c r="I419" s="825"/>
      <c r="J419" s="825"/>
      <c r="K419" s="825"/>
      <c r="L419" s="826"/>
      <c r="M419" s="827"/>
      <c r="N419" s="827"/>
      <c r="O419" s="827"/>
      <c r="P419" s="827"/>
      <c r="Q419" s="827"/>
      <c r="R419" s="828"/>
      <c r="S419" s="829"/>
      <c r="T419" s="829"/>
      <c r="U419" s="829"/>
      <c r="V419" s="830"/>
      <c r="W419" s="150"/>
      <c r="X419" s="151"/>
      <c r="Y419" s="151"/>
      <c r="Z419" s="152"/>
      <c r="AA419" s="153"/>
      <c r="AB419" s="154" t="str">
        <f t="shared" si="16"/>
        <v/>
      </c>
    </row>
    <row r="420" spans="2:28" ht="37.5" customHeight="1">
      <c r="B420" s="143">
        <f t="shared" si="17"/>
        <v>365</v>
      </c>
      <c r="C420" s="824"/>
      <c r="D420" s="825"/>
      <c r="E420" s="825"/>
      <c r="F420" s="825"/>
      <c r="G420" s="825"/>
      <c r="H420" s="825"/>
      <c r="I420" s="825"/>
      <c r="J420" s="825"/>
      <c r="K420" s="825"/>
      <c r="L420" s="826"/>
      <c r="M420" s="827"/>
      <c r="N420" s="827"/>
      <c r="O420" s="827"/>
      <c r="P420" s="827"/>
      <c r="Q420" s="827"/>
      <c r="R420" s="828"/>
      <c r="S420" s="829"/>
      <c r="T420" s="829"/>
      <c r="U420" s="829"/>
      <c r="V420" s="830"/>
      <c r="W420" s="150"/>
      <c r="X420" s="151"/>
      <c r="Y420" s="151"/>
      <c r="Z420" s="152"/>
      <c r="AA420" s="153"/>
      <c r="AB420" s="154" t="str">
        <f t="shared" si="16"/>
        <v/>
      </c>
    </row>
    <row r="421" spans="2:28" ht="37.5" customHeight="1">
      <c r="B421" s="143">
        <f t="shared" si="17"/>
        <v>366</v>
      </c>
      <c r="C421" s="824"/>
      <c r="D421" s="825"/>
      <c r="E421" s="825"/>
      <c r="F421" s="825"/>
      <c r="G421" s="825"/>
      <c r="H421" s="825"/>
      <c r="I421" s="825"/>
      <c r="J421" s="825"/>
      <c r="K421" s="825"/>
      <c r="L421" s="826"/>
      <c r="M421" s="827"/>
      <c r="N421" s="827"/>
      <c r="O421" s="827"/>
      <c r="P421" s="827"/>
      <c r="Q421" s="827"/>
      <c r="R421" s="828"/>
      <c r="S421" s="829"/>
      <c r="T421" s="829"/>
      <c r="U421" s="829"/>
      <c r="V421" s="830"/>
      <c r="W421" s="150"/>
      <c r="X421" s="151"/>
      <c r="Y421" s="151"/>
      <c r="Z421" s="152"/>
      <c r="AA421" s="153"/>
      <c r="AB421" s="154" t="str">
        <f t="shared" ref="AB421:AB455" si="18">IF(Z421="","",Z421-AA421)</f>
        <v/>
      </c>
    </row>
    <row r="422" spans="2:28" ht="37.5" customHeight="1">
      <c r="B422" s="143">
        <f t="shared" ref="B422:B455" si="19">B421+1</f>
        <v>367</v>
      </c>
      <c r="C422" s="824"/>
      <c r="D422" s="825"/>
      <c r="E422" s="825"/>
      <c r="F422" s="825"/>
      <c r="G422" s="825"/>
      <c r="H422" s="825"/>
      <c r="I422" s="825"/>
      <c r="J422" s="825"/>
      <c r="K422" s="825"/>
      <c r="L422" s="826"/>
      <c r="M422" s="827"/>
      <c r="N422" s="827"/>
      <c r="O422" s="827"/>
      <c r="P422" s="827"/>
      <c r="Q422" s="827"/>
      <c r="R422" s="828"/>
      <c r="S422" s="829"/>
      <c r="T422" s="829"/>
      <c r="U422" s="829"/>
      <c r="V422" s="830"/>
      <c r="W422" s="150"/>
      <c r="X422" s="151"/>
      <c r="Y422" s="151"/>
      <c r="Z422" s="152"/>
      <c r="AA422" s="153"/>
      <c r="AB422" s="154" t="str">
        <f t="shared" si="18"/>
        <v/>
      </c>
    </row>
    <row r="423" spans="2:28" ht="37.5" customHeight="1">
      <c r="B423" s="143">
        <f t="shared" si="19"/>
        <v>368</v>
      </c>
      <c r="C423" s="824"/>
      <c r="D423" s="825"/>
      <c r="E423" s="825"/>
      <c r="F423" s="825"/>
      <c r="G423" s="825"/>
      <c r="H423" s="825"/>
      <c r="I423" s="825"/>
      <c r="J423" s="825"/>
      <c r="K423" s="825"/>
      <c r="L423" s="826"/>
      <c r="M423" s="827"/>
      <c r="N423" s="827"/>
      <c r="O423" s="827"/>
      <c r="P423" s="827"/>
      <c r="Q423" s="827"/>
      <c r="R423" s="828"/>
      <c r="S423" s="829"/>
      <c r="T423" s="829"/>
      <c r="U423" s="829"/>
      <c r="V423" s="830"/>
      <c r="W423" s="150"/>
      <c r="X423" s="151"/>
      <c r="Y423" s="151"/>
      <c r="Z423" s="152"/>
      <c r="AA423" s="153"/>
      <c r="AB423" s="154" t="str">
        <f t="shared" si="18"/>
        <v/>
      </c>
    </row>
    <row r="424" spans="2:28" ht="37.5" customHeight="1">
      <c r="B424" s="143">
        <f t="shared" si="19"/>
        <v>369</v>
      </c>
      <c r="C424" s="824"/>
      <c r="D424" s="825"/>
      <c r="E424" s="825"/>
      <c r="F424" s="825"/>
      <c r="G424" s="825"/>
      <c r="H424" s="825"/>
      <c r="I424" s="825"/>
      <c r="J424" s="825"/>
      <c r="K424" s="825"/>
      <c r="L424" s="826"/>
      <c r="M424" s="827"/>
      <c r="N424" s="827"/>
      <c r="O424" s="827"/>
      <c r="P424" s="827"/>
      <c r="Q424" s="827"/>
      <c r="R424" s="828"/>
      <c r="S424" s="829"/>
      <c r="T424" s="829"/>
      <c r="U424" s="829"/>
      <c r="V424" s="830"/>
      <c r="W424" s="150"/>
      <c r="X424" s="151"/>
      <c r="Y424" s="151"/>
      <c r="Z424" s="152"/>
      <c r="AA424" s="153"/>
      <c r="AB424" s="154" t="str">
        <f t="shared" si="18"/>
        <v/>
      </c>
    </row>
    <row r="425" spans="2:28" ht="37.5" customHeight="1">
      <c r="B425" s="143">
        <f t="shared" si="19"/>
        <v>370</v>
      </c>
      <c r="C425" s="824"/>
      <c r="D425" s="825"/>
      <c r="E425" s="825"/>
      <c r="F425" s="825"/>
      <c r="G425" s="825"/>
      <c r="H425" s="825"/>
      <c r="I425" s="825"/>
      <c r="J425" s="825"/>
      <c r="K425" s="825"/>
      <c r="L425" s="826"/>
      <c r="M425" s="827"/>
      <c r="N425" s="827"/>
      <c r="O425" s="827"/>
      <c r="P425" s="827"/>
      <c r="Q425" s="827"/>
      <c r="R425" s="828"/>
      <c r="S425" s="829"/>
      <c r="T425" s="829"/>
      <c r="U425" s="829"/>
      <c r="V425" s="830"/>
      <c r="W425" s="150"/>
      <c r="X425" s="151"/>
      <c r="Y425" s="151"/>
      <c r="Z425" s="152"/>
      <c r="AA425" s="153"/>
      <c r="AB425" s="154" t="str">
        <f t="shared" si="18"/>
        <v/>
      </c>
    </row>
    <row r="426" spans="2:28" ht="37.5" customHeight="1">
      <c r="B426" s="143">
        <f t="shared" si="19"/>
        <v>371</v>
      </c>
      <c r="C426" s="824"/>
      <c r="D426" s="825"/>
      <c r="E426" s="825"/>
      <c r="F426" s="825"/>
      <c r="G426" s="825"/>
      <c r="H426" s="825"/>
      <c r="I426" s="825"/>
      <c r="J426" s="825"/>
      <c r="K426" s="825"/>
      <c r="L426" s="826"/>
      <c r="M426" s="827"/>
      <c r="N426" s="827"/>
      <c r="O426" s="827"/>
      <c r="P426" s="827"/>
      <c r="Q426" s="827"/>
      <c r="R426" s="828"/>
      <c r="S426" s="829"/>
      <c r="T426" s="829"/>
      <c r="U426" s="829"/>
      <c r="V426" s="830"/>
      <c r="W426" s="150"/>
      <c r="X426" s="151"/>
      <c r="Y426" s="151"/>
      <c r="Z426" s="152"/>
      <c r="AA426" s="153"/>
      <c r="AB426" s="154" t="str">
        <f t="shared" si="18"/>
        <v/>
      </c>
    </row>
    <row r="427" spans="2:28" ht="37.5" customHeight="1">
      <c r="B427" s="143">
        <f t="shared" si="19"/>
        <v>372</v>
      </c>
      <c r="C427" s="824"/>
      <c r="D427" s="825"/>
      <c r="E427" s="825"/>
      <c r="F427" s="825"/>
      <c r="G427" s="825"/>
      <c r="H427" s="825"/>
      <c r="I427" s="825"/>
      <c r="J427" s="825"/>
      <c r="K427" s="825"/>
      <c r="L427" s="826"/>
      <c r="M427" s="827"/>
      <c r="N427" s="827"/>
      <c r="O427" s="827"/>
      <c r="P427" s="827"/>
      <c r="Q427" s="827"/>
      <c r="R427" s="828"/>
      <c r="S427" s="829"/>
      <c r="T427" s="829"/>
      <c r="U427" s="829"/>
      <c r="V427" s="830"/>
      <c r="W427" s="150"/>
      <c r="X427" s="151"/>
      <c r="Y427" s="151"/>
      <c r="Z427" s="152"/>
      <c r="AA427" s="153"/>
      <c r="AB427" s="154" t="str">
        <f t="shared" si="18"/>
        <v/>
      </c>
    </row>
    <row r="428" spans="2:28" ht="37.5" customHeight="1">
      <c r="B428" s="143">
        <f t="shared" si="19"/>
        <v>373</v>
      </c>
      <c r="C428" s="824"/>
      <c r="D428" s="825"/>
      <c r="E428" s="825"/>
      <c r="F428" s="825"/>
      <c r="G428" s="825"/>
      <c r="H428" s="825"/>
      <c r="I428" s="825"/>
      <c r="J428" s="825"/>
      <c r="K428" s="825"/>
      <c r="L428" s="826"/>
      <c r="M428" s="827"/>
      <c r="N428" s="827"/>
      <c r="O428" s="827"/>
      <c r="P428" s="827"/>
      <c r="Q428" s="827"/>
      <c r="R428" s="828"/>
      <c r="S428" s="829"/>
      <c r="T428" s="829"/>
      <c r="U428" s="829"/>
      <c r="V428" s="830"/>
      <c r="W428" s="150"/>
      <c r="X428" s="151"/>
      <c r="Y428" s="151"/>
      <c r="Z428" s="152"/>
      <c r="AA428" s="153"/>
      <c r="AB428" s="154" t="str">
        <f t="shared" si="18"/>
        <v/>
      </c>
    </row>
    <row r="429" spans="2:28" ht="37.5" customHeight="1">
      <c r="B429" s="143">
        <f t="shared" si="19"/>
        <v>374</v>
      </c>
      <c r="C429" s="824"/>
      <c r="D429" s="825"/>
      <c r="E429" s="825"/>
      <c r="F429" s="825"/>
      <c r="G429" s="825"/>
      <c r="H429" s="825"/>
      <c r="I429" s="825"/>
      <c r="J429" s="825"/>
      <c r="K429" s="825"/>
      <c r="L429" s="826"/>
      <c r="M429" s="827"/>
      <c r="N429" s="827"/>
      <c r="O429" s="827"/>
      <c r="P429" s="827"/>
      <c r="Q429" s="827"/>
      <c r="R429" s="828"/>
      <c r="S429" s="829"/>
      <c r="T429" s="829"/>
      <c r="U429" s="829"/>
      <c r="V429" s="830"/>
      <c r="W429" s="150"/>
      <c r="X429" s="151"/>
      <c r="Y429" s="151"/>
      <c r="Z429" s="152"/>
      <c r="AA429" s="153"/>
      <c r="AB429" s="154" t="str">
        <f t="shared" si="18"/>
        <v/>
      </c>
    </row>
    <row r="430" spans="2:28" ht="37.5" customHeight="1">
      <c r="B430" s="143">
        <f t="shared" si="19"/>
        <v>375</v>
      </c>
      <c r="C430" s="824"/>
      <c r="D430" s="825"/>
      <c r="E430" s="825"/>
      <c r="F430" s="825"/>
      <c r="G430" s="825"/>
      <c r="H430" s="825"/>
      <c r="I430" s="825"/>
      <c r="J430" s="825"/>
      <c r="K430" s="825"/>
      <c r="L430" s="826"/>
      <c r="M430" s="827"/>
      <c r="N430" s="827"/>
      <c r="O430" s="827"/>
      <c r="P430" s="827"/>
      <c r="Q430" s="827"/>
      <c r="R430" s="828"/>
      <c r="S430" s="829"/>
      <c r="T430" s="829"/>
      <c r="U430" s="829"/>
      <c r="V430" s="830"/>
      <c r="W430" s="150"/>
      <c r="X430" s="151"/>
      <c r="Y430" s="151"/>
      <c r="Z430" s="152"/>
      <c r="AA430" s="153"/>
      <c r="AB430" s="154" t="str">
        <f t="shared" si="18"/>
        <v/>
      </c>
    </row>
    <row r="431" spans="2:28" ht="37.5" customHeight="1">
      <c r="B431" s="143">
        <f t="shared" si="19"/>
        <v>376</v>
      </c>
      <c r="C431" s="824"/>
      <c r="D431" s="825"/>
      <c r="E431" s="825"/>
      <c r="F431" s="825"/>
      <c r="G431" s="825"/>
      <c r="H431" s="825"/>
      <c r="I431" s="825"/>
      <c r="J431" s="825"/>
      <c r="K431" s="825"/>
      <c r="L431" s="826"/>
      <c r="M431" s="827"/>
      <c r="N431" s="827"/>
      <c r="O431" s="827"/>
      <c r="P431" s="827"/>
      <c r="Q431" s="827"/>
      <c r="R431" s="828"/>
      <c r="S431" s="829"/>
      <c r="T431" s="829"/>
      <c r="U431" s="829"/>
      <c r="V431" s="830"/>
      <c r="W431" s="150"/>
      <c r="X431" s="151"/>
      <c r="Y431" s="151"/>
      <c r="Z431" s="152"/>
      <c r="AA431" s="153"/>
      <c r="AB431" s="154" t="str">
        <f t="shared" si="18"/>
        <v/>
      </c>
    </row>
    <row r="432" spans="2:28" ht="37.5" customHeight="1">
      <c r="B432" s="143">
        <f t="shared" si="19"/>
        <v>377</v>
      </c>
      <c r="C432" s="824"/>
      <c r="D432" s="825"/>
      <c r="E432" s="825"/>
      <c r="F432" s="825"/>
      <c r="G432" s="825"/>
      <c r="H432" s="825"/>
      <c r="I432" s="825"/>
      <c r="J432" s="825"/>
      <c r="K432" s="825"/>
      <c r="L432" s="826"/>
      <c r="M432" s="827"/>
      <c r="N432" s="827"/>
      <c r="O432" s="827"/>
      <c r="P432" s="827"/>
      <c r="Q432" s="827"/>
      <c r="R432" s="828"/>
      <c r="S432" s="829"/>
      <c r="T432" s="829"/>
      <c r="U432" s="829"/>
      <c r="V432" s="830"/>
      <c r="W432" s="150"/>
      <c r="X432" s="151"/>
      <c r="Y432" s="151"/>
      <c r="Z432" s="152"/>
      <c r="AA432" s="153"/>
      <c r="AB432" s="154" t="str">
        <f t="shared" si="18"/>
        <v/>
      </c>
    </row>
    <row r="433" spans="2:28" ht="37.5" customHeight="1">
      <c r="B433" s="143">
        <f t="shared" si="19"/>
        <v>378</v>
      </c>
      <c r="C433" s="824"/>
      <c r="D433" s="825"/>
      <c r="E433" s="825"/>
      <c r="F433" s="825"/>
      <c r="G433" s="825"/>
      <c r="H433" s="825"/>
      <c r="I433" s="825"/>
      <c r="J433" s="825"/>
      <c r="K433" s="825"/>
      <c r="L433" s="826"/>
      <c r="M433" s="827"/>
      <c r="N433" s="827"/>
      <c r="O433" s="827"/>
      <c r="P433" s="827"/>
      <c r="Q433" s="827"/>
      <c r="R433" s="828"/>
      <c r="S433" s="829"/>
      <c r="T433" s="829"/>
      <c r="U433" s="829"/>
      <c r="V433" s="830"/>
      <c r="W433" s="150"/>
      <c r="X433" s="151"/>
      <c r="Y433" s="151"/>
      <c r="Z433" s="152"/>
      <c r="AA433" s="153"/>
      <c r="AB433" s="154" t="str">
        <f t="shared" si="18"/>
        <v/>
      </c>
    </row>
    <row r="434" spans="2:28" ht="37.5" customHeight="1">
      <c r="B434" s="143">
        <f t="shared" si="19"/>
        <v>379</v>
      </c>
      <c r="C434" s="824"/>
      <c r="D434" s="825"/>
      <c r="E434" s="825"/>
      <c r="F434" s="825"/>
      <c r="G434" s="825"/>
      <c r="H434" s="825"/>
      <c r="I434" s="825"/>
      <c r="J434" s="825"/>
      <c r="K434" s="825"/>
      <c r="L434" s="826"/>
      <c r="M434" s="827"/>
      <c r="N434" s="827"/>
      <c r="O434" s="827"/>
      <c r="P434" s="827"/>
      <c r="Q434" s="827"/>
      <c r="R434" s="828"/>
      <c r="S434" s="829"/>
      <c r="T434" s="829"/>
      <c r="U434" s="829"/>
      <c r="V434" s="830"/>
      <c r="W434" s="150"/>
      <c r="X434" s="151"/>
      <c r="Y434" s="151"/>
      <c r="Z434" s="152"/>
      <c r="AA434" s="153"/>
      <c r="AB434" s="154" t="str">
        <f t="shared" si="18"/>
        <v/>
      </c>
    </row>
    <row r="435" spans="2:28" ht="37.5" customHeight="1">
      <c r="B435" s="143">
        <f t="shared" si="19"/>
        <v>380</v>
      </c>
      <c r="C435" s="824"/>
      <c r="D435" s="825"/>
      <c r="E435" s="825"/>
      <c r="F435" s="825"/>
      <c r="G435" s="825"/>
      <c r="H435" s="825"/>
      <c r="I435" s="825"/>
      <c r="J435" s="825"/>
      <c r="K435" s="825"/>
      <c r="L435" s="826"/>
      <c r="M435" s="827"/>
      <c r="N435" s="827"/>
      <c r="O435" s="827"/>
      <c r="P435" s="827"/>
      <c r="Q435" s="827"/>
      <c r="R435" s="828"/>
      <c r="S435" s="829"/>
      <c r="T435" s="829"/>
      <c r="U435" s="829"/>
      <c r="V435" s="830"/>
      <c r="W435" s="150"/>
      <c r="X435" s="151"/>
      <c r="Y435" s="151"/>
      <c r="Z435" s="152"/>
      <c r="AA435" s="153"/>
      <c r="AB435" s="154" t="str">
        <f t="shared" si="18"/>
        <v/>
      </c>
    </row>
    <row r="436" spans="2:28" ht="37.5" customHeight="1">
      <c r="B436" s="143">
        <f t="shared" si="19"/>
        <v>381</v>
      </c>
      <c r="C436" s="824"/>
      <c r="D436" s="825"/>
      <c r="E436" s="825"/>
      <c r="F436" s="825"/>
      <c r="G436" s="825"/>
      <c r="H436" s="825"/>
      <c r="I436" s="825"/>
      <c r="J436" s="825"/>
      <c r="K436" s="825"/>
      <c r="L436" s="826"/>
      <c r="M436" s="827"/>
      <c r="N436" s="827"/>
      <c r="O436" s="827"/>
      <c r="P436" s="827"/>
      <c r="Q436" s="827"/>
      <c r="R436" s="828"/>
      <c r="S436" s="829"/>
      <c r="T436" s="829"/>
      <c r="U436" s="829"/>
      <c r="V436" s="830"/>
      <c r="W436" s="150"/>
      <c r="X436" s="151"/>
      <c r="Y436" s="151"/>
      <c r="Z436" s="152"/>
      <c r="AA436" s="153"/>
      <c r="AB436" s="154" t="str">
        <f t="shared" si="18"/>
        <v/>
      </c>
    </row>
    <row r="437" spans="2:28" ht="37.5" customHeight="1">
      <c r="B437" s="143">
        <f t="shared" si="19"/>
        <v>382</v>
      </c>
      <c r="C437" s="824"/>
      <c r="D437" s="825"/>
      <c r="E437" s="825"/>
      <c r="F437" s="825"/>
      <c r="G437" s="825"/>
      <c r="H437" s="825"/>
      <c r="I437" s="825"/>
      <c r="J437" s="825"/>
      <c r="K437" s="825"/>
      <c r="L437" s="826"/>
      <c r="M437" s="827"/>
      <c r="N437" s="827"/>
      <c r="O437" s="827"/>
      <c r="P437" s="827"/>
      <c r="Q437" s="827"/>
      <c r="R437" s="828"/>
      <c r="S437" s="829"/>
      <c r="T437" s="829"/>
      <c r="U437" s="829"/>
      <c r="V437" s="830"/>
      <c r="W437" s="150"/>
      <c r="X437" s="151"/>
      <c r="Y437" s="151"/>
      <c r="Z437" s="152"/>
      <c r="AA437" s="153"/>
      <c r="AB437" s="154" t="str">
        <f t="shared" si="18"/>
        <v/>
      </c>
    </row>
    <row r="438" spans="2:28" ht="37.5" customHeight="1">
      <c r="B438" s="143">
        <f t="shared" si="19"/>
        <v>383</v>
      </c>
      <c r="C438" s="824"/>
      <c r="D438" s="825"/>
      <c r="E438" s="825"/>
      <c r="F438" s="825"/>
      <c r="G438" s="825"/>
      <c r="H438" s="825"/>
      <c r="I438" s="825"/>
      <c r="J438" s="825"/>
      <c r="K438" s="825"/>
      <c r="L438" s="826"/>
      <c r="M438" s="827"/>
      <c r="N438" s="827"/>
      <c r="O438" s="827"/>
      <c r="P438" s="827"/>
      <c r="Q438" s="827"/>
      <c r="R438" s="828"/>
      <c r="S438" s="829"/>
      <c r="T438" s="829"/>
      <c r="U438" s="829"/>
      <c r="V438" s="830"/>
      <c r="W438" s="150"/>
      <c r="X438" s="151"/>
      <c r="Y438" s="151"/>
      <c r="Z438" s="152"/>
      <c r="AA438" s="153"/>
      <c r="AB438" s="154" t="str">
        <f t="shared" si="18"/>
        <v/>
      </c>
    </row>
    <row r="439" spans="2:28" ht="37.5" customHeight="1">
      <c r="B439" s="143">
        <f t="shared" si="19"/>
        <v>384</v>
      </c>
      <c r="C439" s="824"/>
      <c r="D439" s="825"/>
      <c r="E439" s="825"/>
      <c r="F439" s="825"/>
      <c r="G439" s="825"/>
      <c r="H439" s="825"/>
      <c r="I439" s="825"/>
      <c r="J439" s="825"/>
      <c r="K439" s="825"/>
      <c r="L439" s="826"/>
      <c r="M439" s="827"/>
      <c r="N439" s="827"/>
      <c r="O439" s="827"/>
      <c r="P439" s="827"/>
      <c r="Q439" s="827"/>
      <c r="R439" s="828"/>
      <c r="S439" s="829"/>
      <c r="T439" s="829"/>
      <c r="U439" s="829"/>
      <c r="V439" s="830"/>
      <c r="W439" s="150"/>
      <c r="X439" s="151"/>
      <c r="Y439" s="151"/>
      <c r="Z439" s="152"/>
      <c r="AA439" s="153"/>
      <c r="AB439" s="154" t="str">
        <f t="shared" si="18"/>
        <v/>
      </c>
    </row>
    <row r="440" spans="2:28" ht="37.5" customHeight="1">
      <c r="B440" s="143">
        <f t="shared" si="19"/>
        <v>385</v>
      </c>
      <c r="C440" s="824"/>
      <c r="D440" s="825"/>
      <c r="E440" s="825"/>
      <c r="F440" s="825"/>
      <c r="G440" s="825"/>
      <c r="H440" s="825"/>
      <c r="I440" s="825"/>
      <c r="J440" s="825"/>
      <c r="K440" s="825"/>
      <c r="L440" s="826"/>
      <c r="M440" s="827"/>
      <c r="N440" s="827"/>
      <c r="O440" s="827"/>
      <c r="P440" s="827"/>
      <c r="Q440" s="827"/>
      <c r="R440" s="828"/>
      <c r="S440" s="829"/>
      <c r="T440" s="829"/>
      <c r="U440" s="829"/>
      <c r="V440" s="830"/>
      <c r="W440" s="150"/>
      <c r="X440" s="151"/>
      <c r="Y440" s="151"/>
      <c r="Z440" s="152"/>
      <c r="AA440" s="153"/>
      <c r="AB440" s="154" t="str">
        <f t="shared" si="18"/>
        <v/>
      </c>
    </row>
    <row r="441" spans="2:28" ht="37.5" customHeight="1">
      <c r="B441" s="143">
        <f t="shared" si="19"/>
        <v>386</v>
      </c>
      <c r="C441" s="824"/>
      <c r="D441" s="825"/>
      <c r="E441" s="825"/>
      <c r="F441" s="825"/>
      <c r="G441" s="825"/>
      <c r="H441" s="825"/>
      <c r="I441" s="825"/>
      <c r="J441" s="825"/>
      <c r="K441" s="825"/>
      <c r="L441" s="826"/>
      <c r="M441" s="827"/>
      <c r="N441" s="827"/>
      <c r="O441" s="827"/>
      <c r="P441" s="827"/>
      <c r="Q441" s="827"/>
      <c r="R441" s="828"/>
      <c r="S441" s="829"/>
      <c r="T441" s="829"/>
      <c r="U441" s="829"/>
      <c r="V441" s="830"/>
      <c r="W441" s="150"/>
      <c r="X441" s="151"/>
      <c r="Y441" s="151"/>
      <c r="Z441" s="152"/>
      <c r="AA441" s="153"/>
      <c r="AB441" s="154" t="str">
        <f t="shared" si="18"/>
        <v/>
      </c>
    </row>
    <row r="442" spans="2:28" ht="37.5" customHeight="1">
      <c r="B442" s="143">
        <f t="shared" si="19"/>
        <v>387</v>
      </c>
      <c r="C442" s="824"/>
      <c r="D442" s="825"/>
      <c r="E442" s="825"/>
      <c r="F442" s="825"/>
      <c r="G442" s="825"/>
      <c r="H442" s="825"/>
      <c r="I442" s="825"/>
      <c r="J442" s="825"/>
      <c r="K442" s="825"/>
      <c r="L442" s="826"/>
      <c r="M442" s="827"/>
      <c r="N442" s="827"/>
      <c r="O442" s="827"/>
      <c r="P442" s="827"/>
      <c r="Q442" s="827"/>
      <c r="R442" s="828"/>
      <c r="S442" s="829"/>
      <c r="T442" s="829"/>
      <c r="U442" s="829"/>
      <c r="V442" s="830"/>
      <c r="W442" s="150"/>
      <c r="X442" s="151"/>
      <c r="Y442" s="151"/>
      <c r="Z442" s="152"/>
      <c r="AA442" s="153"/>
      <c r="AB442" s="154" t="str">
        <f t="shared" si="18"/>
        <v/>
      </c>
    </row>
    <row r="443" spans="2:28" ht="37.5" customHeight="1">
      <c r="B443" s="143">
        <f t="shared" si="19"/>
        <v>388</v>
      </c>
      <c r="C443" s="824"/>
      <c r="D443" s="825"/>
      <c r="E443" s="825"/>
      <c r="F443" s="825"/>
      <c r="G443" s="825"/>
      <c r="H443" s="825"/>
      <c r="I443" s="825"/>
      <c r="J443" s="825"/>
      <c r="K443" s="825"/>
      <c r="L443" s="826"/>
      <c r="M443" s="827"/>
      <c r="N443" s="827"/>
      <c r="O443" s="827"/>
      <c r="P443" s="827"/>
      <c r="Q443" s="827"/>
      <c r="R443" s="828"/>
      <c r="S443" s="829"/>
      <c r="T443" s="829"/>
      <c r="U443" s="829"/>
      <c r="V443" s="830"/>
      <c r="W443" s="150"/>
      <c r="X443" s="151"/>
      <c r="Y443" s="151"/>
      <c r="Z443" s="152"/>
      <c r="AA443" s="153"/>
      <c r="AB443" s="154" t="str">
        <f t="shared" si="18"/>
        <v/>
      </c>
    </row>
    <row r="444" spans="2:28" ht="37.5" customHeight="1">
      <c r="B444" s="143">
        <f t="shared" si="19"/>
        <v>389</v>
      </c>
      <c r="C444" s="824"/>
      <c r="D444" s="825"/>
      <c r="E444" s="825"/>
      <c r="F444" s="825"/>
      <c r="G444" s="825"/>
      <c r="H444" s="825"/>
      <c r="I444" s="825"/>
      <c r="J444" s="825"/>
      <c r="K444" s="825"/>
      <c r="L444" s="826"/>
      <c r="M444" s="827"/>
      <c r="N444" s="827"/>
      <c r="O444" s="827"/>
      <c r="P444" s="827"/>
      <c r="Q444" s="827"/>
      <c r="R444" s="828"/>
      <c r="S444" s="829"/>
      <c r="T444" s="829"/>
      <c r="U444" s="829"/>
      <c r="V444" s="830"/>
      <c r="W444" s="150"/>
      <c r="X444" s="151"/>
      <c r="Y444" s="151"/>
      <c r="Z444" s="152"/>
      <c r="AA444" s="153"/>
      <c r="AB444" s="154" t="str">
        <f t="shared" si="18"/>
        <v/>
      </c>
    </row>
    <row r="445" spans="2:28" ht="37.5" customHeight="1">
      <c r="B445" s="143">
        <f t="shared" si="19"/>
        <v>390</v>
      </c>
      <c r="C445" s="824"/>
      <c r="D445" s="825"/>
      <c r="E445" s="825"/>
      <c r="F445" s="825"/>
      <c r="G445" s="825"/>
      <c r="H445" s="825"/>
      <c r="I445" s="825"/>
      <c r="J445" s="825"/>
      <c r="K445" s="825"/>
      <c r="L445" s="826"/>
      <c r="M445" s="827"/>
      <c r="N445" s="827"/>
      <c r="O445" s="827"/>
      <c r="P445" s="827"/>
      <c r="Q445" s="827"/>
      <c r="R445" s="828"/>
      <c r="S445" s="829"/>
      <c r="T445" s="829"/>
      <c r="U445" s="829"/>
      <c r="V445" s="830"/>
      <c r="W445" s="150"/>
      <c r="X445" s="151"/>
      <c r="Y445" s="151"/>
      <c r="Z445" s="152"/>
      <c r="AA445" s="153"/>
      <c r="AB445" s="154" t="str">
        <f t="shared" si="18"/>
        <v/>
      </c>
    </row>
    <row r="446" spans="2:28" ht="37.5" customHeight="1">
      <c r="B446" s="143">
        <f t="shared" si="19"/>
        <v>391</v>
      </c>
      <c r="C446" s="824"/>
      <c r="D446" s="825"/>
      <c r="E446" s="825"/>
      <c r="F446" s="825"/>
      <c r="G446" s="825"/>
      <c r="H446" s="825"/>
      <c r="I446" s="825"/>
      <c r="J446" s="825"/>
      <c r="K446" s="825"/>
      <c r="L446" s="826"/>
      <c r="M446" s="827"/>
      <c r="N446" s="827"/>
      <c r="O446" s="827"/>
      <c r="P446" s="827"/>
      <c r="Q446" s="827"/>
      <c r="R446" s="828"/>
      <c r="S446" s="829"/>
      <c r="T446" s="829"/>
      <c r="U446" s="829"/>
      <c r="V446" s="830"/>
      <c r="W446" s="150"/>
      <c r="X446" s="151"/>
      <c r="Y446" s="151"/>
      <c r="Z446" s="152"/>
      <c r="AA446" s="153"/>
      <c r="AB446" s="154" t="str">
        <f t="shared" si="18"/>
        <v/>
      </c>
    </row>
    <row r="447" spans="2:28" ht="37.5" customHeight="1">
      <c r="B447" s="143">
        <f t="shared" si="19"/>
        <v>392</v>
      </c>
      <c r="C447" s="824"/>
      <c r="D447" s="825"/>
      <c r="E447" s="825"/>
      <c r="F447" s="825"/>
      <c r="G447" s="825"/>
      <c r="H447" s="825"/>
      <c r="I447" s="825"/>
      <c r="J447" s="825"/>
      <c r="K447" s="825"/>
      <c r="L447" s="826"/>
      <c r="M447" s="827"/>
      <c r="N447" s="827"/>
      <c r="O447" s="827"/>
      <c r="P447" s="827"/>
      <c r="Q447" s="827"/>
      <c r="R447" s="828"/>
      <c r="S447" s="829"/>
      <c r="T447" s="829"/>
      <c r="U447" s="829"/>
      <c r="V447" s="830"/>
      <c r="W447" s="150"/>
      <c r="X447" s="151"/>
      <c r="Y447" s="151"/>
      <c r="Z447" s="152"/>
      <c r="AA447" s="153"/>
      <c r="AB447" s="154" t="str">
        <f t="shared" si="18"/>
        <v/>
      </c>
    </row>
    <row r="448" spans="2:28" ht="37.5" customHeight="1">
      <c r="B448" s="143">
        <f t="shared" si="19"/>
        <v>393</v>
      </c>
      <c r="C448" s="824"/>
      <c r="D448" s="825"/>
      <c r="E448" s="825"/>
      <c r="F448" s="825"/>
      <c r="G448" s="825"/>
      <c r="H448" s="825"/>
      <c r="I448" s="825"/>
      <c r="J448" s="825"/>
      <c r="K448" s="825"/>
      <c r="L448" s="826"/>
      <c r="M448" s="827"/>
      <c r="N448" s="827"/>
      <c r="O448" s="827"/>
      <c r="P448" s="827"/>
      <c r="Q448" s="827"/>
      <c r="R448" s="828"/>
      <c r="S448" s="829"/>
      <c r="T448" s="829"/>
      <c r="U448" s="829"/>
      <c r="V448" s="830"/>
      <c r="W448" s="150"/>
      <c r="X448" s="151"/>
      <c r="Y448" s="151"/>
      <c r="Z448" s="152"/>
      <c r="AA448" s="153"/>
      <c r="AB448" s="154" t="str">
        <f t="shared" si="18"/>
        <v/>
      </c>
    </row>
    <row r="449" spans="1:28" ht="37.5" customHeight="1">
      <c r="B449" s="143">
        <f t="shared" si="19"/>
        <v>394</v>
      </c>
      <c r="C449" s="824"/>
      <c r="D449" s="825"/>
      <c r="E449" s="825"/>
      <c r="F449" s="825"/>
      <c r="G449" s="825"/>
      <c r="H449" s="825"/>
      <c r="I449" s="825"/>
      <c r="J449" s="825"/>
      <c r="K449" s="825"/>
      <c r="L449" s="826"/>
      <c r="M449" s="827"/>
      <c r="N449" s="827"/>
      <c r="O449" s="827"/>
      <c r="P449" s="827"/>
      <c r="Q449" s="827"/>
      <c r="R449" s="828"/>
      <c r="S449" s="829"/>
      <c r="T449" s="829"/>
      <c r="U449" s="829"/>
      <c r="V449" s="830"/>
      <c r="W449" s="150"/>
      <c r="X449" s="151"/>
      <c r="Y449" s="151"/>
      <c r="Z449" s="152"/>
      <c r="AA449" s="153"/>
      <c r="AB449" s="154" t="str">
        <f t="shared" si="18"/>
        <v/>
      </c>
    </row>
    <row r="450" spans="1:28" ht="37.5" customHeight="1">
      <c r="B450" s="143">
        <f t="shared" si="19"/>
        <v>395</v>
      </c>
      <c r="C450" s="824"/>
      <c r="D450" s="825"/>
      <c r="E450" s="825"/>
      <c r="F450" s="825"/>
      <c r="G450" s="825"/>
      <c r="H450" s="825"/>
      <c r="I450" s="825"/>
      <c r="J450" s="825"/>
      <c r="K450" s="825"/>
      <c r="L450" s="826"/>
      <c r="M450" s="827"/>
      <c r="N450" s="827"/>
      <c r="O450" s="827"/>
      <c r="P450" s="827"/>
      <c r="Q450" s="827"/>
      <c r="R450" s="828"/>
      <c r="S450" s="829"/>
      <c r="T450" s="829"/>
      <c r="U450" s="829"/>
      <c r="V450" s="830"/>
      <c r="W450" s="150"/>
      <c r="X450" s="151"/>
      <c r="Y450" s="151"/>
      <c r="Z450" s="152"/>
      <c r="AA450" s="153"/>
      <c r="AB450" s="154" t="str">
        <f t="shared" si="18"/>
        <v/>
      </c>
    </row>
    <row r="451" spans="1:28" ht="37.5" customHeight="1">
      <c r="B451" s="143">
        <f t="shared" si="19"/>
        <v>396</v>
      </c>
      <c r="C451" s="824"/>
      <c r="D451" s="825"/>
      <c r="E451" s="825"/>
      <c r="F451" s="825"/>
      <c r="G451" s="825"/>
      <c r="H451" s="825"/>
      <c r="I451" s="825"/>
      <c r="J451" s="825"/>
      <c r="K451" s="825"/>
      <c r="L451" s="826"/>
      <c r="M451" s="827"/>
      <c r="N451" s="827"/>
      <c r="O451" s="827"/>
      <c r="P451" s="827"/>
      <c r="Q451" s="827"/>
      <c r="R451" s="828"/>
      <c r="S451" s="829"/>
      <c r="T451" s="829"/>
      <c r="U451" s="829"/>
      <c r="V451" s="830"/>
      <c r="W451" s="150"/>
      <c r="X451" s="151"/>
      <c r="Y451" s="151"/>
      <c r="Z451" s="152"/>
      <c r="AA451" s="153"/>
      <c r="AB451" s="154" t="str">
        <f t="shared" si="18"/>
        <v/>
      </c>
    </row>
    <row r="452" spans="1:28" ht="37.5" customHeight="1">
      <c r="B452" s="143">
        <f t="shared" si="19"/>
        <v>397</v>
      </c>
      <c r="C452" s="824"/>
      <c r="D452" s="825"/>
      <c r="E452" s="825"/>
      <c r="F452" s="825"/>
      <c r="G452" s="825"/>
      <c r="H452" s="825"/>
      <c r="I452" s="825"/>
      <c r="J452" s="825"/>
      <c r="K452" s="825"/>
      <c r="L452" s="826"/>
      <c r="M452" s="827"/>
      <c r="N452" s="827"/>
      <c r="O452" s="827"/>
      <c r="P452" s="827"/>
      <c r="Q452" s="827"/>
      <c r="R452" s="828"/>
      <c r="S452" s="829"/>
      <c r="T452" s="829"/>
      <c r="U452" s="829"/>
      <c r="V452" s="830"/>
      <c r="W452" s="150"/>
      <c r="X452" s="151"/>
      <c r="Y452" s="151"/>
      <c r="Z452" s="152"/>
      <c r="AA452" s="153"/>
      <c r="AB452" s="154" t="str">
        <f t="shared" si="18"/>
        <v/>
      </c>
    </row>
    <row r="453" spans="1:28" ht="37.5" customHeight="1">
      <c r="B453" s="143">
        <f t="shared" si="19"/>
        <v>398</v>
      </c>
      <c r="C453" s="824"/>
      <c r="D453" s="825"/>
      <c r="E453" s="825"/>
      <c r="F453" s="825"/>
      <c r="G453" s="825"/>
      <c r="H453" s="825"/>
      <c r="I453" s="825"/>
      <c r="J453" s="825"/>
      <c r="K453" s="825"/>
      <c r="L453" s="826"/>
      <c r="M453" s="827"/>
      <c r="N453" s="827"/>
      <c r="O453" s="827"/>
      <c r="P453" s="827"/>
      <c r="Q453" s="827"/>
      <c r="R453" s="828"/>
      <c r="S453" s="829"/>
      <c r="T453" s="829"/>
      <c r="U453" s="829"/>
      <c r="V453" s="830"/>
      <c r="W453" s="150"/>
      <c r="X453" s="151"/>
      <c r="Y453" s="151"/>
      <c r="Z453" s="152"/>
      <c r="AA453" s="153"/>
      <c r="AB453" s="154" t="str">
        <f t="shared" si="18"/>
        <v/>
      </c>
    </row>
    <row r="454" spans="1:28" ht="37.5" customHeight="1">
      <c r="B454" s="143">
        <f t="shared" si="19"/>
        <v>399</v>
      </c>
      <c r="C454" s="824"/>
      <c r="D454" s="825"/>
      <c r="E454" s="825"/>
      <c r="F454" s="825"/>
      <c r="G454" s="825"/>
      <c r="H454" s="825"/>
      <c r="I454" s="825"/>
      <c r="J454" s="825"/>
      <c r="K454" s="825"/>
      <c r="L454" s="826"/>
      <c r="M454" s="827"/>
      <c r="N454" s="827"/>
      <c r="O454" s="827"/>
      <c r="P454" s="827"/>
      <c r="Q454" s="827"/>
      <c r="R454" s="828"/>
      <c r="S454" s="829"/>
      <c r="T454" s="829"/>
      <c r="U454" s="829"/>
      <c r="V454" s="830"/>
      <c r="W454" s="150"/>
      <c r="X454" s="151"/>
      <c r="Y454" s="151"/>
      <c r="Z454" s="152"/>
      <c r="AA454" s="153"/>
      <c r="AB454" s="154" t="str">
        <f t="shared" si="18"/>
        <v/>
      </c>
    </row>
    <row r="455" spans="1:28" ht="37.5" customHeight="1" thickBot="1">
      <c r="B455" s="143">
        <f t="shared" si="19"/>
        <v>400</v>
      </c>
      <c r="C455" s="831"/>
      <c r="D455" s="832"/>
      <c r="E455" s="832"/>
      <c r="F455" s="832"/>
      <c r="G455" s="832"/>
      <c r="H455" s="832"/>
      <c r="I455" s="832"/>
      <c r="J455" s="832"/>
      <c r="K455" s="832"/>
      <c r="L455" s="833"/>
      <c r="M455" s="834"/>
      <c r="N455" s="834"/>
      <c r="O455" s="834"/>
      <c r="P455" s="834"/>
      <c r="Q455" s="834"/>
      <c r="R455" s="835"/>
      <c r="S455" s="836"/>
      <c r="T455" s="836"/>
      <c r="U455" s="836"/>
      <c r="V455" s="837"/>
      <c r="W455" s="155"/>
      <c r="X455" s="156"/>
      <c r="Y455" s="157"/>
      <c r="Z455" s="158"/>
      <c r="AA455" s="159"/>
      <c r="AB455" s="160" t="str">
        <f t="shared" si="18"/>
        <v/>
      </c>
    </row>
    <row r="456" spans="1:28" ht="4.5" customHeight="1">
      <c r="A456" s="161"/>
    </row>
    <row r="457" spans="1:28" ht="28.5" customHeight="1">
      <c r="B457" s="162"/>
      <c r="C457" s="902"/>
      <c r="D457" s="902"/>
      <c r="E457" s="902"/>
      <c r="F457" s="902"/>
      <c r="G457" s="902"/>
      <c r="H457" s="902"/>
      <c r="I457" s="902"/>
      <c r="J457" s="902"/>
      <c r="K457" s="902"/>
      <c r="L457" s="902"/>
      <c r="M457" s="902"/>
      <c r="N457" s="902"/>
      <c r="O457" s="902"/>
      <c r="P457" s="902"/>
      <c r="Q457" s="902"/>
      <c r="R457" s="902"/>
      <c r="S457" s="902"/>
      <c r="T457" s="902"/>
      <c r="U457" s="902"/>
      <c r="V457" s="902"/>
      <c r="W457" s="902"/>
      <c r="X457" s="902"/>
      <c r="Y457" s="902"/>
      <c r="Z457" s="902"/>
      <c r="AA457" s="902"/>
      <c r="AB457" s="902"/>
    </row>
    <row r="458" spans="1:28" ht="20.100000000000001" customHeight="1">
      <c r="T458" s="163"/>
      <c r="U458" s="163"/>
      <c r="V458" s="163"/>
      <c r="W458" s="163"/>
      <c r="X458" s="163"/>
      <c r="Y458" s="163"/>
    </row>
    <row r="459" spans="1:28" ht="20.100000000000001" customHeight="1">
      <c r="T459" s="163"/>
      <c r="U459" s="163"/>
      <c r="V459" s="163"/>
      <c r="W459" s="163"/>
      <c r="X459" s="163"/>
      <c r="Y459" s="163"/>
    </row>
    <row r="460" spans="1:28" ht="20.100000000000001" customHeight="1">
      <c r="T460" s="163"/>
      <c r="U460" s="163"/>
      <c r="V460" s="163"/>
      <c r="W460" s="163"/>
      <c r="X460" s="163"/>
      <c r="Y460" s="163"/>
    </row>
    <row r="461" spans="1:28" ht="20.100000000000001" customHeight="1">
      <c r="T461" s="163"/>
      <c r="U461" s="163"/>
      <c r="V461" s="164"/>
      <c r="W461" s="164"/>
      <c r="X461" s="163"/>
      <c r="Y461" s="163"/>
    </row>
    <row r="462" spans="1:28" ht="20.100000000000001" customHeight="1">
      <c r="T462" s="163"/>
      <c r="U462" s="163"/>
      <c r="V462" s="165"/>
      <c r="W462" s="165"/>
      <c r="X462" s="163"/>
      <c r="Y462" s="163"/>
    </row>
    <row r="463" spans="1:28" ht="20.100000000000001" customHeight="1">
      <c r="T463" s="163"/>
      <c r="U463" s="163"/>
      <c r="V463" s="166"/>
      <c r="W463" s="166"/>
      <c r="X463" s="163"/>
      <c r="Y463" s="163"/>
    </row>
    <row r="464" spans="1:28" ht="20.100000000000001" customHeight="1">
      <c r="T464" s="163"/>
      <c r="U464" s="163"/>
      <c r="V464" s="163"/>
      <c r="W464" s="163"/>
      <c r="X464" s="163"/>
      <c r="Y464" s="163"/>
    </row>
  </sheetData>
  <sheetProtection password="D9E3" sheet="1" objects="1" scenarios="1" selectLockedCells="1" selectUnlockedCells="1"/>
  <mergeCells count="1240">
    <mergeCell ref="C153:L153"/>
    <mergeCell ref="C154:L154"/>
    <mergeCell ref="C155:L155"/>
    <mergeCell ref="C140:L140"/>
    <mergeCell ref="C141:L141"/>
    <mergeCell ref="C142:L142"/>
    <mergeCell ref="C143:L143"/>
    <mergeCell ref="C144:L144"/>
    <mergeCell ref="C145:L145"/>
    <mergeCell ref="C146:L146"/>
    <mergeCell ref="C147:L147"/>
    <mergeCell ref="C148:L148"/>
    <mergeCell ref="C127:L127"/>
    <mergeCell ref="C128:L128"/>
    <mergeCell ref="C129:L129"/>
    <mergeCell ref="C130:L130"/>
    <mergeCell ref="C131:L131"/>
    <mergeCell ref="C132:L132"/>
    <mergeCell ref="C133:L133"/>
    <mergeCell ref="C134:L134"/>
    <mergeCell ref="C135:L135"/>
    <mergeCell ref="C136:L136"/>
    <mergeCell ref="C137:L137"/>
    <mergeCell ref="C138:L138"/>
    <mergeCell ref="C139:L139"/>
    <mergeCell ref="C149:L149"/>
    <mergeCell ref="C150:L150"/>
    <mergeCell ref="C151:L151"/>
    <mergeCell ref="C152:L152"/>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K6:W6"/>
    <mergeCell ref="A15:Y15"/>
    <mergeCell ref="A4:AB4"/>
    <mergeCell ref="C52:AB52"/>
    <mergeCell ref="M154:Q154"/>
    <mergeCell ref="M143:Q143"/>
    <mergeCell ref="M144:Q144"/>
    <mergeCell ref="M145:Q145"/>
    <mergeCell ref="M146:Q146"/>
    <mergeCell ref="M147:Q147"/>
    <mergeCell ref="M148:Q148"/>
    <mergeCell ref="M149:Q149"/>
    <mergeCell ref="M150:Q150"/>
    <mergeCell ref="M151:Q151"/>
    <mergeCell ref="M136:Q136"/>
    <mergeCell ref="M137:Q137"/>
    <mergeCell ref="M138:Q138"/>
    <mergeCell ref="M139:Q139"/>
    <mergeCell ref="M140:Q140"/>
    <mergeCell ref="M141:Q141"/>
    <mergeCell ref="M142:Q142"/>
    <mergeCell ref="M152:Q152"/>
    <mergeCell ref="M153:Q153"/>
    <mergeCell ref="M127:Q127"/>
    <mergeCell ref="M43:X43"/>
    <mergeCell ref="C56:L56"/>
    <mergeCell ref="C57:L57"/>
    <mergeCell ref="C58:L58"/>
    <mergeCell ref="B44:B45"/>
    <mergeCell ref="C33:L33"/>
    <mergeCell ref="M44:X44"/>
    <mergeCell ref="C44:L44"/>
    <mergeCell ref="M109:Q109"/>
    <mergeCell ref="M110:Q110"/>
    <mergeCell ref="M111:Q111"/>
    <mergeCell ref="M112:Q112"/>
    <mergeCell ref="M113:Q113"/>
    <mergeCell ref="M114:Q114"/>
    <mergeCell ref="M115:Q115"/>
    <mergeCell ref="M116:Q116"/>
    <mergeCell ref="M117:Q11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72:Q72"/>
    <mergeCell ref="M155:Q155"/>
    <mergeCell ref="M83:Q83"/>
    <mergeCell ref="M84:Q84"/>
    <mergeCell ref="M85:Q85"/>
    <mergeCell ref="M88:Q88"/>
    <mergeCell ref="M89:Q89"/>
    <mergeCell ref="M90:Q90"/>
    <mergeCell ref="M91:Q91"/>
    <mergeCell ref="M86:Q86"/>
    <mergeCell ref="M87:Q87"/>
    <mergeCell ref="M93:Q93"/>
    <mergeCell ref="M94:Q94"/>
    <mergeCell ref="M92:Q92"/>
    <mergeCell ref="M98:Q98"/>
    <mergeCell ref="M99:Q99"/>
    <mergeCell ref="M100:Q100"/>
    <mergeCell ref="M101:Q101"/>
    <mergeCell ref="M102:Q102"/>
    <mergeCell ref="M103:Q103"/>
    <mergeCell ref="M104:Q104"/>
    <mergeCell ref="M105:Q105"/>
    <mergeCell ref="M106:Q106"/>
    <mergeCell ref="M107:Q107"/>
    <mergeCell ref="M108:Q108"/>
    <mergeCell ref="M77:Q77"/>
    <mergeCell ref="M78:Q78"/>
    <mergeCell ref="M79:Q79"/>
    <mergeCell ref="M74:Q74"/>
    <mergeCell ref="M95:Q95"/>
    <mergeCell ref="M96:Q96"/>
    <mergeCell ref="M97:Q97"/>
    <mergeCell ref="M73:Q73"/>
    <mergeCell ref="M76:Q76"/>
    <mergeCell ref="R75:V75"/>
    <mergeCell ref="R76:V76"/>
    <mergeCell ref="C457:AB457"/>
    <mergeCell ref="R77:V77"/>
    <mergeCell ref="R154:V154"/>
    <mergeCell ref="R153:V153"/>
    <mergeCell ref="R152:V152"/>
    <mergeCell ref="R151:V151"/>
    <mergeCell ref="R150:V150"/>
    <mergeCell ref="R149:V149"/>
    <mergeCell ref="R148:V148"/>
    <mergeCell ref="R147:V147"/>
    <mergeCell ref="R146:V146"/>
    <mergeCell ref="R145:V145"/>
    <mergeCell ref="R144:V144"/>
    <mergeCell ref="R143:V143"/>
    <mergeCell ref="R142:V142"/>
    <mergeCell ref="R141:V141"/>
    <mergeCell ref="M75:Q75"/>
    <mergeCell ref="R140:V140"/>
    <mergeCell ref="R139:V139"/>
    <mergeCell ref="R138:V138"/>
    <mergeCell ref="R93:V93"/>
    <mergeCell ref="R94:V94"/>
    <mergeCell ref="M80:Q80"/>
    <mergeCell ref="M81:Q81"/>
    <mergeCell ref="M82:Q82"/>
    <mergeCell ref="R84:V84"/>
    <mergeCell ref="R85:V85"/>
    <mergeCell ref="R92:V92"/>
    <mergeCell ref="C43:L43"/>
    <mergeCell ref="R70:V70"/>
    <mergeCell ref="R71:V71"/>
    <mergeCell ref="M64:Q64"/>
    <mergeCell ref="M63:Q63"/>
    <mergeCell ref="R61:V61"/>
    <mergeCell ref="R62:V62"/>
    <mergeCell ref="R63:V63"/>
    <mergeCell ref="R56:V56"/>
    <mergeCell ref="R57:V57"/>
    <mergeCell ref="R58:V58"/>
    <mergeCell ref="R59:V59"/>
    <mergeCell ref="M65:Q65"/>
    <mergeCell ref="M66:Q66"/>
    <mergeCell ref="M67:Q67"/>
    <mergeCell ref="R69:V69"/>
    <mergeCell ref="M59:Q59"/>
    <mergeCell ref="M60:Q60"/>
    <mergeCell ref="M61:Q61"/>
    <mergeCell ref="M62:Q62"/>
    <mergeCell ref="M68:Q68"/>
    <mergeCell ref="M69:Q69"/>
    <mergeCell ref="M70:Q70"/>
    <mergeCell ref="M71:Q71"/>
    <mergeCell ref="M47:X47"/>
    <mergeCell ref="R65:V65"/>
    <mergeCell ref="R66:V66"/>
    <mergeCell ref="R67:V67"/>
    <mergeCell ref="R60:V60"/>
    <mergeCell ref="M56:Q56"/>
    <mergeCell ref="M57:Q57"/>
    <mergeCell ref="M58:Q58"/>
    <mergeCell ref="R137:V137"/>
    <mergeCell ref="R136:V136"/>
    <mergeCell ref="R135:V135"/>
    <mergeCell ref="R134:V134"/>
    <mergeCell ref="R133:V133"/>
    <mergeCell ref="R132:V132"/>
    <mergeCell ref="R131:V131"/>
    <mergeCell ref="R130:V130"/>
    <mergeCell ref="R129:V129"/>
    <mergeCell ref="AB54:AB55"/>
    <mergeCell ref="Z54:Z55"/>
    <mergeCell ref="AA54:AA55"/>
    <mergeCell ref="C51:AB51"/>
    <mergeCell ref="Y54:Y55"/>
    <mergeCell ref="X54:X55"/>
    <mergeCell ref="M37:X37"/>
    <mergeCell ref="M38:X38"/>
    <mergeCell ref="M40:X40"/>
    <mergeCell ref="M41:X41"/>
    <mergeCell ref="M46:X46"/>
    <mergeCell ref="C37:L37"/>
    <mergeCell ref="C38:L38"/>
    <mergeCell ref="C39:L39"/>
    <mergeCell ref="C40:L40"/>
    <mergeCell ref="C41:L41"/>
    <mergeCell ref="C46:L46"/>
    <mergeCell ref="C45:L45"/>
    <mergeCell ref="M45:X45"/>
    <mergeCell ref="R54:W54"/>
    <mergeCell ref="C47:L47"/>
    <mergeCell ref="C42:L42"/>
    <mergeCell ref="M42:X42"/>
    <mergeCell ref="R78:V78"/>
    <mergeCell ref="R91:V91"/>
    <mergeCell ref="R90:V90"/>
    <mergeCell ref="R89:V89"/>
    <mergeCell ref="R88:V88"/>
    <mergeCell ref="R87:V87"/>
    <mergeCell ref="R86:V86"/>
    <mergeCell ref="R119:V119"/>
    <mergeCell ref="R118:V118"/>
    <mergeCell ref="R117:V117"/>
    <mergeCell ref="R116:V116"/>
    <mergeCell ref="R115:V115"/>
    <mergeCell ref="R114:V114"/>
    <mergeCell ref="R113:V113"/>
    <mergeCell ref="R112:V112"/>
    <mergeCell ref="R111:V111"/>
    <mergeCell ref="R128:V128"/>
    <mergeCell ref="R127:V127"/>
    <mergeCell ref="R126:V126"/>
    <mergeCell ref="R125:V125"/>
    <mergeCell ref="R124:V124"/>
    <mergeCell ref="R123:V123"/>
    <mergeCell ref="R122:V122"/>
    <mergeCell ref="R121:V121"/>
    <mergeCell ref="R120:V120"/>
    <mergeCell ref="AA9:AB13"/>
    <mergeCell ref="R155:V155"/>
    <mergeCell ref="B54:B55"/>
    <mergeCell ref="C54:L55"/>
    <mergeCell ref="R55:V55"/>
    <mergeCell ref="M54:Q55"/>
    <mergeCell ref="R100:V100"/>
    <mergeCell ref="R99:V99"/>
    <mergeCell ref="R98:V98"/>
    <mergeCell ref="R97:V97"/>
    <mergeCell ref="R96:V96"/>
    <mergeCell ref="R95:V95"/>
    <mergeCell ref="R68:V68"/>
    <mergeCell ref="R64:V64"/>
    <mergeCell ref="R74:V74"/>
    <mergeCell ref="R73:V73"/>
    <mergeCell ref="R72:V72"/>
    <mergeCell ref="R83:V83"/>
    <mergeCell ref="R82:V82"/>
    <mergeCell ref="R81:V81"/>
    <mergeCell ref="R104:V104"/>
    <mergeCell ref="R103:V103"/>
    <mergeCell ref="R102:V102"/>
    <mergeCell ref="R101:V101"/>
    <mergeCell ref="R110:V110"/>
    <mergeCell ref="R109:V109"/>
    <mergeCell ref="R108:V108"/>
    <mergeCell ref="R107:V107"/>
    <mergeCell ref="R106:V106"/>
    <mergeCell ref="R105:V105"/>
    <mergeCell ref="R80:V80"/>
    <mergeCell ref="R79:V79"/>
    <mergeCell ref="C159:L159"/>
    <mergeCell ref="M159:Q159"/>
    <mergeCell ref="R159:V159"/>
    <mergeCell ref="C160:L160"/>
    <mergeCell ref="M160:Q160"/>
    <mergeCell ref="R160:V160"/>
    <mergeCell ref="C161:L161"/>
    <mergeCell ref="M161:Q161"/>
    <mergeCell ref="R161:V161"/>
    <mergeCell ref="C156:L156"/>
    <mergeCell ref="M156:Q156"/>
    <mergeCell ref="R156:V156"/>
    <mergeCell ref="C157:L157"/>
    <mergeCell ref="M157:Q157"/>
    <mergeCell ref="R157:V157"/>
    <mergeCell ref="C158:L158"/>
    <mergeCell ref="M158:Q158"/>
    <mergeCell ref="R158:V158"/>
    <mergeCell ref="C165:L165"/>
    <mergeCell ref="M165:Q165"/>
    <mergeCell ref="R165:V165"/>
    <mergeCell ref="C166:L166"/>
    <mergeCell ref="M166:Q166"/>
    <mergeCell ref="R166:V166"/>
    <mergeCell ref="C167:L167"/>
    <mergeCell ref="M167:Q167"/>
    <mergeCell ref="R167:V167"/>
    <mergeCell ref="C162:L162"/>
    <mergeCell ref="M162:Q162"/>
    <mergeCell ref="R162:V162"/>
    <mergeCell ref="C163:L163"/>
    <mergeCell ref="M163:Q163"/>
    <mergeCell ref="R163:V163"/>
    <mergeCell ref="C164:L164"/>
    <mergeCell ref="M164:Q164"/>
    <mergeCell ref="R164:V164"/>
    <mergeCell ref="C171:L171"/>
    <mergeCell ref="M171:Q171"/>
    <mergeCell ref="R171:V171"/>
    <mergeCell ref="C172:L172"/>
    <mergeCell ref="M172:Q172"/>
    <mergeCell ref="R172:V172"/>
    <mergeCell ref="C173:L173"/>
    <mergeCell ref="M173:Q173"/>
    <mergeCell ref="R173:V173"/>
    <mergeCell ref="C168:L168"/>
    <mergeCell ref="M168:Q168"/>
    <mergeCell ref="R168:V168"/>
    <mergeCell ref="C169:L169"/>
    <mergeCell ref="M169:Q169"/>
    <mergeCell ref="R169:V169"/>
    <mergeCell ref="C170:L170"/>
    <mergeCell ref="M170:Q170"/>
    <mergeCell ref="R170:V170"/>
    <mergeCell ref="C177:L177"/>
    <mergeCell ref="M177:Q177"/>
    <mergeCell ref="R177:V177"/>
    <mergeCell ref="C178:L178"/>
    <mergeCell ref="M178:Q178"/>
    <mergeCell ref="R178:V178"/>
    <mergeCell ref="C179:L179"/>
    <mergeCell ref="M179:Q179"/>
    <mergeCell ref="R179:V179"/>
    <mergeCell ref="C174:L174"/>
    <mergeCell ref="M174:Q174"/>
    <mergeCell ref="R174:V174"/>
    <mergeCell ref="C175:L175"/>
    <mergeCell ref="M175:Q175"/>
    <mergeCell ref="R175:V175"/>
    <mergeCell ref="C176:L176"/>
    <mergeCell ref="M176:Q176"/>
    <mergeCell ref="R176:V176"/>
    <mergeCell ref="C183:L183"/>
    <mergeCell ref="M183:Q183"/>
    <mergeCell ref="R183:V183"/>
    <mergeCell ref="C184:L184"/>
    <mergeCell ref="M184:Q184"/>
    <mergeCell ref="R184:V184"/>
    <mergeCell ref="C185:L185"/>
    <mergeCell ref="M185:Q185"/>
    <mergeCell ref="R185:V185"/>
    <mergeCell ref="C180:L180"/>
    <mergeCell ref="M180:Q180"/>
    <mergeCell ref="R180:V180"/>
    <mergeCell ref="C181:L181"/>
    <mergeCell ref="M181:Q181"/>
    <mergeCell ref="R181:V181"/>
    <mergeCell ref="C182:L182"/>
    <mergeCell ref="M182:Q182"/>
    <mergeCell ref="R182:V182"/>
    <mergeCell ref="C189:L189"/>
    <mergeCell ref="M189:Q189"/>
    <mergeCell ref="R189:V189"/>
    <mergeCell ref="C190:L190"/>
    <mergeCell ref="M190:Q190"/>
    <mergeCell ref="R190:V190"/>
    <mergeCell ref="C191:L191"/>
    <mergeCell ref="M191:Q191"/>
    <mergeCell ref="R191:V191"/>
    <mergeCell ref="C186:L186"/>
    <mergeCell ref="M186:Q186"/>
    <mergeCell ref="R186:V186"/>
    <mergeCell ref="C187:L187"/>
    <mergeCell ref="M187:Q187"/>
    <mergeCell ref="R187:V187"/>
    <mergeCell ref="C188:L188"/>
    <mergeCell ref="M188:Q188"/>
    <mergeCell ref="R188:V188"/>
    <mergeCell ref="C195:L195"/>
    <mergeCell ref="M195:Q195"/>
    <mergeCell ref="R195:V195"/>
    <mergeCell ref="C196:L196"/>
    <mergeCell ref="M196:Q196"/>
    <mergeCell ref="R196:V196"/>
    <mergeCell ref="C197:L197"/>
    <mergeCell ref="M197:Q197"/>
    <mergeCell ref="R197:V197"/>
    <mergeCell ref="C192:L192"/>
    <mergeCell ref="M192:Q192"/>
    <mergeCell ref="R192:V192"/>
    <mergeCell ref="C193:L193"/>
    <mergeCell ref="M193:Q193"/>
    <mergeCell ref="R193:V193"/>
    <mergeCell ref="C194:L194"/>
    <mergeCell ref="M194:Q194"/>
    <mergeCell ref="R194:V194"/>
    <mergeCell ref="C201:L201"/>
    <mergeCell ref="M201:Q201"/>
    <mergeCell ref="R201:V201"/>
    <mergeCell ref="C202:L202"/>
    <mergeCell ref="M202:Q202"/>
    <mergeCell ref="R202:V202"/>
    <mergeCell ref="C203:L203"/>
    <mergeCell ref="M203:Q203"/>
    <mergeCell ref="R203:V203"/>
    <mergeCell ref="C198:L198"/>
    <mergeCell ref="M198:Q198"/>
    <mergeCell ref="R198:V198"/>
    <mergeCell ref="C199:L199"/>
    <mergeCell ref="M199:Q199"/>
    <mergeCell ref="R199:V199"/>
    <mergeCell ref="C200:L200"/>
    <mergeCell ref="M200:Q200"/>
    <mergeCell ref="R200:V200"/>
    <mergeCell ref="C207:L207"/>
    <mergeCell ref="M207:Q207"/>
    <mergeCell ref="R207:V207"/>
    <mergeCell ref="C208:L208"/>
    <mergeCell ref="M208:Q208"/>
    <mergeCell ref="R208:V208"/>
    <mergeCell ref="C209:L209"/>
    <mergeCell ref="M209:Q209"/>
    <mergeCell ref="R209:V209"/>
    <mergeCell ref="C204:L204"/>
    <mergeCell ref="M204:Q204"/>
    <mergeCell ref="R204:V204"/>
    <mergeCell ref="C205:L205"/>
    <mergeCell ref="M205:Q205"/>
    <mergeCell ref="R205:V205"/>
    <mergeCell ref="C206:L206"/>
    <mergeCell ref="M206:Q206"/>
    <mergeCell ref="R206:V206"/>
    <mergeCell ref="C213:L213"/>
    <mergeCell ref="M213:Q213"/>
    <mergeCell ref="R213:V213"/>
    <mergeCell ref="C214:L214"/>
    <mergeCell ref="M214:Q214"/>
    <mergeCell ref="R214:V214"/>
    <mergeCell ref="C215:L215"/>
    <mergeCell ref="M215:Q215"/>
    <mergeCell ref="R215:V215"/>
    <mergeCell ref="C210:L210"/>
    <mergeCell ref="M210:Q210"/>
    <mergeCell ref="R210:V210"/>
    <mergeCell ref="C211:L211"/>
    <mergeCell ref="M211:Q211"/>
    <mergeCell ref="R211:V211"/>
    <mergeCell ref="C212:L212"/>
    <mergeCell ref="M212:Q212"/>
    <mergeCell ref="R212:V212"/>
    <mergeCell ref="C219:L219"/>
    <mergeCell ref="M219:Q219"/>
    <mergeCell ref="R219:V219"/>
    <mergeCell ref="C220:L220"/>
    <mergeCell ref="M220:Q220"/>
    <mergeCell ref="R220:V220"/>
    <mergeCell ref="C221:L221"/>
    <mergeCell ref="M221:Q221"/>
    <mergeCell ref="R221:V221"/>
    <mergeCell ref="C216:L216"/>
    <mergeCell ref="M216:Q216"/>
    <mergeCell ref="R216:V216"/>
    <mergeCell ref="C217:L217"/>
    <mergeCell ref="M217:Q217"/>
    <mergeCell ref="R217:V217"/>
    <mergeCell ref="C218:L218"/>
    <mergeCell ref="M218:Q218"/>
    <mergeCell ref="R218:V218"/>
    <mergeCell ref="C225:L225"/>
    <mergeCell ref="M225:Q225"/>
    <mergeCell ref="R225:V225"/>
    <mergeCell ref="C226:L226"/>
    <mergeCell ref="M226:Q226"/>
    <mergeCell ref="R226:V226"/>
    <mergeCell ref="C227:L227"/>
    <mergeCell ref="M227:Q227"/>
    <mergeCell ref="R227:V227"/>
    <mergeCell ref="C222:L222"/>
    <mergeCell ref="M222:Q222"/>
    <mergeCell ref="R222:V222"/>
    <mergeCell ref="C223:L223"/>
    <mergeCell ref="M223:Q223"/>
    <mergeCell ref="R223:V223"/>
    <mergeCell ref="C224:L224"/>
    <mergeCell ref="M224:Q224"/>
    <mergeCell ref="R224:V224"/>
    <mergeCell ref="C231:L231"/>
    <mergeCell ref="M231:Q231"/>
    <mergeCell ref="R231:V231"/>
    <mergeCell ref="C232:L232"/>
    <mergeCell ref="M232:Q232"/>
    <mergeCell ref="R232:V232"/>
    <mergeCell ref="C233:L233"/>
    <mergeCell ref="M233:Q233"/>
    <mergeCell ref="R233:V233"/>
    <mergeCell ref="C228:L228"/>
    <mergeCell ref="M228:Q228"/>
    <mergeCell ref="R228:V228"/>
    <mergeCell ref="C229:L229"/>
    <mergeCell ref="M229:Q229"/>
    <mergeCell ref="R229:V229"/>
    <mergeCell ref="C230:L230"/>
    <mergeCell ref="M230:Q230"/>
    <mergeCell ref="R230:V230"/>
    <mergeCell ref="C237:L237"/>
    <mergeCell ref="M237:Q237"/>
    <mergeCell ref="R237:V237"/>
    <mergeCell ref="C238:L238"/>
    <mergeCell ref="M238:Q238"/>
    <mergeCell ref="R238:V238"/>
    <mergeCell ref="C239:L239"/>
    <mergeCell ref="M239:Q239"/>
    <mergeCell ref="R239:V239"/>
    <mergeCell ref="C234:L234"/>
    <mergeCell ref="M234:Q234"/>
    <mergeCell ref="R234:V234"/>
    <mergeCell ref="C235:L235"/>
    <mergeCell ref="M235:Q235"/>
    <mergeCell ref="R235:V235"/>
    <mergeCell ref="C236:L236"/>
    <mergeCell ref="M236:Q236"/>
    <mergeCell ref="R236:V236"/>
    <mergeCell ref="C243:L243"/>
    <mergeCell ref="M243:Q243"/>
    <mergeCell ref="R243:V243"/>
    <mergeCell ref="C244:L244"/>
    <mergeCell ref="M244:Q244"/>
    <mergeCell ref="R244:V244"/>
    <mergeCell ref="C245:L245"/>
    <mergeCell ref="M245:Q245"/>
    <mergeCell ref="R245:V245"/>
    <mergeCell ref="C240:L240"/>
    <mergeCell ref="M240:Q240"/>
    <mergeCell ref="R240:V240"/>
    <mergeCell ref="C241:L241"/>
    <mergeCell ref="M241:Q241"/>
    <mergeCell ref="R241:V241"/>
    <mergeCell ref="C242:L242"/>
    <mergeCell ref="M242:Q242"/>
    <mergeCell ref="R242:V242"/>
    <mergeCell ref="C249:L249"/>
    <mergeCell ref="M249:Q249"/>
    <mergeCell ref="R249:V249"/>
    <mergeCell ref="C250:L250"/>
    <mergeCell ref="M250:Q250"/>
    <mergeCell ref="R250:V250"/>
    <mergeCell ref="C251:L251"/>
    <mergeCell ref="M251:Q251"/>
    <mergeCell ref="R251:V251"/>
    <mergeCell ref="C246:L246"/>
    <mergeCell ref="M246:Q246"/>
    <mergeCell ref="R246:V246"/>
    <mergeCell ref="C247:L247"/>
    <mergeCell ref="M247:Q247"/>
    <mergeCell ref="R247:V247"/>
    <mergeCell ref="C248:L248"/>
    <mergeCell ref="M248:Q248"/>
    <mergeCell ref="R248:V248"/>
    <mergeCell ref="C255:L255"/>
    <mergeCell ref="M255:Q255"/>
    <mergeCell ref="R255:V255"/>
    <mergeCell ref="C256:L256"/>
    <mergeCell ref="M256:Q256"/>
    <mergeCell ref="R256:V256"/>
    <mergeCell ref="C257:L257"/>
    <mergeCell ref="M257:Q257"/>
    <mergeCell ref="R257:V257"/>
    <mergeCell ref="C252:L252"/>
    <mergeCell ref="M252:Q252"/>
    <mergeCell ref="R252:V252"/>
    <mergeCell ref="C253:L253"/>
    <mergeCell ref="M253:Q253"/>
    <mergeCell ref="R253:V253"/>
    <mergeCell ref="C254:L254"/>
    <mergeCell ref="M254:Q254"/>
    <mergeCell ref="R254:V254"/>
    <mergeCell ref="C261:L261"/>
    <mergeCell ref="M261:Q261"/>
    <mergeCell ref="R261:V261"/>
    <mergeCell ref="C262:L262"/>
    <mergeCell ref="M262:Q262"/>
    <mergeCell ref="R262:V262"/>
    <mergeCell ref="C263:L263"/>
    <mergeCell ref="M263:Q263"/>
    <mergeCell ref="R263:V263"/>
    <mergeCell ref="C258:L258"/>
    <mergeCell ref="M258:Q258"/>
    <mergeCell ref="R258:V258"/>
    <mergeCell ref="C259:L259"/>
    <mergeCell ref="M259:Q259"/>
    <mergeCell ref="R259:V259"/>
    <mergeCell ref="C260:L260"/>
    <mergeCell ref="M260:Q260"/>
    <mergeCell ref="R260:V260"/>
    <mergeCell ref="C267:L267"/>
    <mergeCell ref="M267:Q267"/>
    <mergeCell ref="R267:V267"/>
    <mergeCell ref="C268:L268"/>
    <mergeCell ref="M268:Q268"/>
    <mergeCell ref="R268:V268"/>
    <mergeCell ref="C269:L269"/>
    <mergeCell ref="M269:Q269"/>
    <mergeCell ref="R269:V269"/>
    <mergeCell ref="C264:L264"/>
    <mergeCell ref="M264:Q264"/>
    <mergeCell ref="R264:V264"/>
    <mergeCell ref="C265:L265"/>
    <mergeCell ref="M265:Q265"/>
    <mergeCell ref="R265:V265"/>
    <mergeCell ref="C266:L266"/>
    <mergeCell ref="M266:Q266"/>
    <mergeCell ref="R266:V266"/>
    <mergeCell ref="C273:L273"/>
    <mergeCell ref="M273:Q273"/>
    <mergeCell ref="R273:V273"/>
    <mergeCell ref="C274:L274"/>
    <mergeCell ref="M274:Q274"/>
    <mergeCell ref="R274:V274"/>
    <mergeCell ref="C275:L275"/>
    <mergeCell ref="M275:Q275"/>
    <mergeCell ref="R275:V275"/>
    <mergeCell ref="C270:L270"/>
    <mergeCell ref="M270:Q270"/>
    <mergeCell ref="R270:V270"/>
    <mergeCell ref="C271:L271"/>
    <mergeCell ref="M271:Q271"/>
    <mergeCell ref="R271:V271"/>
    <mergeCell ref="C272:L272"/>
    <mergeCell ref="M272:Q272"/>
    <mergeCell ref="R272:V272"/>
    <mergeCell ref="C279:L279"/>
    <mergeCell ref="M279:Q279"/>
    <mergeCell ref="R279:V279"/>
    <mergeCell ref="C280:L280"/>
    <mergeCell ref="M280:Q280"/>
    <mergeCell ref="R280:V280"/>
    <mergeCell ref="C281:L281"/>
    <mergeCell ref="M281:Q281"/>
    <mergeCell ref="R281:V281"/>
    <mergeCell ref="C276:L276"/>
    <mergeCell ref="M276:Q276"/>
    <mergeCell ref="R276:V276"/>
    <mergeCell ref="C277:L277"/>
    <mergeCell ref="M277:Q277"/>
    <mergeCell ref="R277:V277"/>
    <mergeCell ref="C278:L278"/>
    <mergeCell ref="M278:Q278"/>
    <mergeCell ref="R278:V278"/>
    <mergeCell ref="C285:L285"/>
    <mergeCell ref="M285:Q285"/>
    <mergeCell ref="R285:V285"/>
    <mergeCell ref="C286:L286"/>
    <mergeCell ref="M286:Q286"/>
    <mergeCell ref="R286:V286"/>
    <mergeCell ref="C287:L287"/>
    <mergeCell ref="M287:Q287"/>
    <mergeCell ref="R287:V287"/>
    <mergeCell ref="C282:L282"/>
    <mergeCell ref="M282:Q282"/>
    <mergeCell ref="R282:V282"/>
    <mergeCell ref="C283:L283"/>
    <mergeCell ref="M283:Q283"/>
    <mergeCell ref="R283:V283"/>
    <mergeCell ref="C284:L284"/>
    <mergeCell ref="M284:Q284"/>
    <mergeCell ref="R284:V284"/>
    <mergeCell ref="C291:L291"/>
    <mergeCell ref="M291:Q291"/>
    <mergeCell ref="R291:V291"/>
    <mergeCell ref="C292:L292"/>
    <mergeCell ref="M292:Q292"/>
    <mergeCell ref="R292:V292"/>
    <mergeCell ref="C293:L293"/>
    <mergeCell ref="M293:Q293"/>
    <mergeCell ref="R293:V293"/>
    <mergeCell ref="C288:L288"/>
    <mergeCell ref="M288:Q288"/>
    <mergeCell ref="R288:V288"/>
    <mergeCell ref="C289:L289"/>
    <mergeCell ref="M289:Q289"/>
    <mergeCell ref="R289:V289"/>
    <mergeCell ref="C290:L290"/>
    <mergeCell ref="M290:Q290"/>
    <mergeCell ref="R290:V290"/>
    <mergeCell ref="C297:L297"/>
    <mergeCell ref="M297:Q297"/>
    <mergeCell ref="R297:V297"/>
    <mergeCell ref="C298:L298"/>
    <mergeCell ref="M298:Q298"/>
    <mergeCell ref="R298:V298"/>
    <mergeCell ref="C299:L299"/>
    <mergeCell ref="M299:Q299"/>
    <mergeCell ref="R299:V299"/>
    <mergeCell ref="C294:L294"/>
    <mergeCell ref="M294:Q294"/>
    <mergeCell ref="R294:V294"/>
    <mergeCell ref="C295:L295"/>
    <mergeCell ref="M295:Q295"/>
    <mergeCell ref="R295:V295"/>
    <mergeCell ref="C296:L296"/>
    <mergeCell ref="M296:Q296"/>
    <mergeCell ref="R296:V296"/>
    <mergeCell ref="C303:L303"/>
    <mergeCell ref="M303:Q303"/>
    <mergeCell ref="R303:V303"/>
    <mergeCell ref="C304:L304"/>
    <mergeCell ref="M304:Q304"/>
    <mergeCell ref="R304:V304"/>
    <mergeCell ref="C305:L305"/>
    <mergeCell ref="M305:Q305"/>
    <mergeCell ref="R305:V305"/>
    <mergeCell ref="C300:L300"/>
    <mergeCell ref="M300:Q300"/>
    <mergeCell ref="R300:V300"/>
    <mergeCell ref="C301:L301"/>
    <mergeCell ref="M301:Q301"/>
    <mergeCell ref="R301:V301"/>
    <mergeCell ref="C302:L302"/>
    <mergeCell ref="M302:Q302"/>
    <mergeCell ref="R302:V302"/>
    <mergeCell ref="C309:L309"/>
    <mergeCell ref="M309:Q309"/>
    <mergeCell ref="R309:V309"/>
    <mergeCell ref="C310:L310"/>
    <mergeCell ref="M310:Q310"/>
    <mergeCell ref="R310:V310"/>
    <mergeCell ref="C311:L311"/>
    <mergeCell ref="M311:Q311"/>
    <mergeCell ref="R311:V311"/>
    <mergeCell ref="C306:L306"/>
    <mergeCell ref="M306:Q306"/>
    <mergeCell ref="R306:V306"/>
    <mergeCell ref="C307:L307"/>
    <mergeCell ref="M307:Q307"/>
    <mergeCell ref="R307:V307"/>
    <mergeCell ref="C308:L308"/>
    <mergeCell ref="M308:Q308"/>
    <mergeCell ref="R308:V308"/>
    <mergeCell ref="C315:L315"/>
    <mergeCell ref="M315:Q315"/>
    <mergeCell ref="R315:V315"/>
    <mergeCell ref="C316:L316"/>
    <mergeCell ref="M316:Q316"/>
    <mergeCell ref="R316:V316"/>
    <mergeCell ref="C317:L317"/>
    <mergeCell ref="M317:Q317"/>
    <mergeCell ref="R317:V317"/>
    <mergeCell ref="C312:L312"/>
    <mergeCell ref="M312:Q312"/>
    <mergeCell ref="R312:V312"/>
    <mergeCell ref="C313:L313"/>
    <mergeCell ref="M313:Q313"/>
    <mergeCell ref="R313:V313"/>
    <mergeCell ref="C314:L314"/>
    <mergeCell ref="M314:Q314"/>
    <mergeCell ref="R314:V314"/>
    <mergeCell ref="C321:L321"/>
    <mergeCell ref="M321:Q321"/>
    <mergeCell ref="R321:V321"/>
    <mergeCell ref="C322:L322"/>
    <mergeCell ref="M322:Q322"/>
    <mergeCell ref="R322:V322"/>
    <mergeCell ref="C323:L323"/>
    <mergeCell ref="M323:Q323"/>
    <mergeCell ref="R323:V323"/>
    <mergeCell ref="C318:L318"/>
    <mergeCell ref="M318:Q318"/>
    <mergeCell ref="R318:V318"/>
    <mergeCell ref="C319:L319"/>
    <mergeCell ref="M319:Q319"/>
    <mergeCell ref="R319:V319"/>
    <mergeCell ref="C320:L320"/>
    <mergeCell ref="M320:Q320"/>
    <mergeCell ref="R320:V320"/>
    <mergeCell ref="C327:L327"/>
    <mergeCell ref="M327:Q327"/>
    <mergeCell ref="R327:V327"/>
    <mergeCell ref="C328:L328"/>
    <mergeCell ref="M328:Q328"/>
    <mergeCell ref="R328:V328"/>
    <mergeCell ref="C329:L329"/>
    <mergeCell ref="M329:Q329"/>
    <mergeCell ref="R329:V329"/>
    <mergeCell ref="C324:L324"/>
    <mergeCell ref="M324:Q324"/>
    <mergeCell ref="R324:V324"/>
    <mergeCell ref="C325:L325"/>
    <mergeCell ref="M325:Q325"/>
    <mergeCell ref="R325:V325"/>
    <mergeCell ref="C326:L326"/>
    <mergeCell ref="M326:Q326"/>
    <mergeCell ref="R326:V326"/>
    <mergeCell ref="C333:L333"/>
    <mergeCell ref="M333:Q333"/>
    <mergeCell ref="R333:V333"/>
    <mergeCell ref="C334:L334"/>
    <mergeCell ref="M334:Q334"/>
    <mergeCell ref="R334:V334"/>
    <mergeCell ref="C335:L335"/>
    <mergeCell ref="M335:Q335"/>
    <mergeCell ref="R335:V335"/>
    <mergeCell ref="C330:L330"/>
    <mergeCell ref="M330:Q330"/>
    <mergeCell ref="R330:V330"/>
    <mergeCell ref="C331:L331"/>
    <mergeCell ref="M331:Q331"/>
    <mergeCell ref="R331:V331"/>
    <mergeCell ref="C332:L332"/>
    <mergeCell ref="M332:Q332"/>
    <mergeCell ref="R332:V332"/>
    <mergeCell ref="C339:L339"/>
    <mergeCell ref="M339:Q339"/>
    <mergeCell ref="R339:V339"/>
    <mergeCell ref="C340:L340"/>
    <mergeCell ref="M340:Q340"/>
    <mergeCell ref="R340:V340"/>
    <mergeCell ref="C341:L341"/>
    <mergeCell ref="M341:Q341"/>
    <mergeCell ref="R341:V341"/>
    <mergeCell ref="C336:L336"/>
    <mergeCell ref="M336:Q336"/>
    <mergeCell ref="R336:V336"/>
    <mergeCell ref="C337:L337"/>
    <mergeCell ref="M337:Q337"/>
    <mergeCell ref="R337:V337"/>
    <mergeCell ref="C338:L338"/>
    <mergeCell ref="M338:Q338"/>
    <mergeCell ref="R338:V338"/>
    <mergeCell ref="C345:L345"/>
    <mergeCell ref="M345:Q345"/>
    <mergeCell ref="R345:V345"/>
    <mergeCell ref="C346:L346"/>
    <mergeCell ref="M346:Q346"/>
    <mergeCell ref="R346:V346"/>
    <mergeCell ref="C347:L347"/>
    <mergeCell ref="M347:Q347"/>
    <mergeCell ref="R347:V347"/>
    <mergeCell ref="C342:L342"/>
    <mergeCell ref="M342:Q342"/>
    <mergeCell ref="R342:V342"/>
    <mergeCell ref="C343:L343"/>
    <mergeCell ref="M343:Q343"/>
    <mergeCell ref="R343:V343"/>
    <mergeCell ref="C344:L344"/>
    <mergeCell ref="M344:Q344"/>
    <mergeCell ref="R344:V344"/>
    <mergeCell ref="C351:L351"/>
    <mergeCell ref="M351:Q351"/>
    <mergeCell ref="R351:V351"/>
    <mergeCell ref="C352:L352"/>
    <mergeCell ref="M352:Q352"/>
    <mergeCell ref="R352:V352"/>
    <mergeCell ref="C353:L353"/>
    <mergeCell ref="M353:Q353"/>
    <mergeCell ref="R353:V353"/>
    <mergeCell ref="C348:L348"/>
    <mergeCell ref="M348:Q348"/>
    <mergeCell ref="R348:V348"/>
    <mergeCell ref="C349:L349"/>
    <mergeCell ref="M349:Q349"/>
    <mergeCell ref="R349:V349"/>
    <mergeCell ref="C350:L350"/>
    <mergeCell ref="M350:Q350"/>
    <mergeCell ref="R350:V350"/>
    <mergeCell ref="C357:L357"/>
    <mergeCell ref="M357:Q357"/>
    <mergeCell ref="R357:V357"/>
    <mergeCell ref="C358:L358"/>
    <mergeCell ref="M358:Q358"/>
    <mergeCell ref="R358:V358"/>
    <mergeCell ref="C359:L359"/>
    <mergeCell ref="M359:Q359"/>
    <mergeCell ref="R359:V359"/>
    <mergeCell ref="C354:L354"/>
    <mergeCell ref="M354:Q354"/>
    <mergeCell ref="R354:V354"/>
    <mergeCell ref="C355:L355"/>
    <mergeCell ref="M355:Q355"/>
    <mergeCell ref="R355:V355"/>
    <mergeCell ref="C356:L356"/>
    <mergeCell ref="M356:Q356"/>
    <mergeCell ref="R356:V356"/>
    <mergeCell ref="C363:L363"/>
    <mergeCell ref="M363:Q363"/>
    <mergeCell ref="R363:V363"/>
    <mergeCell ref="C364:L364"/>
    <mergeCell ref="M364:Q364"/>
    <mergeCell ref="R364:V364"/>
    <mergeCell ref="C365:L365"/>
    <mergeCell ref="M365:Q365"/>
    <mergeCell ref="R365:V365"/>
    <mergeCell ref="C360:L360"/>
    <mergeCell ref="M360:Q360"/>
    <mergeCell ref="R360:V360"/>
    <mergeCell ref="C361:L361"/>
    <mergeCell ref="M361:Q361"/>
    <mergeCell ref="R361:V361"/>
    <mergeCell ref="C362:L362"/>
    <mergeCell ref="M362:Q362"/>
    <mergeCell ref="R362:V362"/>
    <mergeCell ref="C369:L369"/>
    <mergeCell ref="M369:Q369"/>
    <mergeCell ref="R369:V369"/>
    <mergeCell ref="C370:L370"/>
    <mergeCell ref="M370:Q370"/>
    <mergeCell ref="R370:V370"/>
    <mergeCell ref="C371:L371"/>
    <mergeCell ref="M371:Q371"/>
    <mergeCell ref="R371:V371"/>
    <mergeCell ref="C366:L366"/>
    <mergeCell ref="M366:Q366"/>
    <mergeCell ref="R366:V366"/>
    <mergeCell ref="C367:L367"/>
    <mergeCell ref="M367:Q367"/>
    <mergeCell ref="R367:V367"/>
    <mergeCell ref="C368:L368"/>
    <mergeCell ref="M368:Q368"/>
    <mergeCell ref="R368:V368"/>
    <mergeCell ref="C375:L375"/>
    <mergeCell ref="M375:Q375"/>
    <mergeCell ref="R375:V375"/>
    <mergeCell ref="C376:L376"/>
    <mergeCell ref="M376:Q376"/>
    <mergeCell ref="R376:V376"/>
    <mergeCell ref="C377:L377"/>
    <mergeCell ref="M377:Q377"/>
    <mergeCell ref="R377:V377"/>
    <mergeCell ref="C372:L372"/>
    <mergeCell ref="M372:Q372"/>
    <mergeCell ref="R372:V372"/>
    <mergeCell ref="C373:L373"/>
    <mergeCell ref="M373:Q373"/>
    <mergeCell ref="R373:V373"/>
    <mergeCell ref="C374:L374"/>
    <mergeCell ref="M374:Q374"/>
    <mergeCell ref="R374:V374"/>
    <mergeCell ref="C381:L381"/>
    <mergeCell ref="M381:Q381"/>
    <mergeCell ref="R381:V381"/>
    <mergeCell ref="C382:L382"/>
    <mergeCell ref="M382:Q382"/>
    <mergeCell ref="R382:V382"/>
    <mergeCell ref="C383:L383"/>
    <mergeCell ref="M383:Q383"/>
    <mergeCell ref="R383:V383"/>
    <mergeCell ref="C378:L378"/>
    <mergeCell ref="M378:Q378"/>
    <mergeCell ref="R378:V378"/>
    <mergeCell ref="C379:L379"/>
    <mergeCell ref="M379:Q379"/>
    <mergeCell ref="R379:V379"/>
    <mergeCell ref="C380:L380"/>
    <mergeCell ref="M380:Q380"/>
    <mergeCell ref="R380:V380"/>
    <mergeCell ref="C387:L387"/>
    <mergeCell ref="M387:Q387"/>
    <mergeCell ref="R387:V387"/>
    <mergeCell ref="C388:L388"/>
    <mergeCell ref="M388:Q388"/>
    <mergeCell ref="R388:V388"/>
    <mergeCell ref="C389:L389"/>
    <mergeCell ref="M389:Q389"/>
    <mergeCell ref="R389:V389"/>
    <mergeCell ref="C384:L384"/>
    <mergeCell ref="M384:Q384"/>
    <mergeCell ref="R384:V384"/>
    <mergeCell ref="C385:L385"/>
    <mergeCell ref="M385:Q385"/>
    <mergeCell ref="R385:V385"/>
    <mergeCell ref="C386:L386"/>
    <mergeCell ref="M386:Q386"/>
    <mergeCell ref="R386:V386"/>
    <mergeCell ref="C393:L393"/>
    <mergeCell ref="M393:Q393"/>
    <mergeCell ref="R393:V393"/>
    <mergeCell ref="C394:L394"/>
    <mergeCell ref="M394:Q394"/>
    <mergeCell ref="R394:V394"/>
    <mergeCell ref="C395:L395"/>
    <mergeCell ref="M395:Q395"/>
    <mergeCell ref="R395:V395"/>
    <mergeCell ref="C390:L390"/>
    <mergeCell ref="M390:Q390"/>
    <mergeCell ref="R390:V390"/>
    <mergeCell ref="C391:L391"/>
    <mergeCell ref="M391:Q391"/>
    <mergeCell ref="R391:V391"/>
    <mergeCell ref="C392:L392"/>
    <mergeCell ref="M392:Q392"/>
    <mergeCell ref="R392:V392"/>
    <mergeCell ref="C399:L399"/>
    <mergeCell ref="M399:Q399"/>
    <mergeCell ref="R399:V399"/>
    <mergeCell ref="C400:L400"/>
    <mergeCell ref="M400:Q400"/>
    <mergeCell ref="R400:V400"/>
    <mergeCell ref="C401:L401"/>
    <mergeCell ref="M401:Q401"/>
    <mergeCell ref="R401:V401"/>
    <mergeCell ref="C396:L396"/>
    <mergeCell ref="M396:Q396"/>
    <mergeCell ref="R396:V396"/>
    <mergeCell ref="C397:L397"/>
    <mergeCell ref="M397:Q397"/>
    <mergeCell ref="R397:V397"/>
    <mergeCell ref="C398:L398"/>
    <mergeCell ref="M398:Q398"/>
    <mergeCell ref="R398:V398"/>
    <mergeCell ref="C405:L405"/>
    <mergeCell ref="M405:Q405"/>
    <mergeCell ref="R405:V405"/>
    <mergeCell ref="C406:L406"/>
    <mergeCell ref="M406:Q406"/>
    <mergeCell ref="R406:V406"/>
    <mergeCell ref="C407:L407"/>
    <mergeCell ref="M407:Q407"/>
    <mergeCell ref="R407:V407"/>
    <mergeCell ref="C402:L402"/>
    <mergeCell ref="M402:Q402"/>
    <mergeCell ref="R402:V402"/>
    <mergeCell ref="C403:L403"/>
    <mergeCell ref="M403:Q403"/>
    <mergeCell ref="R403:V403"/>
    <mergeCell ref="C404:L404"/>
    <mergeCell ref="M404:Q404"/>
    <mergeCell ref="R404:V404"/>
    <mergeCell ref="C411:L411"/>
    <mergeCell ref="M411:Q411"/>
    <mergeCell ref="R411:V411"/>
    <mergeCell ref="C412:L412"/>
    <mergeCell ref="M412:Q412"/>
    <mergeCell ref="R412:V412"/>
    <mergeCell ref="C413:L413"/>
    <mergeCell ref="M413:Q413"/>
    <mergeCell ref="R413:V413"/>
    <mergeCell ref="C408:L408"/>
    <mergeCell ref="M408:Q408"/>
    <mergeCell ref="R408:V408"/>
    <mergeCell ref="C409:L409"/>
    <mergeCell ref="M409:Q409"/>
    <mergeCell ref="R409:V409"/>
    <mergeCell ref="C410:L410"/>
    <mergeCell ref="M410:Q410"/>
    <mergeCell ref="R410:V410"/>
    <mergeCell ref="C417:L417"/>
    <mergeCell ref="M417:Q417"/>
    <mergeCell ref="R417:V417"/>
    <mergeCell ref="C418:L418"/>
    <mergeCell ref="M418:Q418"/>
    <mergeCell ref="R418:V418"/>
    <mergeCell ref="C419:L419"/>
    <mergeCell ref="M419:Q419"/>
    <mergeCell ref="R419:V419"/>
    <mergeCell ref="C414:L414"/>
    <mergeCell ref="M414:Q414"/>
    <mergeCell ref="R414:V414"/>
    <mergeCell ref="C415:L415"/>
    <mergeCell ref="M415:Q415"/>
    <mergeCell ref="R415:V415"/>
    <mergeCell ref="C416:L416"/>
    <mergeCell ref="M416:Q416"/>
    <mergeCell ref="R416:V416"/>
    <mergeCell ref="C423:L423"/>
    <mergeCell ref="M423:Q423"/>
    <mergeCell ref="R423:V423"/>
    <mergeCell ref="C424:L424"/>
    <mergeCell ref="M424:Q424"/>
    <mergeCell ref="R424:V424"/>
    <mergeCell ref="C425:L425"/>
    <mergeCell ref="M425:Q425"/>
    <mergeCell ref="R425:V425"/>
    <mergeCell ref="C420:L420"/>
    <mergeCell ref="M420:Q420"/>
    <mergeCell ref="R420:V420"/>
    <mergeCell ref="C421:L421"/>
    <mergeCell ref="M421:Q421"/>
    <mergeCell ref="R421:V421"/>
    <mergeCell ref="C422:L422"/>
    <mergeCell ref="M422:Q422"/>
    <mergeCell ref="R422:V422"/>
    <mergeCell ref="C429:L429"/>
    <mergeCell ref="M429:Q429"/>
    <mergeCell ref="R429:V429"/>
    <mergeCell ref="C430:L430"/>
    <mergeCell ref="M430:Q430"/>
    <mergeCell ref="R430:V430"/>
    <mergeCell ref="C431:L431"/>
    <mergeCell ref="M431:Q431"/>
    <mergeCell ref="R431:V431"/>
    <mergeCell ref="C426:L426"/>
    <mergeCell ref="M426:Q426"/>
    <mergeCell ref="R426:V426"/>
    <mergeCell ref="C427:L427"/>
    <mergeCell ref="M427:Q427"/>
    <mergeCell ref="R427:V427"/>
    <mergeCell ref="C428:L428"/>
    <mergeCell ref="M428:Q428"/>
    <mergeCell ref="R428:V428"/>
    <mergeCell ref="C435:L435"/>
    <mergeCell ref="M435:Q435"/>
    <mergeCell ref="R435:V435"/>
    <mergeCell ref="C436:L436"/>
    <mergeCell ref="M436:Q436"/>
    <mergeCell ref="R436:V436"/>
    <mergeCell ref="C437:L437"/>
    <mergeCell ref="M437:Q437"/>
    <mergeCell ref="R437:V437"/>
    <mergeCell ref="C432:L432"/>
    <mergeCell ref="M432:Q432"/>
    <mergeCell ref="R432:V432"/>
    <mergeCell ref="C433:L433"/>
    <mergeCell ref="M433:Q433"/>
    <mergeCell ref="R433:V433"/>
    <mergeCell ref="C434:L434"/>
    <mergeCell ref="M434:Q434"/>
    <mergeCell ref="R434:V434"/>
    <mergeCell ref="C441:L441"/>
    <mergeCell ref="M441:Q441"/>
    <mergeCell ref="R441:V441"/>
    <mergeCell ref="C442:L442"/>
    <mergeCell ref="M442:Q442"/>
    <mergeCell ref="R442:V442"/>
    <mergeCell ref="C443:L443"/>
    <mergeCell ref="M443:Q443"/>
    <mergeCell ref="R443:V443"/>
    <mergeCell ref="C438:L438"/>
    <mergeCell ref="M438:Q438"/>
    <mergeCell ref="R438:V438"/>
    <mergeCell ref="C439:L439"/>
    <mergeCell ref="M439:Q439"/>
    <mergeCell ref="R439:V439"/>
    <mergeCell ref="C440:L440"/>
    <mergeCell ref="M440:Q440"/>
    <mergeCell ref="R440:V440"/>
    <mergeCell ref="C447:L447"/>
    <mergeCell ref="M447:Q447"/>
    <mergeCell ref="R447:V447"/>
    <mergeCell ref="C448:L448"/>
    <mergeCell ref="M448:Q448"/>
    <mergeCell ref="R448:V448"/>
    <mergeCell ref="C449:L449"/>
    <mergeCell ref="M449:Q449"/>
    <mergeCell ref="R449:V449"/>
    <mergeCell ref="C444:L444"/>
    <mergeCell ref="M444:Q444"/>
    <mergeCell ref="R444:V444"/>
    <mergeCell ref="C445:L445"/>
    <mergeCell ref="M445:Q445"/>
    <mergeCell ref="R445:V445"/>
    <mergeCell ref="C446:L446"/>
    <mergeCell ref="M446:Q446"/>
    <mergeCell ref="R446:V446"/>
    <mergeCell ref="C453:L453"/>
    <mergeCell ref="M453:Q453"/>
    <mergeCell ref="R453:V453"/>
    <mergeCell ref="C454:L454"/>
    <mergeCell ref="M454:Q454"/>
    <mergeCell ref="R454:V454"/>
    <mergeCell ref="C455:L455"/>
    <mergeCell ref="M455:Q455"/>
    <mergeCell ref="R455:V455"/>
    <mergeCell ref="C450:L450"/>
    <mergeCell ref="M450:Q450"/>
    <mergeCell ref="R450:V450"/>
    <mergeCell ref="C451:L451"/>
    <mergeCell ref="M451:Q451"/>
    <mergeCell ref="R451:V451"/>
    <mergeCell ref="C452:L452"/>
    <mergeCell ref="M452:Q452"/>
    <mergeCell ref="R452:V452"/>
  </mergeCells>
  <phoneticPr fontId="8"/>
  <dataValidations count="4">
    <dataValidation type="custom" allowBlank="1" showInputMessage="1" showErrorMessage="1" error="e-mailアドレスは、半角で入力してください。" prompt="e-mailは、半角で入力してください。" sqref="M47:X47">
      <formula1>AND(LENB(M47)=LEN(M47))</formula1>
    </dataValidation>
    <dataValidation allowBlank="1" showInputMessage="1" showErrorMessage="1" prompt="社会保険労務士事務所等の担当者の_x000a_氏名・連絡先を記入しても構いません。" sqref="M44:X45"/>
    <dataValidation type="custom" operator="equal" allowBlank="1" showInputMessage="1" showErrorMessage="1" error="半角で、10桁の障害福祉サービス等事業所番号を入力してください。" prompt="半角で、10桁の障害福祉サービス等事業所番号を入力してください。_x000a_最初の数字が「137」の場合は介護保険の事業所番号なので受付できません。" sqref="C57:L455">
      <formula1>(LEN(C57)=LENB(C57))*(LENB(C57)=10)</formula1>
    </dataValidation>
    <dataValidation type="custom" operator="equal" allowBlank="1" showInputMessage="1" showErrorMessage="1" error="半角で、10桁の障害福祉サービス等事業所番号を入力してください。" prompt="半角で、10桁の障害福祉サービス等事業所番号を入力してください。_x000a_最初の数字が「137」の場合は介護保険の事業所番号なので受付できません。" sqref="C56:L56">
      <formula1>(LEN(C56)=LENB(C56))*(LENB(C56)=10)</formula1>
    </dataValidation>
  </dataValidations>
  <hyperlinks>
    <hyperlink ref="M47" r:id="rId1"/>
  </hyperlinks>
  <pageMargins left="0.70866141732283472" right="0.70866141732283472" top="0.74803149606299213" bottom="0.74803149606299213" header="0.31496062992125984" footer="0.31496062992125984"/>
  <pageSetup paperSize="9" scale="45"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Y56:Y455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6"/>
  <sheetViews>
    <sheetView showGridLines="0" view="pageBreakPreview" zoomScale="90" zoomScaleNormal="100" zoomScaleSheetLayoutView="90" workbookViewId="0">
      <selection sqref="A1:XFD1048576"/>
    </sheetView>
  </sheetViews>
  <sheetFormatPr defaultColWidth="4.125" defaultRowHeight="13.5"/>
  <cols>
    <col min="1" max="3" width="4.125" style="53"/>
    <col min="4" max="4" width="6" style="53" customWidth="1"/>
    <col min="5" max="6" width="3.5" style="53" customWidth="1"/>
    <col min="7" max="11" width="4.125" style="53"/>
    <col min="12" max="12" width="4.125" style="53" customWidth="1"/>
    <col min="13" max="13" width="4.125" style="53"/>
    <col min="14" max="14" width="3.5" style="53" customWidth="1"/>
    <col min="15" max="22" width="4.125" style="53"/>
    <col min="23" max="23" width="3.5" style="53" customWidth="1"/>
    <col min="24" max="32" width="4.125" style="53"/>
    <col min="33" max="33" width="2.375" style="53" customWidth="1"/>
    <col min="34" max="16384" width="4.125" style="53"/>
  </cols>
  <sheetData>
    <row r="1" spans="1:43" ht="14.25">
      <c r="A1" s="52" t="s">
        <v>515</v>
      </c>
    </row>
    <row r="2" spans="1:43" ht="17.25">
      <c r="A2" s="54"/>
      <c r="B2" s="55"/>
      <c r="C2" s="56"/>
      <c r="D2" s="55"/>
      <c r="E2" s="55"/>
      <c r="F2" s="55"/>
      <c r="G2" s="55"/>
      <c r="H2" s="55"/>
      <c r="I2" s="55"/>
      <c r="J2" s="55"/>
      <c r="K2" s="55"/>
      <c r="L2" s="55"/>
      <c r="M2" s="55"/>
      <c r="N2" s="55"/>
      <c r="O2" s="55"/>
      <c r="P2" s="55"/>
      <c r="Q2" s="55"/>
      <c r="R2" s="55"/>
      <c r="S2" s="55"/>
      <c r="T2" s="55"/>
      <c r="U2" s="55"/>
      <c r="V2" s="55"/>
      <c r="W2" s="57"/>
      <c r="X2" s="55"/>
    </row>
    <row r="3" spans="1:43" ht="19.5" thickBot="1">
      <c r="A3" s="1016" t="s">
        <v>516</v>
      </c>
      <c r="B3" s="1016"/>
      <c r="C3" s="1016"/>
      <c r="D3" s="1016"/>
      <c r="E3" s="1016"/>
      <c r="F3" s="1016"/>
      <c r="G3" s="1016"/>
      <c r="H3" s="1016"/>
      <c r="I3" s="1016"/>
      <c r="J3" s="1016"/>
      <c r="K3" s="1016"/>
      <c r="L3" s="1016"/>
      <c r="M3" s="1016"/>
      <c r="N3" s="1016"/>
      <c r="O3" s="1016"/>
      <c r="P3" s="1016"/>
      <c r="Q3" s="1016"/>
      <c r="R3" s="1017">
        <v>5</v>
      </c>
      <c r="S3" s="1017"/>
      <c r="T3" s="58" t="s">
        <v>14</v>
      </c>
      <c r="U3" s="58"/>
      <c r="V3" s="59"/>
      <c r="W3" s="60"/>
      <c r="X3" s="60"/>
      <c r="Y3" s="60"/>
      <c r="Z3" s="60"/>
      <c r="AA3" s="61"/>
      <c r="AB3" s="61"/>
      <c r="AC3" s="61"/>
      <c r="AD3" s="61"/>
      <c r="AE3" s="61"/>
      <c r="AH3" s="62"/>
      <c r="AI3" s="63"/>
      <c r="AJ3" s="63"/>
      <c r="AK3" s="63"/>
      <c r="AL3" s="63"/>
      <c r="AM3" s="63"/>
      <c r="AN3" s="63"/>
      <c r="AO3" s="63"/>
    </row>
    <row r="4" spans="1:43" ht="20.25" thickTop="1" thickBot="1">
      <c r="A4" s="57"/>
      <c r="B4" s="55"/>
      <c r="C4" s="56"/>
      <c r="D4" s="55"/>
      <c r="E4" s="55"/>
      <c r="F4" s="55"/>
      <c r="G4" s="64"/>
      <c r="H4" s="64"/>
      <c r="I4" s="65"/>
      <c r="J4" s="65"/>
      <c r="K4" s="65"/>
      <c r="L4" s="65"/>
      <c r="M4" s="65"/>
      <c r="N4" s="65"/>
      <c r="O4" s="55"/>
      <c r="P4" s="55"/>
      <c r="Q4" s="55"/>
      <c r="R4" s="55"/>
      <c r="S4" s="55"/>
      <c r="T4" s="55"/>
      <c r="U4" s="55"/>
      <c r="V4" s="55"/>
      <c r="W4" s="57"/>
      <c r="X4" s="57"/>
      <c r="AH4" s="66"/>
      <c r="AI4" s="63"/>
      <c r="AJ4" s="63"/>
      <c r="AK4" s="63"/>
      <c r="AL4" s="63"/>
      <c r="AM4" s="63"/>
      <c r="AN4" s="63"/>
      <c r="AO4" s="63"/>
      <c r="AP4" s="917" t="s">
        <v>423</v>
      </c>
      <c r="AQ4" s="918"/>
    </row>
    <row r="5" spans="1:43" s="71" customFormat="1" ht="14.25" thickTop="1">
      <c r="A5" s="67" t="s">
        <v>517</v>
      </c>
      <c r="B5" s="67"/>
      <c r="C5" s="67"/>
      <c r="D5" s="67"/>
      <c r="E5" s="67"/>
      <c r="F5" s="67"/>
      <c r="G5" s="67"/>
      <c r="H5" s="67"/>
      <c r="I5" s="67"/>
      <c r="J5" s="67"/>
      <c r="K5" s="67"/>
      <c r="L5" s="67"/>
      <c r="M5" s="67"/>
      <c r="N5" s="67"/>
      <c r="O5" s="67"/>
      <c r="P5" s="67"/>
      <c r="Q5" s="68"/>
      <c r="R5" s="68"/>
      <c r="S5" s="68"/>
      <c r="T5" s="68"/>
      <c r="U5" s="68"/>
      <c r="V5" s="68"/>
      <c r="W5" s="68"/>
      <c r="X5" s="68"/>
      <c r="Y5" s="68"/>
      <c r="Z5" s="69"/>
      <c r="AA5" s="69"/>
      <c r="AB5" s="69"/>
      <c r="AC5" s="69"/>
      <c r="AD5" s="69"/>
      <c r="AE5" s="69"/>
      <c r="AF5" s="70"/>
      <c r="AG5" s="70"/>
      <c r="AH5" s="70"/>
      <c r="AI5" s="70"/>
    </row>
    <row r="6" spans="1:43" s="71" customFormat="1" ht="7.5"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72"/>
      <c r="AG6" s="72"/>
      <c r="AH6" s="72"/>
      <c r="AI6" s="72"/>
    </row>
    <row r="7" spans="1:43" s="71" customFormat="1" ht="18.75" customHeight="1">
      <c r="A7" s="1018" t="s">
        <v>7</v>
      </c>
      <c r="B7" s="1019"/>
      <c r="C7" s="1019"/>
      <c r="D7" s="1020"/>
      <c r="E7" s="1013" t="str">
        <f>【全員最初に作成】基本情報!M37</f>
        <v>シャカイフクシホウジンマルマルカイ</v>
      </c>
      <c r="F7" s="1014"/>
      <c r="G7" s="1014"/>
      <c r="H7" s="1014"/>
      <c r="I7" s="1014"/>
      <c r="J7" s="1014"/>
      <c r="K7" s="1014"/>
      <c r="L7" s="1014"/>
      <c r="M7" s="1014"/>
      <c r="N7" s="1014"/>
      <c r="O7" s="1014"/>
      <c r="P7" s="1014"/>
      <c r="Q7" s="1014"/>
      <c r="R7" s="1014"/>
      <c r="S7" s="1014"/>
      <c r="T7" s="1014"/>
      <c r="U7" s="1014"/>
      <c r="V7" s="1014"/>
      <c r="W7" s="1014"/>
      <c r="X7" s="1014"/>
      <c r="Y7" s="1014"/>
      <c r="Z7" s="1014"/>
      <c r="AA7" s="1014"/>
      <c r="AB7" s="1014"/>
      <c r="AC7" s="1014"/>
      <c r="AD7" s="1014"/>
      <c r="AE7" s="1015"/>
    </row>
    <row r="8" spans="1:43" s="71" customFormat="1" ht="24" customHeight="1">
      <c r="A8" s="943" t="s">
        <v>5</v>
      </c>
      <c r="B8" s="1021"/>
      <c r="C8" s="1021"/>
      <c r="D8" s="1022"/>
      <c r="E8" s="1023" t="str">
        <f>【全員最初に作成】基本情報!M38</f>
        <v>社会福祉法人○○会</v>
      </c>
      <c r="F8" s="1024"/>
      <c r="G8" s="1024"/>
      <c r="H8" s="1024"/>
      <c r="I8" s="1024"/>
      <c r="J8" s="1024"/>
      <c r="K8" s="1024"/>
      <c r="L8" s="1024"/>
      <c r="M8" s="1024"/>
      <c r="N8" s="1024"/>
      <c r="O8" s="1024"/>
      <c r="P8" s="1024"/>
      <c r="Q8" s="1024"/>
      <c r="R8" s="1024"/>
      <c r="S8" s="1024"/>
      <c r="T8" s="1024"/>
      <c r="U8" s="1024"/>
      <c r="V8" s="1024"/>
      <c r="W8" s="1024"/>
      <c r="X8" s="1024"/>
      <c r="Y8" s="1024"/>
      <c r="Z8" s="1024"/>
      <c r="AA8" s="1024"/>
      <c r="AB8" s="1024"/>
      <c r="AC8" s="1024"/>
      <c r="AD8" s="1024"/>
      <c r="AE8" s="1025"/>
    </row>
    <row r="9" spans="1:43" s="71" customFormat="1" ht="13.5" customHeight="1">
      <c r="A9" s="994" t="s">
        <v>88</v>
      </c>
      <c r="B9" s="995"/>
      <c r="C9" s="995"/>
      <c r="D9" s="996"/>
      <c r="E9" s="73" t="s">
        <v>518</v>
      </c>
      <c r="F9" s="1003" t="str">
        <f>【全員最初に作成】基本情報!AD39</f>
        <v>100－1234</v>
      </c>
      <c r="G9" s="1003"/>
      <c r="H9" s="1003"/>
      <c r="I9" s="1003"/>
      <c r="J9" s="74"/>
      <c r="K9" s="75"/>
      <c r="L9" s="75"/>
      <c r="M9" s="75"/>
      <c r="N9" s="75"/>
      <c r="O9" s="75"/>
      <c r="P9" s="75"/>
      <c r="Q9" s="75"/>
      <c r="R9" s="75"/>
      <c r="S9" s="75"/>
      <c r="T9" s="75"/>
      <c r="U9" s="75"/>
      <c r="V9" s="75"/>
      <c r="W9" s="75"/>
      <c r="X9" s="75"/>
      <c r="Y9" s="75"/>
      <c r="Z9" s="75"/>
      <c r="AA9" s="75"/>
      <c r="AB9" s="75"/>
      <c r="AC9" s="75"/>
      <c r="AD9" s="75"/>
      <c r="AE9" s="76"/>
    </row>
    <row r="10" spans="1:43" s="71" customFormat="1">
      <c r="A10" s="997"/>
      <c r="B10" s="998"/>
      <c r="C10" s="998"/>
      <c r="D10" s="999"/>
      <c r="E10" s="1004" t="str">
        <f>【全員最初に作成】基本情報!M40</f>
        <v>千代田区霞が関１－２－２</v>
      </c>
      <c r="F10" s="1005"/>
      <c r="G10" s="1005"/>
      <c r="H10" s="1005"/>
      <c r="I10" s="1005"/>
      <c r="J10" s="1005"/>
      <c r="K10" s="1005"/>
      <c r="L10" s="1005"/>
      <c r="M10" s="1005"/>
      <c r="N10" s="1005"/>
      <c r="O10" s="1005"/>
      <c r="P10" s="1005"/>
      <c r="Q10" s="1005"/>
      <c r="R10" s="1005"/>
      <c r="S10" s="1005"/>
      <c r="T10" s="1005"/>
      <c r="U10" s="1005"/>
      <c r="V10" s="1005"/>
      <c r="W10" s="1005"/>
      <c r="X10" s="1005"/>
      <c r="Y10" s="1005"/>
      <c r="Z10" s="1005"/>
      <c r="AA10" s="1005"/>
      <c r="AB10" s="1005"/>
      <c r="AC10" s="1005"/>
      <c r="AD10" s="1005"/>
      <c r="AE10" s="1006"/>
    </row>
    <row r="11" spans="1:43" s="71" customFormat="1">
      <c r="A11" s="1000"/>
      <c r="B11" s="1001"/>
      <c r="C11" s="1001"/>
      <c r="D11" s="1002"/>
      <c r="E11" s="1007" t="str">
        <f>【全員最初に作成】基本情報!M41</f>
        <v>○○ビル18Ｆ</v>
      </c>
      <c r="F11" s="1008"/>
      <c r="G11" s="1008"/>
      <c r="H11" s="1008"/>
      <c r="I11" s="1008"/>
      <c r="J11" s="1008"/>
      <c r="K11" s="1008"/>
      <c r="L11" s="1008"/>
      <c r="M11" s="1008"/>
      <c r="N11" s="1008"/>
      <c r="O11" s="1008"/>
      <c r="P11" s="1008"/>
      <c r="Q11" s="1008"/>
      <c r="R11" s="1008"/>
      <c r="S11" s="1008"/>
      <c r="T11" s="1008"/>
      <c r="U11" s="1008"/>
      <c r="V11" s="1008"/>
      <c r="W11" s="1008"/>
      <c r="X11" s="1008"/>
      <c r="Y11" s="1008"/>
      <c r="Z11" s="1008"/>
      <c r="AA11" s="1008"/>
      <c r="AB11" s="1008"/>
      <c r="AC11" s="1008"/>
      <c r="AD11" s="1008"/>
      <c r="AE11" s="1009"/>
    </row>
    <row r="12" spans="1:43" s="71" customFormat="1" ht="13.5" customHeight="1">
      <c r="A12" s="1010" t="s">
        <v>7</v>
      </c>
      <c r="B12" s="1011"/>
      <c r="C12" s="1011"/>
      <c r="D12" s="1012"/>
      <c r="E12" s="1013" t="str">
        <f>【全員最初に作成】基本情報!M44</f>
        <v>コウロウ　タロウ</v>
      </c>
      <c r="F12" s="1014"/>
      <c r="G12" s="1014"/>
      <c r="H12" s="1014"/>
      <c r="I12" s="1014"/>
      <c r="J12" s="1014"/>
      <c r="K12" s="1014"/>
      <c r="L12" s="1014"/>
      <c r="M12" s="1014"/>
      <c r="N12" s="1014"/>
      <c r="O12" s="1014"/>
      <c r="P12" s="1014"/>
      <c r="Q12" s="1014"/>
      <c r="R12" s="1014"/>
      <c r="S12" s="1014"/>
      <c r="T12" s="1014"/>
      <c r="U12" s="1014"/>
      <c r="V12" s="1014"/>
      <c r="W12" s="1014"/>
      <c r="X12" s="1014"/>
      <c r="Y12" s="1014"/>
      <c r="Z12" s="1014"/>
      <c r="AA12" s="1014"/>
      <c r="AB12" s="1014"/>
      <c r="AC12" s="1014"/>
      <c r="AD12" s="1014"/>
      <c r="AE12" s="1015"/>
    </row>
    <row r="13" spans="1:43" s="71" customFormat="1" ht="21" customHeight="1">
      <c r="A13" s="933" t="s">
        <v>83</v>
      </c>
      <c r="B13" s="934"/>
      <c r="C13" s="934"/>
      <c r="D13" s="935"/>
      <c r="E13" s="936" t="str">
        <f>【全員最初に作成】基本情報!M45</f>
        <v>厚労　太郎</v>
      </c>
      <c r="F13" s="937"/>
      <c r="G13" s="937"/>
      <c r="H13" s="937"/>
      <c r="I13" s="937"/>
      <c r="J13" s="937"/>
      <c r="K13" s="937"/>
      <c r="L13" s="937"/>
      <c r="M13" s="937"/>
      <c r="N13" s="937"/>
      <c r="O13" s="937"/>
      <c r="P13" s="937"/>
      <c r="Q13" s="937"/>
      <c r="R13" s="937"/>
      <c r="S13" s="937"/>
      <c r="T13" s="937"/>
      <c r="U13" s="937"/>
      <c r="V13" s="937"/>
      <c r="W13" s="937"/>
      <c r="X13" s="937"/>
      <c r="Y13" s="937"/>
      <c r="Z13" s="937"/>
      <c r="AA13" s="937"/>
      <c r="AB13" s="937"/>
      <c r="AC13" s="937"/>
      <c r="AD13" s="937"/>
      <c r="AE13" s="938"/>
    </row>
    <row r="14" spans="1:43" s="71" customFormat="1" ht="18" customHeight="1">
      <c r="A14" s="939" t="s">
        <v>87</v>
      </c>
      <c r="B14" s="940"/>
      <c r="C14" s="940"/>
      <c r="D14" s="941"/>
      <c r="E14" s="942" t="s">
        <v>0</v>
      </c>
      <c r="F14" s="942"/>
      <c r="G14" s="943"/>
      <c r="H14" s="939" t="str">
        <f>【全員最初に作成】基本情報!M46</f>
        <v>03-3571-0000</v>
      </c>
      <c r="I14" s="940"/>
      <c r="J14" s="940"/>
      <c r="K14" s="940"/>
      <c r="L14" s="940"/>
      <c r="M14" s="940"/>
      <c r="N14" s="940"/>
      <c r="O14" s="940"/>
      <c r="P14" s="940"/>
      <c r="Q14" s="941"/>
      <c r="R14" s="939" t="s">
        <v>519</v>
      </c>
      <c r="S14" s="940"/>
      <c r="T14" s="940"/>
      <c r="U14" s="941"/>
      <c r="V14" s="939" t="str">
        <f>【全員最初に作成】基本情報!M47</f>
        <v>aaa@aaa.aa.jp</v>
      </c>
      <c r="W14" s="940"/>
      <c r="X14" s="940"/>
      <c r="Y14" s="940"/>
      <c r="Z14" s="940"/>
      <c r="AA14" s="940"/>
      <c r="AB14" s="940"/>
      <c r="AC14" s="940"/>
      <c r="AD14" s="940"/>
      <c r="AE14" s="941"/>
    </row>
    <row r="15" spans="1:43" ht="14.25" customHeight="1">
      <c r="A15" s="77"/>
      <c r="B15" s="78"/>
      <c r="C15" s="79"/>
      <c r="D15" s="79"/>
      <c r="E15" s="79"/>
      <c r="F15" s="79"/>
      <c r="G15" s="79"/>
      <c r="H15" s="79"/>
      <c r="I15" s="79"/>
      <c r="J15" s="79"/>
      <c r="K15" s="79"/>
      <c r="L15" s="79"/>
      <c r="M15" s="79"/>
      <c r="N15" s="79"/>
      <c r="O15" s="79"/>
      <c r="P15" s="79"/>
      <c r="Q15" s="79"/>
      <c r="R15" s="79"/>
      <c r="S15" s="79"/>
      <c r="T15" s="79"/>
      <c r="U15" s="80"/>
      <c r="V15" s="80"/>
      <c r="W15" s="80"/>
      <c r="X15" s="80"/>
      <c r="Y15" s="80"/>
      <c r="Z15" s="80"/>
      <c r="AA15" s="81"/>
      <c r="AB15" s="81"/>
      <c r="AC15" s="81"/>
      <c r="AD15" s="81"/>
      <c r="AE15" s="81"/>
    </row>
    <row r="16" spans="1:43" ht="18" customHeight="1">
      <c r="A16" s="923" t="s">
        <v>520</v>
      </c>
      <c r="B16" s="923"/>
      <c r="C16" s="923"/>
      <c r="D16" s="923"/>
      <c r="E16" s="923"/>
      <c r="F16" s="923"/>
      <c r="G16" s="923"/>
      <c r="H16" s="923"/>
      <c r="I16" s="923"/>
      <c r="J16" s="923"/>
      <c r="K16" s="923"/>
      <c r="L16" s="923"/>
      <c r="M16" s="923"/>
      <c r="N16" s="923"/>
      <c r="O16" s="923"/>
      <c r="P16" s="923"/>
      <c r="Q16" s="923"/>
      <c r="R16" s="923"/>
      <c r="S16" s="923"/>
      <c r="T16" s="923"/>
      <c r="U16" s="923"/>
      <c r="V16" s="923"/>
      <c r="W16" s="923"/>
      <c r="X16" s="923"/>
      <c r="Y16" s="923"/>
      <c r="Z16" s="923"/>
      <c r="AA16" s="923"/>
      <c r="AB16" s="923"/>
      <c r="AC16" s="923"/>
      <c r="AD16" s="923"/>
      <c r="AE16" s="923"/>
    </row>
    <row r="17" spans="1:32" ht="18" customHeight="1" thickBot="1">
      <c r="A17" s="923"/>
      <c r="B17" s="923"/>
      <c r="C17" s="923"/>
      <c r="D17" s="923"/>
      <c r="E17" s="923"/>
      <c r="F17" s="923"/>
      <c r="G17" s="923"/>
      <c r="H17" s="923"/>
      <c r="I17" s="923"/>
      <c r="J17" s="923"/>
      <c r="K17" s="923"/>
      <c r="L17" s="923"/>
      <c r="M17" s="923"/>
      <c r="N17" s="923"/>
      <c r="O17" s="923"/>
      <c r="P17" s="923"/>
      <c r="Q17" s="923"/>
      <c r="R17" s="923"/>
      <c r="S17" s="923"/>
      <c r="T17" s="923"/>
      <c r="U17" s="923"/>
      <c r="V17" s="923"/>
      <c r="W17" s="923"/>
      <c r="X17" s="923"/>
      <c r="Y17" s="923"/>
      <c r="Z17" s="923"/>
      <c r="AA17" s="923"/>
      <c r="AB17" s="923"/>
      <c r="AC17" s="923"/>
      <c r="AD17" s="923"/>
      <c r="AE17" s="923"/>
    </row>
    <row r="18" spans="1:32" ht="19.5" customHeight="1" thickBot="1">
      <c r="A18" s="924" t="s">
        <v>521</v>
      </c>
      <c r="B18" s="924"/>
      <c r="C18" s="924"/>
      <c r="D18" s="925"/>
      <c r="E18" s="82"/>
      <c r="F18" s="83" t="s">
        <v>522</v>
      </c>
      <c r="G18" s="84"/>
      <c r="H18" s="84"/>
      <c r="I18" s="84"/>
      <c r="J18" s="84"/>
      <c r="K18" s="84"/>
      <c r="L18" s="84"/>
      <c r="M18" s="84"/>
      <c r="N18" s="82"/>
      <c r="O18" s="85" t="s">
        <v>523</v>
      </c>
      <c r="P18" s="84"/>
      <c r="Q18" s="84"/>
      <c r="R18" s="84"/>
      <c r="S18" s="84"/>
      <c r="T18" s="84"/>
      <c r="U18" s="84"/>
      <c r="V18" s="84"/>
      <c r="W18" s="82"/>
      <c r="X18" s="85" t="s">
        <v>524</v>
      </c>
      <c r="Y18" s="86"/>
      <c r="Z18" s="86"/>
      <c r="AA18" s="86"/>
      <c r="AB18" s="86"/>
      <c r="AC18" s="86"/>
      <c r="AD18" s="86"/>
      <c r="AE18" s="86"/>
      <c r="AF18" s="87"/>
    </row>
    <row r="19" spans="1:32" ht="18" customHeight="1">
      <c r="A19" s="926" t="s">
        <v>525</v>
      </c>
      <c r="B19" s="927"/>
      <c r="C19" s="927"/>
      <c r="D19" s="928"/>
      <c r="E19" s="929" t="s">
        <v>15</v>
      </c>
      <c r="F19" s="930"/>
      <c r="G19" s="931"/>
      <c r="H19" s="931"/>
      <c r="I19" s="93" t="s">
        <v>526</v>
      </c>
      <c r="J19" s="932"/>
      <c r="K19" s="931"/>
      <c r="L19" s="93" t="s">
        <v>527</v>
      </c>
      <c r="M19" s="931"/>
      <c r="N19" s="931"/>
      <c r="O19" s="93" t="s">
        <v>528</v>
      </c>
      <c r="P19" s="88"/>
      <c r="Q19" s="93"/>
      <c r="R19" s="89"/>
      <c r="S19" s="89"/>
      <c r="T19" s="89"/>
      <c r="U19" s="89"/>
      <c r="V19" s="89"/>
      <c r="W19" s="89"/>
      <c r="X19" s="89"/>
      <c r="Y19" s="89"/>
      <c r="Z19" s="89"/>
      <c r="AA19" s="93"/>
      <c r="AB19" s="89"/>
      <c r="AC19" s="89"/>
      <c r="AD19" s="89"/>
      <c r="AE19" s="89"/>
      <c r="AF19" s="90"/>
    </row>
    <row r="20" spans="1:32" ht="30.75" customHeight="1">
      <c r="A20" s="957" t="s">
        <v>529</v>
      </c>
      <c r="B20" s="958"/>
      <c r="C20" s="958"/>
      <c r="D20" s="959"/>
      <c r="E20" s="978" t="s">
        <v>530</v>
      </c>
      <c r="F20" s="979"/>
      <c r="G20" s="979"/>
      <c r="H20" s="979"/>
      <c r="I20" s="979"/>
      <c r="J20" s="979"/>
      <c r="K20" s="979"/>
      <c r="L20" s="979"/>
      <c r="M20" s="979"/>
      <c r="N20" s="979"/>
      <c r="O20" s="979"/>
      <c r="P20" s="979"/>
      <c r="Q20" s="979"/>
      <c r="R20" s="979"/>
      <c r="S20" s="979"/>
      <c r="T20" s="979"/>
      <c r="U20" s="979"/>
      <c r="V20" s="979"/>
      <c r="W20" s="979"/>
      <c r="X20" s="979"/>
      <c r="Y20" s="979"/>
      <c r="Z20" s="979"/>
      <c r="AA20" s="979"/>
      <c r="AB20" s="979"/>
      <c r="AC20" s="979"/>
      <c r="AD20" s="979"/>
      <c r="AE20" s="979"/>
      <c r="AF20" s="980"/>
    </row>
    <row r="21" spans="1:32" ht="24" customHeight="1">
      <c r="A21" s="91"/>
      <c r="B21" s="92"/>
      <c r="C21" s="92"/>
      <c r="D21" s="92"/>
      <c r="E21" s="981"/>
      <c r="F21" s="982"/>
      <c r="G21" s="982"/>
      <c r="H21" s="982"/>
      <c r="I21" s="982"/>
      <c r="J21" s="982"/>
      <c r="K21" s="982"/>
      <c r="L21" s="982"/>
      <c r="M21" s="982"/>
      <c r="N21" s="982"/>
      <c r="O21" s="982"/>
      <c r="P21" s="982"/>
      <c r="Q21" s="982"/>
      <c r="R21" s="982"/>
      <c r="S21" s="982"/>
      <c r="T21" s="982"/>
      <c r="U21" s="982"/>
      <c r="V21" s="982"/>
      <c r="W21" s="982"/>
      <c r="X21" s="982"/>
      <c r="Y21" s="982"/>
      <c r="Z21" s="982"/>
      <c r="AA21" s="982"/>
      <c r="AB21" s="982"/>
      <c r="AC21" s="982"/>
      <c r="AD21" s="982"/>
      <c r="AE21" s="982"/>
      <c r="AF21" s="983"/>
    </row>
    <row r="22" spans="1:32" ht="27" customHeight="1">
      <c r="A22" s="91"/>
      <c r="B22" s="92"/>
      <c r="C22" s="92"/>
      <c r="D22" s="92"/>
      <c r="E22" s="984"/>
      <c r="F22" s="985"/>
      <c r="G22" s="985"/>
      <c r="H22" s="985"/>
      <c r="I22" s="985"/>
      <c r="J22" s="985"/>
      <c r="K22" s="985"/>
      <c r="L22" s="985"/>
      <c r="M22" s="985"/>
      <c r="N22" s="985"/>
      <c r="O22" s="985"/>
      <c r="P22" s="985"/>
      <c r="Q22" s="985"/>
      <c r="R22" s="985"/>
      <c r="S22" s="985"/>
      <c r="T22" s="985"/>
      <c r="U22" s="985"/>
      <c r="V22" s="985"/>
      <c r="W22" s="985"/>
      <c r="X22" s="985"/>
      <c r="Y22" s="985"/>
      <c r="Z22" s="985"/>
      <c r="AA22" s="985"/>
      <c r="AB22" s="985"/>
      <c r="AC22" s="985"/>
      <c r="AD22" s="985"/>
      <c r="AE22" s="985"/>
      <c r="AF22" s="986"/>
    </row>
    <row r="23" spans="1:32" ht="18" customHeight="1">
      <c r="A23" s="91"/>
      <c r="B23" s="92"/>
      <c r="C23" s="92"/>
      <c r="D23" s="92"/>
      <c r="E23" s="987" t="s">
        <v>531</v>
      </c>
      <c r="F23" s="988"/>
      <c r="G23" s="988"/>
      <c r="H23" s="988"/>
      <c r="I23" s="988"/>
      <c r="J23" s="988"/>
      <c r="K23" s="988"/>
      <c r="L23" s="988"/>
      <c r="M23" s="988"/>
      <c r="N23" s="988"/>
      <c r="O23" s="988"/>
      <c r="P23" s="988"/>
      <c r="Q23" s="987" t="s">
        <v>532</v>
      </c>
      <c r="R23" s="988"/>
      <c r="S23" s="988"/>
      <c r="T23" s="988"/>
      <c r="U23" s="988"/>
      <c r="V23" s="988"/>
      <c r="W23" s="988"/>
      <c r="X23" s="989"/>
      <c r="Y23" s="990" t="s">
        <v>533</v>
      </c>
      <c r="Z23" s="991"/>
      <c r="AA23" s="991"/>
      <c r="AB23" s="991"/>
      <c r="AC23" s="991"/>
      <c r="AD23" s="991"/>
      <c r="AE23" s="991"/>
      <c r="AF23" s="992"/>
    </row>
    <row r="24" spans="1:32" ht="18.75" customHeight="1">
      <c r="A24" s="91"/>
      <c r="B24" s="92"/>
      <c r="C24" s="92"/>
      <c r="D24" s="92"/>
      <c r="E24" s="945"/>
      <c r="F24" s="961" t="s">
        <v>534</v>
      </c>
      <c r="G24" s="949" t="s">
        <v>535</v>
      </c>
      <c r="H24" s="950"/>
      <c r="I24" s="950"/>
      <c r="J24" s="950"/>
      <c r="K24" s="950"/>
      <c r="L24" s="950"/>
      <c r="M24" s="950"/>
      <c r="N24" s="950"/>
      <c r="O24" s="950"/>
      <c r="P24" s="951"/>
      <c r="Q24" s="956" t="s">
        <v>536</v>
      </c>
      <c r="R24" s="956"/>
      <c r="S24" s="956"/>
      <c r="T24" s="956"/>
      <c r="U24" s="956"/>
      <c r="V24" s="956"/>
      <c r="W24" s="956"/>
      <c r="X24" s="956"/>
      <c r="Y24" s="993" t="s">
        <v>537</v>
      </c>
      <c r="Z24" s="993"/>
      <c r="AA24" s="993"/>
      <c r="AB24" s="993"/>
      <c r="AC24" s="993"/>
      <c r="AD24" s="993"/>
      <c r="AE24" s="993"/>
      <c r="AF24" s="993"/>
    </row>
    <row r="25" spans="1:32">
      <c r="A25" s="91"/>
      <c r="B25" s="92"/>
      <c r="C25" s="92"/>
      <c r="D25" s="92"/>
      <c r="E25" s="946"/>
      <c r="F25" s="962"/>
      <c r="G25" s="952"/>
      <c r="H25" s="953"/>
      <c r="I25" s="953"/>
      <c r="J25" s="953"/>
      <c r="K25" s="953"/>
      <c r="L25" s="953"/>
      <c r="M25" s="953"/>
      <c r="N25" s="953"/>
      <c r="O25" s="953"/>
      <c r="P25" s="954"/>
      <c r="Q25" s="956"/>
      <c r="R25" s="956"/>
      <c r="S25" s="956"/>
      <c r="T25" s="956"/>
      <c r="U25" s="956"/>
      <c r="V25" s="956"/>
      <c r="W25" s="956"/>
      <c r="X25" s="956"/>
      <c r="Y25" s="993"/>
      <c r="Z25" s="993"/>
      <c r="AA25" s="993"/>
      <c r="AB25" s="993"/>
      <c r="AC25" s="993"/>
      <c r="AD25" s="993"/>
      <c r="AE25" s="993"/>
      <c r="AF25" s="993"/>
    </row>
    <row r="26" spans="1:32">
      <c r="A26" s="91"/>
      <c r="B26" s="92"/>
      <c r="C26" s="92"/>
      <c r="D26" s="92"/>
      <c r="E26" s="946"/>
      <c r="F26" s="962"/>
      <c r="G26" s="952"/>
      <c r="H26" s="953"/>
      <c r="I26" s="953"/>
      <c r="J26" s="953"/>
      <c r="K26" s="953"/>
      <c r="L26" s="953"/>
      <c r="M26" s="953"/>
      <c r="N26" s="953"/>
      <c r="O26" s="953"/>
      <c r="P26" s="954"/>
      <c r="Q26" s="956"/>
      <c r="R26" s="956"/>
      <c r="S26" s="956"/>
      <c r="T26" s="956"/>
      <c r="U26" s="956"/>
      <c r="V26" s="956"/>
      <c r="W26" s="956"/>
      <c r="X26" s="956"/>
      <c r="Y26" s="993"/>
      <c r="Z26" s="993"/>
      <c r="AA26" s="993"/>
      <c r="AB26" s="993"/>
      <c r="AC26" s="993"/>
      <c r="AD26" s="993"/>
      <c r="AE26" s="993"/>
      <c r="AF26" s="993"/>
    </row>
    <row r="27" spans="1:32" ht="18" customHeight="1">
      <c r="A27" s="91"/>
      <c r="B27" s="92"/>
      <c r="C27" s="92"/>
      <c r="D27" s="92"/>
      <c r="E27" s="946"/>
      <c r="F27" s="962"/>
      <c r="G27" s="963"/>
      <c r="H27" s="964"/>
      <c r="I27" s="964"/>
      <c r="J27" s="964"/>
      <c r="K27" s="964"/>
      <c r="L27" s="964"/>
      <c r="M27" s="964"/>
      <c r="N27" s="964"/>
      <c r="O27" s="964"/>
      <c r="P27" s="965"/>
      <c r="Q27" s="956"/>
      <c r="R27" s="956"/>
      <c r="S27" s="956"/>
      <c r="T27" s="956"/>
      <c r="U27" s="956"/>
      <c r="V27" s="956"/>
      <c r="W27" s="956"/>
      <c r="X27" s="956"/>
      <c r="Y27" s="993"/>
      <c r="Z27" s="993"/>
      <c r="AA27" s="993"/>
      <c r="AB27" s="993"/>
      <c r="AC27" s="993"/>
      <c r="AD27" s="993"/>
      <c r="AE27" s="993"/>
      <c r="AF27" s="993"/>
    </row>
    <row r="28" spans="1:32" ht="18" customHeight="1">
      <c r="A28" s="91"/>
      <c r="B28" s="92"/>
      <c r="C28" s="92"/>
      <c r="D28" s="92"/>
      <c r="E28" s="945"/>
      <c r="F28" s="961" t="s">
        <v>538</v>
      </c>
      <c r="G28" s="949" t="s">
        <v>539</v>
      </c>
      <c r="H28" s="950"/>
      <c r="I28" s="950"/>
      <c r="J28" s="950"/>
      <c r="K28" s="950"/>
      <c r="L28" s="950"/>
      <c r="M28" s="950"/>
      <c r="N28" s="950"/>
      <c r="O28" s="950"/>
      <c r="P28" s="951"/>
      <c r="Q28" s="956" t="s">
        <v>536</v>
      </c>
      <c r="R28" s="956"/>
      <c r="S28" s="956"/>
      <c r="T28" s="956"/>
      <c r="U28" s="956"/>
      <c r="V28" s="956"/>
      <c r="W28" s="956"/>
      <c r="X28" s="956"/>
      <c r="Y28" s="975" t="s">
        <v>540</v>
      </c>
      <c r="Z28" s="975"/>
      <c r="AA28" s="975"/>
      <c r="AB28" s="975"/>
      <c r="AC28" s="975"/>
      <c r="AD28" s="975"/>
      <c r="AE28" s="975"/>
      <c r="AF28" s="975"/>
    </row>
    <row r="29" spans="1:32" ht="18" customHeight="1">
      <c r="A29" s="91"/>
      <c r="B29" s="92"/>
      <c r="C29" s="92"/>
      <c r="D29" s="92"/>
      <c r="E29" s="946"/>
      <c r="F29" s="962"/>
      <c r="G29" s="952"/>
      <c r="H29" s="953"/>
      <c r="I29" s="953"/>
      <c r="J29" s="953"/>
      <c r="K29" s="953"/>
      <c r="L29" s="953"/>
      <c r="M29" s="953"/>
      <c r="N29" s="953"/>
      <c r="O29" s="953"/>
      <c r="P29" s="954"/>
      <c r="Q29" s="956"/>
      <c r="R29" s="956"/>
      <c r="S29" s="956"/>
      <c r="T29" s="956"/>
      <c r="U29" s="956"/>
      <c r="V29" s="956"/>
      <c r="W29" s="956"/>
      <c r="X29" s="956"/>
      <c r="Y29" s="975"/>
      <c r="Z29" s="975"/>
      <c r="AA29" s="975"/>
      <c r="AB29" s="975"/>
      <c r="AC29" s="975"/>
      <c r="AD29" s="975"/>
      <c r="AE29" s="975"/>
      <c r="AF29" s="975"/>
    </row>
    <row r="30" spans="1:32" ht="18" customHeight="1">
      <c r="A30" s="91"/>
      <c r="B30" s="92"/>
      <c r="C30" s="92"/>
      <c r="D30" s="92"/>
      <c r="E30" s="946"/>
      <c r="F30" s="962"/>
      <c r="G30" s="952"/>
      <c r="H30" s="953"/>
      <c r="I30" s="953"/>
      <c r="J30" s="953"/>
      <c r="K30" s="953"/>
      <c r="L30" s="953"/>
      <c r="M30" s="953"/>
      <c r="N30" s="953"/>
      <c r="O30" s="953"/>
      <c r="P30" s="954"/>
      <c r="Q30" s="956"/>
      <c r="R30" s="956"/>
      <c r="S30" s="956"/>
      <c r="T30" s="956"/>
      <c r="U30" s="956"/>
      <c r="V30" s="956"/>
      <c r="W30" s="956"/>
      <c r="X30" s="956"/>
      <c r="Y30" s="975"/>
      <c r="Z30" s="975"/>
      <c r="AA30" s="975"/>
      <c r="AB30" s="975"/>
      <c r="AC30" s="975"/>
      <c r="AD30" s="975"/>
      <c r="AE30" s="975"/>
      <c r="AF30" s="975"/>
    </row>
    <row r="31" spans="1:32">
      <c r="A31" s="91"/>
      <c r="B31" s="92"/>
      <c r="C31" s="92"/>
      <c r="D31" s="92"/>
      <c r="E31" s="946"/>
      <c r="F31" s="962"/>
      <c r="G31" s="963"/>
      <c r="H31" s="964"/>
      <c r="I31" s="964"/>
      <c r="J31" s="964"/>
      <c r="K31" s="964"/>
      <c r="L31" s="964"/>
      <c r="M31" s="964"/>
      <c r="N31" s="964"/>
      <c r="O31" s="964"/>
      <c r="P31" s="965"/>
      <c r="Q31" s="956"/>
      <c r="R31" s="956"/>
      <c r="S31" s="956"/>
      <c r="T31" s="956"/>
      <c r="U31" s="956"/>
      <c r="V31" s="956"/>
      <c r="W31" s="956"/>
      <c r="X31" s="956"/>
      <c r="Y31" s="975"/>
      <c r="Z31" s="975"/>
      <c r="AA31" s="975"/>
      <c r="AB31" s="975"/>
      <c r="AC31" s="975"/>
      <c r="AD31" s="975"/>
      <c r="AE31" s="975"/>
      <c r="AF31" s="975"/>
    </row>
    <row r="32" spans="1:32" ht="18.75" customHeight="1">
      <c r="A32" s="91"/>
      <c r="B32" s="92"/>
      <c r="C32" s="92"/>
      <c r="D32" s="92"/>
      <c r="E32" s="945"/>
      <c r="F32" s="976" t="s">
        <v>541</v>
      </c>
      <c r="G32" s="949" t="s">
        <v>542</v>
      </c>
      <c r="H32" s="950"/>
      <c r="I32" s="950"/>
      <c r="J32" s="950"/>
      <c r="K32" s="950"/>
      <c r="L32" s="950"/>
      <c r="M32" s="950"/>
      <c r="N32" s="950"/>
      <c r="O32" s="950"/>
      <c r="P32" s="951"/>
      <c r="Q32" s="949" t="s">
        <v>543</v>
      </c>
      <c r="R32" s="950"/>
      <c r="S32" s="950"/>
      <c r="T32" s="950"/>
      <c r="U32" s="950"/>
      <c r="V32" s="950"/>
      <c r="W32" s="950"/>
      <c r="X32" s="951"/>
      <c r="Y32" s="975" t="s">
        <v>544</v>
      </c>
      <c r="Z32" s="975"/>
      <c r="AA32" s="975"/>
      <c r="AB32" s="975"/>
      <c r="AC32" s="975"/>
      <c r="AD32" s="975"/>
      <c r="AE32" s="975"/>
      <c r="AF32" s="975"/>
    </row>
    <row r="33" spans="1:32">
      <c r="A33" s="91"/>
      <c r="B33" s="92"/>
      <c r="C33" s="92"/>
      <c r="D33" s="92"/>
      <c r="E33" s="946"/>
      <c r="F33" s="977"/>
      <c r="G33" s="952"/>
      <c r="H33" s="953"/>
      <c r="I33" s="953"/>
      <c r="J33" s="953"/>
      <c r="K33" s="953"/>
      <c r="L33" s="953"/>
      <c r="M33" s="953"/>
      <c r="N33" s="953"/>
      <c r="O33" s="953"/>
      <c r="P33" s="954"/>
      <c r="Q33" s="952"/>
      <c r="R33" s="953"/>
      <c r="S33" s="953"/>
      <c r="T33" s="953"/>
      <c r="U33" s="953"/>
      <c r="V33" s="953"/>
      <c r="W33" s="953"/>
      <c r="X33" s="954"/>
      <c r="Y33" s="975"/>
      <c r="Z33" s="975"/>
      <c r="AA33" s="975"/>
      <c r="AB33" s="975"/>
      <c r="AC33" s="975"/>
      <c r="AD33" s="975"/>
      <c r="AE33" s="975"/>
      <c r="AF33" s="975"/>
    </row>
    <row r="34" spans="1:32">
      <c r="A34" s="91"/>
      <c r="B34" s="92"/>
      <c r="C34" s="92"/>
      <c r="D34" s="92"/>
      <c r="E34" s="946"/>
      <c r="F34" s="977"/>
      <c r="G34" s="952"/>
      <c r="H34" s="953"/>
      <c r="I34" s="953"/>
      <c r="J34" s="953"/>
      <c r="K34" s="953"/>
      <c r="L34" s="953"/>
      <c r="M34" s="953"/>
      <c r="N34" s="953"/>
      <c r="O34" s="953"/>
      <c r="P34" s="954"/>
      <c r="Q34" s="952"/>
      <c r="R34" s="953"/>
      <c r="S34" s="953"/>
      <c r="T34" s="953"/>
      <c r="U34" s="953"/>
      <c r="V34" s="953"/>
      <c r="W34" s="953"/>
      <c r="X34" s="954"/>
      <c r="Y34" s="975"/>
      <c r="Z34" s="975"/>
      <c r="AA34" s="975"/>
      <c r="AB34" s="975"/>
      <c r="AC34" s="975"/>
      <c r="AD34" s="975"/>
      <c r="AE34" s="975"/>
      <c r="AF34" s="975"/>
    </row>
    <row r="35" spans="1:32" ht="18" customHeight="1">
      <c r="A35" s="91"/>
      <c r="B35" s="92"/>
      <c r="C35" s="92"/>
      <c r="D35" s="92"/>
      <c r="E35" s="946"/>
      <c r="F35" s="977"/>
      <c r="G35" s="963"/>
      <c r="H35" s="964"/>
      <c r="I35" s="964"/>
      <c r="J35" s="964"/>
      <c r="K35" s="964"/>
      <c r="L35" s="964"/>
      <c r="M35" s="964"/>
      <c r="N35" s="964"/>
      <c r="O35" s="964"/>
      <c r="P35" s="965"/>
      <c r="Q35" s="963"/>
      <c r="R35" s="964"/>
      <c r="S35" s="964"/>
      <c r="T35" s="964"/>
      <c r="U35" s="964"/>
      <c r="V35" s="964"/>
      <c r="W35" s="964"/>
      <c r="X35" s="965"/>
      <c r="Y35" s="975"/>
      <c r="Z35" s="975"/>
      <c r="AA35" s="975"/>
      <c r="AB35" s="975"/>
      <c r="AC35" s="975"/>
      <c r="AD35" s="975"/>
      <c r="AE35" s="975"/>
      <c r="AF35" s="975"/>
    </row>
    <row r="36" spans="1:32" ht="21.75" customHeight="1">
      <c r="A36" s="91"/>
      <c r="B36" s="92"/>
      <c r="C36" s="92"/>
      <c r="D36" s="92"/>
      <c r="E36" s="945"/>
      <c r="F36" s="961" t="s">
        <v>545</v>
      </c>
      <c r="G36" s="949" t="s">
        <v>546</v>
      </c>
      <c r="H36" s="950"/>
      <c r="I36" s="950"/>
      <c r="J36" s="950"/>
      <c r="K36" s="950"/>
      <c r="L36" s="950"/>
      <c r="M36" s="950"/>
      <c r="N36" s="950"/>
      <c r="O36" s="950"/>
      <c r="P36" s="951"/>
      <c r="Q36" s="966" t="s">
        <v>547</v>
      </c>
      <c r="R36" s="967"/>
      <c r="S36" s="967"/>
      <c r="T36" s="967"/>
      <c r="U36" s="967"/>
      <c r="V36" s="967"/>
      <c r="W36" s="967"/>
      <c r="X36" s="968"/>
      <c r="Y36" s="975" t="s">
        <v>548</v>
      </c>
      <c r="Z36" s="975"/>
      <c r="AA36" s="975"/>
      <c r="AB36" s="975"/>
      <c r="AC36" s="975"/>
      <c r="AD36" s="975"/>
      <c r="AE36" s="975"/>
      <c r="AF36" s="975"/>
    </row>
    <row r="37" spans="1:32" ht="21.75" customHeight="1">
      <c r="A37" s="91"/>
      <c r="B37" s="92"/>
      <c r="C37" s="92"/>
      <c r="D37" s="92"/>
      <c r="E37" s="946"/>
      <c r="F37" s="962"/>
      <c r="G37" s="952"/>
      <c r="H37" s="953"/>
      <c r="I37" s="953"/>
      <c r="J37" s="953"/>
      <c r="K37" s="953"/>
      <c r="L37" s="953"/>
      <c r="M37" s="953"/>
      <c r="N37" s="953"/>
      <c r="O37" s="953"/>
      <c r="P37" s="954"/>
      <c r="Q37" s="969"/>
      <c r="R37" s="970"/>
      <c r="S37" s="970"/>
      <c r="T37" s="970"/>
      <c r="U37" s="970"/>
      <c r="V37" s="970"/>
      <c r="W37" s="970"/>
      <c r="X37" s="971"/>
      <c r="Y37" s="975"/>
      <c r="Z37" s="975"/>
      <c r="AA37" s="975"/>
      <c r="AB37" s="975"/>
      <c r="AC37" s="975"/>
      <c r="AD37" s="975"/>
      <c r="AE37" s="975"/>
      <c r="AF37" s="975"/>
    </row>
    <row r="38" spans="1:32" ht="21.75" customHeight="1">
      <c r="A38" s="91"/>
      <c r="B38" s="92"/>
      <c r="C38" s="92"/>
      <c r="D38" s="92"/>
      <c r="E38" s="946"/>
      <c r="F38" s="962"/>
      <c r="G38" s="952"/>
      <c r="H38" s="953"/>
      <c r="I38" s="953"/>
      <c r="J38" s="953"/>
      <c r="K38" s="953"/>
      <c r="L38" s="953"/>
      <c r="M38" s="953"/>
      <c r="N38" s="953"/>
      <c r="O38" s="953"/>
      <c r="P38" s="954"/>
      <c r="Q38" s="969"/>
      <c r="R38" s="970"/>
      <c r="S38" s="970"/>
      <c r="T38" s="970"/>
      <c r="U38" s="970"/>
      <c r="V38" s="970"/>
      <c r="W38" s="970"/>
      <c r="X38" s="971"/>
      <c r="Y38" s="975"/>
      <c r="Z38" s="975"/>
      <c r="AA38" s="975"/>
      <c r="AB38" s="975"/>
      <c r="AC38" s="975"/>
      <c r="AD38" s="975"/>
      <c r="AE38" s="975"/>
      <c r="AF38" s="975"/>
    </row>
    <row r="39" spans="1:32" ht="22.5" customHeight="1">
      <c r="A39" s="91"/>
      <c r="B39" s="92"/>
      <c r="C39" s="92"/>
      <c r="D39" s="92"/>
      <c r="E39" s="946"/>
      <c r="F39" s="962"/>
      <c r="G39" s="963"/>
      <c r="H39" s="964"/>
      <c r="I39" s="964"/>
      <c r="J39" s="964"/>
      <c r="K39" s="964"/>
      <c r="L39" s="964"/>
      <c r="M39" s="964"/>
      <c r="N39" s="964"/>
      <c r="O39" s="964"/>
      <c r="P39" s="965"/>
      <c r="Q39" s="972"/>
      <c r="R39" s="973"/>
      <c r="S39" s="973"/>
      <c r="T39" s="973"/>
      <c r="U39" s="973"/>
      <c r="V39" s="973"/>
      <c r="W39" s="973"/>
      <c r="X39" s="974"/>
      <c r="Y39" s="975"/>
      <c r="Z39" s="975"/>
      <c r="AA39" s="975"/>
      <c r="AB39" s="975"/>
      <c r="AC39" s="975"/>
      <c r="AD39" s="975"/>
      <c r="AE39" s="975"/>
      <c r="AF39" s="975"/>
    </row>
    <row r="40" spans="1:32" ht="18" customHeight="1">
      <c r="A40" s="91"/>
      <c r="B40" s="92"/>
      <c r="C40" s="92"/>
      <c r="D40" s="92"/>
      <c r="E40" s="945"/>
      <c r="F40" s="961" t="s">
        <v>549</v>
      </c>
      <c r="G40" s="949" t="s">
        <v>550</v>
      </c>
      <c r="H40" s="950"/>
      <c r="I40" s="950"/>
      <c r="J40" s="950"/>
      <c r="K40" s="950"/>
      <c r="L40" s="950"/>
      <c r="M40" s="950"/>
      <c r="N40" s="950"/>
      <c r="O40" s="950"/>
      <c r="P40" s="951"/>
      <c r="Q40" s="975" t="s">
        <v>551</v>
      </c>
      <c r="R40" s="975"/>
      <c r="S40" s="975"/>
      <c r="T40" s="975"/>
      <c r="U40" s="975"/>
      <c r="V40" s="975"/>
      <c r="W40" s="975"/>
      <c r="X40" s="975"/>
      <c r="Y40" s="956" t="s">
        <v>536</v>
      </c>
      <c r="Z40" s="956"/>
      <c r="AA40" s="956"/>
      <c r="AB40" s="956"/>
      <c r="AC40" s="956"/>
      <c r="AD40" s="956"/>
      <c r="AE40" s="956"/>
      <c r="AF40" s="956"/>
    </row>
    <row r="41" spans="1:32">
      <c r="A41" s="91"/>
      <c r="B41" s="92"/>
      <c r="C41" s="92"/>
      <c r="D41" s="92"/>
      <c r="E41" s="946"/>
      <c r="F41" s="962"/>
      <c r="G41" s="952"/>
      <c r="H41" s="953"/>
      <c r="I41" s="953"/>
      <c r="J41" s="953"/>
      <c r="K41" s="953"/>
      <c r="L41" s="953"/>
      <c r="M41" s="953"/>
      <c r="N41" s="953"/>
      <c r="O41" s="953"/>
      <c r="P41" s="954"/>
      <c r="Q41" s="975"/>
      <c r="R41" s="975"/>
      <c r="S41" s="975"/>
      <c r="T41" s="975"/>
      <c r="U41" s="975"/>
      <c r="V41" s="975"/>
      <c r="W41" s="975"/>
      <c r="X41" s="975"/>
      <c r="Y41" s="956"/>
      <c r="Z41" s="956"/>
      <c r="AA41" s="956"/>
      <c r="AB41" s="956"/>
      <c r="AC41" s="956"/>
      <c r="AD41" s="956"/>
      <c r="AE41" s="956"/>
      <c r="AF41" s="956"/>
    </row>
    <row r="42" spans="1:32">
      <c r="A42" s="91"/>
      <c r="B42" s="92"/>
      <c r="C42" s="92"/>
      <c r="D42" s="92"/>
      <c r="E42" s="946"/>
      <c r="F42" s="962"/>
      <c r="G42" s="952"/>
      <c r="H42" s="953"/>
      <c r="I42" s="953"/>
      <c r="J42" s="953"/>
      <c r="K42" s="953"/>
      <c r="L42" s="953"/>
      <c r="M42" s="953"/>
      <c r="N42" s="953"/>
      <c r="O42" s="953"/>
      <c r="P42" s="954"/>
      <c r="Q42" s="975"/>
      <c r="R42" s="975"/>
      <c r="S42" s="975"/>
      <c r="T42" s="975"/>
      <c r="U42" s="975"/>
      <c r="V42" s="975"/>
      <c r="W42" s="975"/>
      <c r="X42" s="975"/>
      <c r="Y42" s="956"/>
      <c r="Z42" s="956"/>
      <c r="AA42" s="956"/>
      <c r="AB42" s="956"/>
      <c r="AC42" s="956"/>
      <c r="AD42" s="956"/>
      <c r="AE42" s="956"/>
      <c r="AF42" s="956"/>
    </row>
    <row r="43" spans="1:32">
      <c r="A43" s="91"/>
      <c r="B43" s="92"/>
      <c r="C43" s="92"/>
      <c r="D43" s="92"/>
      <c r="E43" s="946"/>
      <c r="F43" s="962"/>
      <c r="G43" s="963"/>
      <c r="H43" s="964"/>
      <c r="I43" s="964"/>
      <c r="J43" s="964"/>
      <c r="K43" s="964"/>
      <c r="L43" s="964"/>
      <c r="M43" s="964"/>
      <c r="N43" s="964"/>
      <c r="O43" s="964"/>
      <c r="P43" s="965"/>
      <c r="Q43" s="975"/>
      <c r="R43" s="975"/>
      <c r="S43" s="975"/>
      <c r="T43" s="975"/>
      <c r="U43" s="975"/>
      <c r="V43" s="975"/>
      <c r="W43" s="975"/>
      <c r="X43" s="975"/>
      <c r="Y43" s="956"/>
      <c r="Z43" s="956"/>
      <c r="AA43" s="956"/>
      <c r="AB43" s="956"/>
      <c r="AC43" s="956"/>
      <c r="AD43" s="956"/>
      <c r="AE43" s="956"/>
      <c r="AF43" s="956"/>
    </row>
    <row r="44" spans="1:32" ht="18.75" customHeight="1">
      <c r="A44" s="91"/>
      <c r="B44" s="92"/>
      <c r="C44" s="92"/>
      <c r="D44" s="92"/>
      <c r="E44" s="945"/>
      <c r="F44" s="947" t="s">
        <v>552</v>
      </c>
      <c r="G44" s="949" t="s">
        <v>553</v>
      </c>
      <c r="H44" s="950"/>
      <c r="I44" s="950"/>
      <c r="J44" s="950"/>
      <c r="K44" s="950"/>
      <c r="L44" s="950"/>
      <c r="M44" s="950"/>
      <c r="N44" s="950"/>
      <c r="O44" s="950"/>
      <c r="P44" s="951"/>
      <c r="Q44" s="955" t="s">
        <v>554</v>
      </c>
      <c r="R44" s="955"/>
      <c r="S44" s="955"/>
      <c r="T44" s="955"/>
      <c r="U44" s="955"/>
      <c r="V44" s="955"/>
      <c r="W44" s="955"/>
      <c r="X44" s="955"/>
      <c r="Y44" s="956" t="s">
        <v>536</v>
      </c>
      <c r="Z44" s="956"/>
      <c r="AA44" s="956"/>
      <c r="AB44" s="956"/>
      <c r="AC44" s="956"/>
      <c r="AD44" s="956"/>
      <c r="AE44" s="956"/>
      <c r="AF44" s="956"/>
    </row>
    <row r="45" spans="1:32">
      <c r="A45" s="91"/>
      <c r="B45" s="92"/>
      <c r="C45" s="92"/>
      <c r="D45" s="92"/>
      <c r="E45" s="946"/>
      <c r="F45" s="948"/>
      <c r="G45" s="952"/>
      <c r="H45" s="953"/>
      <c r="I45" s="953"/>
      <c r="J45" s="953"/>
      <c r="K45" s="953"/>
      <c r="L45" s="953"/>
      <c r="M45" s="953"/>
      <c r="N45" s="953"/>
      <c r="O45" s="953"/>
      <c r="P45" s="954"/>
      <c r="Q45" s="955"/>
      <c r="R45" s="955"/>
      <c r="S45" s="955"/>
      <c r="T45" s="955"/>
      <c r="U45" s="955"/>
      <c r="V45" s="955"/>
      <c r="W45" s="955"/>
      <c r="X45" s="955"/>
      <c r="Y45" s="956"/>
      <c r="Z45" s="956"/>
      <c r="AA45" s="956"/>
      <c r="AB45" s="956"/>
      <c r="AC45" s="956"/>
      <c r="AD45" s="956"/>
      <c r="AE45" s="956"/>
      <c r="AF45" s="956"/>
    </row>
    <row r="46" spans="1:32">
      <c r="A46" s="91"/>
      <c r="B46" s="92"/>
      <c r="C46" s="92"/>
      <c r="D46" s="92"/>
      <c r="E46" s="946"/>
      <c r="F46" s="948"/>
      <c r="G46" s="952"/>
      <c r="H46" s="953"/>
      <c r="I46" s="953"/>
      <c r="J46" s="953"/>
      <c r="K46" s="953"/>
      <c r="L46" s="953"/>
      <c r="M46" s="953"/>
      <c r="N46" s="953"/>
      <c r="O46" s="953"/>
      <c r="P46" s="954"/>
      <c r="Q46" s="955"/>
      <c r="R46" s="955"/>
      <c r="S46" s="955"/>
      <c r="T46" s="955"/>
      <c r="U46" s="955"/>
      <c r="V46" s="955"/>
      <c r="W46" s="955"/>
      <c r="X46" s="955"/>
      <c r="Y46" s="956"/>
      <c r="Z46" s="956"/>
      <c r="AA46" s="956"/>
      <c r="AB46" s="956"/>
      <c r="AC46" s="956"/>
      <c r="AD46" s="956"/>
      <c r="AE46" s="956"/>
      <c r="AF46" s="956"/>
    </row>
    <row r="47" spans="1:32" ht="30" customHeight="1">
      <c r="A47" s="91"/>
      <c r="B47" s="92"/>
      <c r="C47" s="92"/>
      <c r="D47" s="92"/>
      <c r="E47" s="946"/>
      <c r="F47" s="948"/>
      <c r="G47" s="952"/>
      <c r="H47" s="953"/>
      <c r="I47" s="953"/>
      <c r="J47" s="953"/>
      <c r="K47" s="953"/>
      <c r="L47" s="953"/>
      <c r="M47" s="953"/>
      <c r="N47" s="953"/>
      <c r="O47" s="953"/>
      <c r="P47" s="954"/>
      <c r="Q47" s="955"/>
      <c r="R47" s="955"/>
      <c r="S47" s="955"/>
      <c r="T47" s="955"/>
      <c r="U47" s="955"/>
      <c r="V47" s="955"/>
      <c r="W47" s="955"/>
      <c r="X47" s="955"/>
      <c r="Y47" s="956"/>
      <c r="Z47" s="956"/>
      <c r="AA47" s="956"/>
      <c r="AB47" s="956"/>
      <c r="AC47" s="956"/>
      <c r="AD47" s="956"/>
      <c r="AE47" s="956"/>
      <c r="AF47" s="956"/>
    </row>
    <row r="48" spans="1:32" ht="82.5" customHeight="1">
      <c r="A48" s="957" t="s">
        <v>555</v>
      </c>
      <c r="B48" s="958"/>
      <c r="C48" s="958"/>
      <c r="D48" s="959"/>
      <c r="E48" s="960"/>
      <c r="F48" s="960"/>
      <c r="G48" s="960"/>
      <c r="H48" s="960"/>
      <c r="I48" s="960"/>
      <c r="J48" s="960"/>
      <c r="K48" s="960"/>
      <c r="L48" s="960"/>
      <c r="M48" s="960"/>
      <c r="N48" s="960"/>
      <c r="O48" s="960"/>
      <c r="P48" s="960"/>
      <c r="Q48" s="960"/>
      <c r="R48" s="960"/>
      <c r="S48" s="960"/>
      <c r="T48" s="960"/>
      <c r="U48" s="960"/>
      <c r="V48" s="960"/>
      <c r="W48" s="960"/>
      <c r="X48" s="960"/>
      <c r="Y48" s="960"/>
      <c r="Z48" s="960"/>
      <c r="AA48" s="960"/>
      <c r="AB48" s="960"/>
      <c r="AC48" s="960"/>
      <c r="AD48" s="960"/>
      <c r="AE48" s="960"/>
      <c r="AF48" s="960"/>
    </row>
    <row r="49" spans="1:33" ht="75" customHeight="1">
      <c r="A49" s="94"/>
      <c r="B49" s="95"/>
      <c r="C49" s="95"/>
      <c r="D49" s="95"/>
      <c r="E49" s="960"/>
      <c r="F49" s="960"/>
      <c r="G49" s="960"/>
      <c r="H49" s="960"/>
      <c r="I49" s="960"/>
      <c r="J49" s="960"/>
      <c r="K49" s="960"/>
      <c r="L49" s="960"/>
      <c r="M49" s="960"/>
      <c r="N49" s="960"/>
      <c r="O49" s="960"/>
      <c r="P49" s="960"/>
      <c r="Q49" s="960"/>
      <c r="R49" s="960"/>
      <c r="S49" s="960"/>
      <c r="T49" s="960"/>
      <c r="U49" s="960"/>
      <c r="V49" s="960"/>
      <c r="W49" s="960"/>
      <c r="X49" s="960"/>
      <c r="Y49" s="960"/>
      <c r="Z49" s="960"/>
      <c r="AA49" s="960"/>
      <c r="AB49" s="960"/>
      <c r="AC49" s="960"/>
      <c r="AD49" s="960"/>
      <c r="AE49" s="960"/>
      <c r="AF49" s="960"/>
    </row>
    <row r="50" spans="1:33" ht="14.25">
      <c r="B50" s="55"/>
      <c r="C50" s="56"/>
      <c r="D50" s="96"/>
      <c r="E50" s="96"/>
      <c r="F50" s="96"/>
      <c r="G50" s="96"/>
      <c r="H50" s="96"/>
      <c r="I50" s="96"/>
      <c r="J50" s="96"/>
      <c r="K50" s="96"/>
      <c r="L50" s="96"/>
      <c r="M50" s="96"/>
      <c r="N50" s="96"/>
      <c r="O50" s="96"/>
      <c r="P50" s="96"/>
      <c r="Q50" s="96"/>
      <c r="R50" s="96"/>
      <c r="S50" s="96"/>
      <c r="T50" s="96"/>
      <c r="U50" s="96"/>
      <c r="V50" s="55"/>
    </row>
    <row r="51" spans="1:33" s="102" customFormat="1" ht="19.5" customHeight="1">
      <c r="A51" s="97"/>
      <c r="B51" s="98"/>
      <c r="C51" s="97" t="s">
        <v>15</v>
      </c>
      <c r="D51" s="97"/>
      <c r="E51" s="99"/>
      <c r="F51" s="97" t="s">
        <v>4</v>
      </c>
      <c r="G51" s="919"/>
      <c r="H51" s="920"/>
      <c r="I51" s="97" t="s">
        <v>3</v>
      </c>
      <c r="J51" s="919"/>
      <c r="K51" s="920"/>
      <c r="L51" s="97" t="s">
        <v>2</v>
      </c>
      <c r="M51" s="100"/>
      <c r="N51" s="100"/>
      <c r="O51" s="921" t="s">
        <v>556</v>
      </c>
      <c r="P51" s="921"/>
      <c r="Q51" s="921"/>
      <c r="R51" s="921"/>
      <c r="S51" s="921"/>
      <c r="T51" s="922" t="str">
        <f>【全員最初に作成】基本情報!M38</f>
        <v>社会福祉法人○○会</v>
      </c>
      <c r="U51" s="922"/>
      <c r="V51" s="922"/>
      <c r="W51" s="922"/>
      <c r="X51" s="922"/>
      <c r="Y51" s="922"/>
      <c r="Z51" s="922"/>
      <c r="AA51" s="922"/>
      <c r="AB51" s="922"/>
      <c r="AC51" s="922"/>
      <c r="AD51" s="922"/>
      <c r="AE51" s="922"/>
      <c r="AF51" s="101"/>
      <c r="AG51" s="100"/>
    </row>
    <row r="52" spans="1:33" s="102" customFormat="1" ht="19.5" customHeight="1">
      <c r="A52" s="97"/>
      <c r="B52" s="100"/>
      <c r="C52" s="97"/>
      <c r="D52" s="97"/>
      <c r="E52" s="97"/>
      <c r="F52" s="97"/>
      <c r="G52" s="97"/>
      <c r="H52" s="97"/>
      <c r="I52" s="97"/>
      <c r="J52" s="97"/>
      <c r="K52" s="97"/>
      <c r="L52" s="97"/>
      <c r="M52" s="97"/>
      <c r="N52" s="100"/>
      <c r="O52" s="921" t="s">
        <v>557</v>
      </c>
      <c r="P52" s="921"/>
      <c r="Q52" s="921"/>
      <c r="R52" s="921"/>
      <c r="S52" s="921"/>
      <c r="T52" s="944" t="str">
        <f>【全員最初に作成】基本情報!M43</f>
        <v>厚労　花子</v>
      </c>
      <c r="U52" s="922"/>
      <c r="V52" s="922"/>
      <c r="W52" s="922"/>
      <c r="X52" s="922"/>
      <c r="Y52" s="922"/>
      <c r="Z52" s="922"/>
      <c r="AA52" s="922"/>
      <c r="AB52" s="922"/>
      <c r="AC52" s="922"/>
      <c r="AD52" s="922"/>
      <c r="AE52" s="922"/>
      <c r="AF52" s="103"/>
      <c r="AG52" s="100"/>
    </row>
    <row r="53" spans="1:33" ht="14.25">
      <c r="B53" s="55"/>
      <c r="C53" s="56"/>
      <c r="D53" s="55"/>
      <c r="E53" s="55"/>
      <c r="F53" s="55"/>
      <c r="G53" s="55"/>
      <c r="H53" s="55"/>
      <c r="I53" s="55"/>
      <c r="J53" s="55"/>
      <c r="K53" s="55"/>
      <c r="L53" s="55"/>
      <c r="M53" s="55"/>
      <c r="N53" s="55"/>
      <c r="O53" s="55"/>
      <c r="P53" s="55"/>
      <c r="Q53" s="55"/>
      <c r="R53" s="55"/>
      <c r="S53" s="55"/>
      <c r="T53" s="55"/>
      <c r="U53" s="55"/>
      <c r="V53" s="55"/>
    </row>
    <row r="54" spans="1:33" ht="14.25">
      <c r="B54" s="55"/>
      <c r="C54" s="56"/>
      <c r="D54" s="55"/>
      <c r="E54" s="55"/>
      <c r="F54" s="55"/>
      <c r="G54" s="55"/>
      <c r="H54" s="55"/>
      <c r="I54" s="55"/>
      <c r="J54" s="55"/>
      <c r="K54" s="55"/>
      <c r="L54" s="55"/>
      <c r="M54" s="55"/>
      <c r="N54" s="55"/>
      <c r="O54" s="55"/>
      <c r="P54" s="55"/>
      <c r="Q54" s="55"/>
      <c r="R54" s="55"/>
      <c r="S54" s="55"/>
      <c r="T54" s="55"/>
      <c r="U54" s="55"/>
      <c r="V54" s="55"/>
    </row>
    <row r="55" spans="1:33" ht="14.25">
      <c r="B55" s="55"/>
      <c r="C55" s="56"/>
      <c r="D55" s="55"/>
      <c r="E55" s="55"/>
      <c r="F55" s="55"/>
      <c r="G55" s="55"/>
      <c r="H55" s="55"/>
      <c r="I55" s="55"/>
      <c r="J55" s="55"/>
      <c r="K55" s="55"/>
      <c r="L55" s="55"/>
      <c r="M55" s="55"/>
      <c r="N55" s="55"/>
      <c r="O55" s="55"/>
      <c r="P55" s="55"/>
      <c r="Q55" s="55"/>
      <c r="R55" s="55"/>
      <c r="S55" s="55"/>
      <c r="T55" s="55"/>
      <c r="U55" s="55"/>
      <c r="V55" s="55"/>
    </row>
    <row r="56" spans="1:33" ht="14.25">
      <c r="B56" s="55"/>
      <c r="C56" s="56"/>
      <c r="D56" s="55"/>
      <c r="E56" s="55"/>
      <c r="F56" s="55"/>
      <c r="G56" s="55"/>
      <c r="H56" s="55"/>
      <c r="I56" s="55"/>
      <c r="J56" s="55"/>
      <c r="K56" s="55"/>
      <c r="L56" s="55"/>
      <c r="M56" s="55"/>
      <c r="N56" s="55"/>
      <c r="O56" s="55"/>
      <c r="P56" s="55"/>
      <c r="Q56" s="55"/>
      <c r="R56" s="55"/>
      <c r="S56" s="55"/>
      <c r="T56" s="55"/>
      <c r="U56" s="55"/>
      <c r="V56" s="55"/>
    </row>
    <row r="57" spans="1:33" ht="14.25">
      <c r="B57" s="55"/>
      <c r="C57" s="56"/>
      <c r="D57" s="55"/>
      <c r="E57" s="55"/>
      <c r="F57" s="55"/>
      <c r="G57" s="55"/>
      <c r="H57" s="55"/>
      <c r="I57" s="55"/>
      <c r="J57" s="55"/>
      <c r="K57" s="55"/>
      <c r="L57" s="55"/>
      <c r="M57" s="55"/>
      <c r="N57" s="55"/>
      <c r="O57" s="55"/>
      <c r="P57" s="55"/>
      <c r="Q57" s="55"/>
      <c r="R57" s="55"/>
      <c r="S57" s="55"/>
      <c r="T57" s="55"/>
      <c r="U57" s="55"/>
      <c r="V57" s="55"/>
    </row>
    <row r="58" spans="1:33" ht="14.25">
      <c r="B58" s="55"/>
      <c r="C58" s="56"/>
      <c r="D58" s="55"/>
      <c r="E58" s="55"/>
      <c r="F58" s="55"/>
      <c r="G58" s="55"/>
      <c r="H58" s="55"/>
      <c r="I58" s="55"/>
      <c r="J58" s="55"/>
      <c r="K58" s="55"/>
      <c r="L58" s="55"/>
      <c r="M58" s="55"/>
      <c r="N58" s="55"/>
      <c r="O58" s="55"/>
      <c r="P58" s="55"/>
      <c r="Q58" s="55"/>
      <c r="R58" s="55"/>
      <c r="S58" s="55"/>
      <c r="T58" s="55"/>
      <c r="U58" s="55"/>
      <c r="V58" s="55"/>
    </row>
    <row r="59" spans="1:33" ht="14.25">
      <c r="B59" s="55"/>
      <c r="C59" s="56"/>
      <c r="D59" s="55"/>
      <c r="E59" s="55"/>
      <c r="F59" s="55"/>
      <c r="G59" s="55"/>
      <c r="H59" s="55"/>
      <c r="I59" s="55"/>
      <c r="J59" s="55"/>
      <c r="K59" s="55"/>
      <c r="L59" s="55"/>
      <c r="M59" s="55"/>
      <c r="N59" s="55"/>
      <c r="O59" s="55"/>
      <c r="P59" s="55"/>
      <c r="Q59" s="55"/>
      <c r="R59" s="55"/>
      <c r="S59" s="55"/>
      <c r="T59" s="55"/>
      <c r="U59" s="55"/>
      <c r="V59" s="55"/>
    </row>
    <row r="60" spans="1:33" ht="14.25">
      <c r="B60" s="55"/>
      <c r="C60" s="56"/>
      <c r="D60" s="55"/>
      <c r="E60" s="55"/>
      <c r="F60" s="55"/>
      <c r="G60" s="55"/>
      <c r="H60" s="55"/>
      <c r="I60" s="55"/>
      <c r="J60" s="55"/>
      <c r="K60" s="55"/>
      <c r="L60" s="55"/>
      <c r="M60" s="55"/>
      <c r="N60" s="55"/>
      <c r="O60" s="55"/>
      <c r="P60" s="55"/>
      <c r="Q60" s="55"/>
      <c r="R60" s="55"/>
      <c r="S60" s="55"/>
      <c r="T60" s="55"/>
      <c r="U60" s="55"/>
      <c r="V60" s="55"/>
    </row>
    <row r="61" spans="1:33" ht="14.25">
      <c r="B61" s="55"/>
      <c r="C61" s="56"/>
      <c r="D61" s="55"/>
      <c r="E61" s="55"/>
      <c r="F61" s="55"/>
      <c r="G61" s="55"/>
      <c r="H61" s="55"/>
      <c r="I61" s="55"/>
      <c r="J61" s="55"/>
      <c r="K61" s="55"/>
      <c r="L61" s="55"/>
      <c r="M61" s="55"/>
      <c r="N61" s="55"/>
      <c r="O61" s="55"/>
      <c r="P61" s="55"/>
      <c r="Q61" s="55"/>
      <c r="R61" s="55"/>
      <c r="S61" s="55"/>
      <c r="T61" s="55"/>
      <c r="U61" s="55"/>
      <c r="V61" s="55"/>
    </row>
    <row r="62" spans="1:33" ht="14.25">
      <c r="B62" s="55"/>
      <c r="C62" s="56"/>
      <c r="D62" s="55"/>
      <c r="E62" s="55"/>
      <c r="F62" s="55"/>
      <c r="G62" s="55"/>
      <c r="H62" s="55"/>
      <c r="I62" s="55"/>
      <c r="J62" s="55"/>
      <c r="K62" s="55"/>
      <c r="L62" s="55"/>
      <c r="M62" s="55"/>
      <c r="N62" s="55"/>
      <c r="O62" s="55"/>
      <c r="P62" s="55"/>
      <c r="Q62" s="55"/>
      <c r="R62" s="55"/>
      <c r="S62" s="55"/>
      <c r="T62" s="55"/>
      <c r="U62" s="55"/>
      <c r="V62" s="55"/>
    </row>
    <row r="63" spans="1:33" ht="14.25">
      <c r="B63" s="55"/>
      <c r="C63" s="56"/>
      <c r="D63" s="55"/>
      <c r="E63" s="55"/>
      <c r="F63" s="55"/>
      <c r="G63" s="55"/>
      <c r="H63" s="55"/>
      <c r="I63" s="55"/>
      <c r="J63" s="55"/>
      <c r="K63" s="55"/>
      <c r="L63" s="55"/>
      <c r="M63" s="55"/>
      <c r="N63" s="55"/>
      <c r="O63" s="55"/>
      <c r="P63" s="55"/>
      <c r="Q63" s="55"/>
      <c r="R63" s="55"/>
      <c r="S63" s="55"/>
      <c r="T63" s="55"/>
      <c r="U63" s="55"/>
      <c r="V63" s="55"/>
    </row>
    <row r="64" spans="1:33" ht="14.25">
      <c r="B64" s="55"/>
      <c r="C64" s="56"/>
      <c r="D64" s="55"/>
      <c r="E64" s="55"/>
      <c r="F64" s="55"/>
      <c r="G64" s="55"/>
      <c r="H64" s="55"/>
      <c r="I64" s="55"/>
      <c r="J64" s="55"/>
      <c r="K64" s="55"/>
      <c r="L64" s="55"/>
      <c r="M64" s="55"/>
      <c r="N64" s="55"/>
      <c r="O64" s="55"/>
      <c r="P64" s="55"/>
      <c r="Q64" s="55"/>
      <c r="R64" s="55"/>
      <c r="S64" s="55"/>
      <c r="T64" s="55"/>
      <c r="U64" s="55"/>
      <c r="V64" s="55"/>
    </row>
    <row r="65" spans="2:22" ht="14.25">
      <c r="B65" s="55"/>
      <c r="C65" s="56"/>
      <c r="D65" s="55"/>
      <c r="E65" s="55"/>
      <c r="F65" s="55"/>
      <c r="G65" s="55"/>
      <c r="H65" s="55"/>
      <c r="I65" s="55"/>
      <c r="J65" s="55"/>
      <c r="K65" s="55"/>
      <c r="L65" s="55"/>
      <c r="M65" s="55"/>
      <c r="N65" s="55"/>
      <c r="O65" s="55"/>
      <c r="P65" s="55"/>
      <c r="Q65" s="55"/>
      <c r="R65" s="55"/>
      <c r="S65" s="55"/>
      <c r="T65" s="55"/>
      <c r="U65" s="55"/>
      <c r="V65" s="55"/>
    </row>
    <row r="66" spans="2:22" ht="14.25">
      <c r="B66" s="57"/>
      <c r="C66" s="57"/>
      <c r="D66" s="55"/>
      <c r="E66" s="55"/>
      <c r="F66" s="55"/>
      <c r="G66" s="55"/>
      <c r="H66" s="55"/>
      <c r="I66" s="55"/>
      <c r="J66" s="55"/>
      <c r="K66" s="55"/>
      <c r="L66" s="55"/>
      <c r="M66" s="55"/>
      <c r="N66" s="55"/>
      <c r="O66" s="55"/>
      <c r="P66" s="55"/>
      <c r="Q66" s="55"/>
      <c r="R66" s="55"/>
      <c r="S66" s="55"/>
      <c r="T66" s="55"/>
      <c r="U66" s="55"/>
      <c r="V66" s="57"/>
    </row>
  </sheetData>
  <sheetProtection password="D9E3" sheet="1" objects="1" scenarios="1" selectLockedCells="1" selectUnlockedCells="1"/>
  <mergeCells count="70">
    <mergeCell ref="A3:Q3"/>
    <mergeCell ref="R3:S3"/>
    <mergeCell ref="A7:D7"/>
    <mergeCell ref="E7:AE7"/>
    <mergeCell ref="A8:D8"/>
    <mergeCell ref="E8:AE8"/>
    <mergeCell ref="H14:Q14"/>
    <mergeCell ref="R14:U14"/>
    <mergeCell ref="V14:AE14"/>
    <mergeCell ref="A9:D11"/>
    <mergeCell ref="F9:I9"/>
    <mergeCell ref="E10:AE10"/>
    <mergeCell ref="E11:AE11"/>
    <mergeCell ref="A12:D12"/>
    <mergeCell ref="E12:AE12"/>
    <mergeCell ref="E24:E27"/>
    <mergeCell ref="F24:F27"/>
    <mergeCell ref="G24:P27"/>
    <mergeCell ref="Q24:X27"/>
    <mergeCell ref="Y24:AF27"/>
    <mergeCell ref="A20:D20"/>
    <mergeCell ref="E20:AF22"/>
    <mergeCell ref="E23:P23"/>
    <mergeCell ref="Q23:X23"/>
    <mergeCell ref="Y23:AF23"/>
    <mergeCell ref="E32:E35"/>
    <mergeCell ref="F32:F35"/>
    <mergeCell ref="G32:P35"/>
    <mergeCell ref="Q32:X35"/>
    <mergeCell ref="Y32:AF35"/>
    <mergeCell ref="E28:E31"/>
    <mergeCell ref="F28:F31"/>
    <mergeCell ref="G28:P31"/>
    <mergeCell ref="Q28:X31"/>
    <mergeCell ref="Y28:AF31"/>
    <mergeCell ref="A48:D48"/>
    <mergeCell ref="E48:AF49"/>
    <mergeCell ref="E36:E39"/>
    <mergeCell ref="F36:F39"/>
    <mergeCell ref="G36:P39"/>
    <mergeCell ref="Q36:X39"/>
    <mergeCell ref="Y36:AF39"/>
    <mergeCell ref="E40:E43"/>
    <mergeCell ref="F40:F43"/>
    <mergeCell ref="G40:P43"/>
    <mergeCell ref="Q40:X43"/>
    <mergeCell ref="Y40:AF43"/>
    <mergeCell ref="O52:S52"/>
    <mergeCell ref="T52:AE52"/>
    <mergeCell ref="E44:E47"/>
    <mergeCell ref="F44:F47"/>
    <mergeCell ref="G44:P47"/>
    <mergeCell ref="Q44:X47"/>
    <mergeCell ref="Y44:AF47"/>
    <mergeCell ref="AP4:AQ4"/>
    <mergeCell ref="G51:H51"/>
    <mergeCell ref="J51:K51"/>
    <mergeCell ref="O51:S51"/>
    <mergeCell ref="T51:AE51"/>
    <mergeCell ref="A16:AE17"/>
    <mergeCell ref="A18:D18"/>
    <mergeCell ref="A19:D19"/>
    <mergeCell ref="E19:F19"/>
    <mergeCell ref="G19:H19"/>
    <mergeCell ref="J19:K19"/>
    <mergeCell ref="M19:N19"/>
    <mergeCell ref="A13:D13"/>
    <mergeCell ref="E13:AE13"/>
    <mergeCell ref="A14:D14"/>
    <mergeCell ref="E14:G14"/>
  </mergeCells>
  <phoneticPr fontId="8"/>
  <conditionalFormatting sqref="E19:F19">
    <cfRule type="expression" dxfId="11" priority="3">
      <formula>$J$18="×"</formula>
    </cfRule>
  </conditionalFormatting>
  <conditionalFormatting sqref="F41:F43 G32 F36:G36 F37:F39 F40:G40 Y32 Y36 Q40">
    <cfRule type="expression" dxfId="10" priority="4">
      <formula>AND($N$18="○",$E$18="○")</formula>
    </cfRule>
  </conditionalFormatting>
  <conditionalFormatting sqref="Y24">
    <cfRule type="expression" dxfId="9" priority="2">
      <formula>AND($N$18="○",$E$18="○")</formula>
    </cfRule>
  </conditionalFormatting>
  <conditionalFormatting sqref="A1:AF1048576">
    <cfRule type="expression" dxfId="8" priority="1">
      <formula>$AP$4="×"</formula>
    </cfRule>
  </conditionalFormatting>
  <dataValidations count="4">
    <dataValidation imeMode="hiragana" allowBlank="1" showInputMessage="1" showErrorMessage="1" sqref="T52"/>
    <dataValidation imeMode="halfAlpha" allowBlank="1" showInputMessage="1" showErrorMessage="1" sqref="A14 H14 E51 G51:H51 J51:K51"/>
    <dataValidation type="list" allowBlank="1" showInputMessage="1" showErrorMessage="1" sqref="E18 N18 W18 E24:E47">
      <formula1>"○"</formula1>
    </dataValidation>
    <dataValidation type="list" allowBlank="1" showInputMessage="1" showErrorMessage="1" sqref="AP4:AQ4">
      <formula1>"○,×"</formula1>
    </dataValidation>
  </dataValidations>
  <pageMargins left="0.7" right="0.7" top="0.75" bottom="0.75" header="0.3" footer="0.3"/>
  <pageSetup paperSize="9" scale="68"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CCFFCC"/>
  </sheetPr>
  <dimension ref="A1:AG411"/>
  <sheetViews>
    <sheetView view="pageBreakPreview" zoomScale="55" zoomScaleNormal="85" zoomScaleSheetLayoutView="55" zoomScalePageLayoutView="70" workbookViewId="0">
      <selection sqref="A1:XFD1048576"/>
    </sheetView>
  </sheetViews>
  <sheetFormatPr defaultColWidth="2.5" defaultRowHeight="13.5"/>
  <cols>
    <col min="1" max="1" width="5.625" style="168" customWidth="1"/>
    <col min="2" max="11" width="2.625" style="168" customWidth="1"/>
    <col min="12" max="13" width="11.875" style="168" customWidth="1"/>
    <col min="14" max="14" width="16.875" style="168" customWidth="1"/>
    <col min="15" max="15" width="37.5" style="168" customWidth="1"/>
    <col min="16" max="16" width="22.625" style="168" customWidth="1"/>
    <col min="17" max="17" width="15.625" style="168" customWidth="1"/>
    <col min="18" max="18" width="13.625" style="168" customWidth="1"/>
    <col min="19" max="19" width="10" style="168" customWidth="1"/>
    <col min="20" max="20" width="6.875" style="168" customWidth="1"/>
    <col min="21" max="21" width="4.875" style="168" customWidth="1"/>
    <col min="22" max="22" width="3.625" style="168" customWidth="1"/>
    <col min="23" max="23" width="3.125" style="168" customWidth="1"/>
    <col min="24" max="24" width="3.625" style="168" customWidth="1"/>
    <col min="25" max="25" width="8" style="168" customWidth="1"/>
    <col min="26" max="26" width="3.625" style="168" customWidth="1"/>
    <col min="27" max="27" width="3.125" style="168" customWidth="1"/>
    <col min="28" max="28" width="3.625" style="168" customWidth="1"/>
    <col min="29" max="29" width="3.125" style="168" customWidth="1"/>
    <col min="30" max="30" width="2.5" style="168" customWidth="1"/>
    <col min="31" max="31" width="3.5" style="168" customWidth="1"/>
    <col min="32" max="32" width="5.875" style="168" customWidth="1"/>
    <col min="33" max="33" width="14.625" style="168" customWidth="1"/>
    <col min="34" max="16384" width="2.5" style="168"/>
  </cols>
  <sheetData>
    <row r="1" spans="1:33" ht="21" customHeight="1">
      <c r="A1" s="167" t="s">
        <v>235</v>
      </c>
      <c r="G1" s="169" t="s">
        <v>179</v>
      </c>
      <c r="R1" s="170" t="s">
        <v>442</v>
      </c>
      <c r="S1" s="171"/>
      <c r="T1" s="171"/>
      <c r="U1" s="171"/>
      <c r="V1" s="172"/>
      <c r="W1" s="172"/>
      <c r="X1" s="172"/>
      <c r="Y1" s="173"/>
      <c r="Z1" s="173"/>
      <c r="AA1" s="173"/>
      <c r="AB1" s="173"/>
      <c r="AC1" s="173"/>
      <c r="AD1" s="173"/>
      <c r="AE1" s="173"/>
      <c r="AF1" s="173"/>
      <c r="AG1" s="173"/>
    </row>
    <row r="2" spans="1:33" ht="21" customHeight="1" thickBot="1">
      <c r="B2" s="169"/>
      <c r="C2" s="169"/>
      <c r="D2" s="169"/>
      <c r="E2" s="169"/>
      <c r="F2" s="169"/>
      <c r="G2" s="169"/>
      <c r="H2" s="169"/>
      <c r="I2" s="169"/>
      <c r="J2" s="169"/>
      <c r="K2" s="169"/>
      <c r="L2" s="169"/>
      <c r="M2" s="169"/>
      <c r="N2" s="169"/>
      <c r="O2" s="169"/>
      <c r="P2" s="169"/>
      <c r="R2" s="174" t="s">
        <v>443</v>
      </c>
      <c r="S2" s="175" t="s">
        <v>444</v>
      </c>
      <c r="T2" s="169"/>
      <c r="U2" s="169"/>
      <c r="V2" s="173"/>
      <c r="W2" s="173"/>
      <c r="X2" s="173"/>
      <c r="Y2" s="173"/>
      <c r="Z2" s="176"/>
      <c r="AA2" s="177"/>
      <c r="AB2" s="177"/>
      <c r="AC2" s="177"/>
      <c r="AD2" s="177"/>
      <c r="AE2" s="177"/>
      <c r="AF2" s="177"/>
      <c r="AG2" s="177"/>
    </row>
    <row r="3" spans="1:33" ht="27" customHeight="1" thickBot="1">
      <c r="A3" s="1047" t="s">
        <v>5</v>
      </c>
      <c r="B3" s="1047"/>
      <c r="C3" s="1026"/>
      <c r="D3" s="1044" t="str">
        <f>IF(【全員最初に作成】基本情報!M38="","",【全員最初に作成】基本情報!M38)</f>
        <v>社会福祉法人○○会</v>
      </c>
      <c r="E3" s="1045"/>
      <c r="F3" s="1045"/>
      <c r="G3" s="1045"/>
      <c r="H3" s="1045"/>
      <c r="I3" s="1045"/>
      <c r="J3" s="1045"/>
      <c r="K3" s="1045"/>
      <c r="L3" s="1045"/>
      <c r="M3" s="1045"/>
      <c r="N3" s="1045"/>
      <c r="O3" s="1046"/>
      <c r="P3" s="178"/>
      <c r="Q3" s="179"/>
      <c r="U3" s="179"/>
    </row>
    <row r="4" spans="1:33" ht="21" customHeight="1" thickBot="1">
      <c r="A4" s="180"/>
      <c r="B4" s="180"/>
      <c r="C4" s="180"/>
      <c r="D4" s="181"/>
      <c r="E4" s="181"/>
      <c r="F4" s="181"/>
      <c r="G4" s="181"/>
      <c r="H4" s="181"/>
      <c r="I4" s="181"/>
      <c r="J4" s="181"/>
      <c r="K4" s="181"/>
      <c r="L4" s="181"/>
      <c r="M4" s="181"/>
      <c r="N4" s="181"/>
      <c r="O4" s="181"/>
      <c r="P4" s="181"/>
      <c r="Q4" s="179"/>
      <c r="U4" s="179"/>
    </row>
    <row r="5" spans="1:33" ht="27.75" customHeight="1" thickBot="1">
      <c r="A5" s="1035" t="s">
        <v>316</v>
      </c>
      <c r="B5" s="1036"/>
      <c r="C5" s="1036"/>
      <c r="D5" s="1036"/>
      <c r="E5" s="1036"/>
      <c r="F5" s="1036"/>
      <c r="G5" s="1036"/>
      <c r="H5" s="1036"/>
      <c r="I5" s="1036"/>
      <c r="J5" s="1036"/>
      <c r="K5" s="1036"/>
      <c r="L5" s="1036"/>
      <c r="M5" s="1036"/>
      <c r="N5" s="1036"/>
      <c r="O5" s="182">
        <f>IF(SUM(AG12:AG411)=0,"",SUM(AG12:AG411))</f>
        <v>27507600</v>
      </c>
      <c r="P5" s="181"/>
      <c r="Q5" s="179"/>
      <c r="U5" s="179"/>
    </row>
    <row r="6" spans="1:33" ht="21" customHeight="1" thickBot="1">
      <c r="Q6" s="183"/>
      <c r="AG6" s="184"/>
    </row>
    <row r="7" spans="1:33" ht="18" customHeight="1">
      <c r="A7" s="1048"/>
      <c r="B7" s="1050" t="s">
        <v>181</v>
      </c>
      <c r="C7" s="1051"/>
      <c r="D7" s="1051"/>
      <c r="E7" s="1051"/>
      <c r="F7" s="1051"/>
      <c r="G7" s="1051"/>
      <c r="H7" s="1051"/>
      <c r="I7" s="1051"/>
      <c r="J7" s="1051"/>
      <c r="K7" s="1052"/>
      <c r="L7" s="1056" t="s">
        <v>74</v>
      </c>
      <c r="M7" s="1037" t="s">
        <v>116</v>
      </c>
      <c r="N7" s="1038"/>
      <c r="O7" s="1058" t="s">
        <v>82</v>
      </c>
      <c r="P7" s="1031" t="s">
        <v>45</v>
      </c>
      <c r="Q7" s="1033" t="s">
        <v>274</v>
      </c>
      <c r="R7" s="185" t="s">
        <v>170</v>
      </c>
      <c r="S7" s="186"/>
      <c r="T7" s="186"/>
      <c r="U7" s="186"/>
      <c r="V7" s="186"/>
      <c r="W7" s="186"/>
      <c r="X7" s="186"/>
      <c r="Y7" s="186"/>
      <c r="Z7" s="186"/>
      <c r="AA7" s="186"/>
      <c r="AB7" s="186"/>
      <c r="AC7" s="186"/>
      <c r="AD7" s="186"/>
      <c r="AE7" s="186"/>
      <c r="AF7" s="186"/>
      <c r="AG7" s="187"/>
    </row>
    <row r="8" spans="1:33" ht="14.25" customHeight="1">
      <c r="A8" s="1049"/>
      <c r="B8" s="1053"/>
      <c r="C8" s="1054"/>
      <c r="D8" s="1054"/>
      <c r="E8" s="1054"/>
      <c r="F8" s="1054"/>
      <c r="G8" s="1054"/>
      <c r="H8" s="1054"/>
      <c r="I8" s="1054"/>
      <c r="J8" s="1054"/>
      <c r="K8" s="1055"/>
      <c r="L8" s="1057"/>
      <c r="M8" s="1039"/>
      <c r="N8" s="1040"/>
      <c r="O8" s="1059"/>
      <c r="P8" s="1032"/>
      <c r="Q8" s="1034"/>
      <c r="R8" s="188"/>
      <c r="S8" s="1060" t="s">
        <v>180</v>
      </c>
      <c r="T8" s="1062" t="s">
        <v>192</v>
      </c>
      <c r="U8" s="1037" t="s">
        <v>193</v>
      </c>
      <c r="V8" s="1064"/>
      <c r="W8" s="1064"/>
      <c r="X8" s="1064"/>
      <c r="Y8" s="1064"/>
      <c r="Z8" s="1064"/>
      <c r="AA8" s="1064"/>
      <c r="AB8" s="1064"/>
      <c r="AC8" s="1064"/>
      <c r="AD8" s="1064"/>
      <c r="AE8" s="1064"/>
      <c r="AF8" s="1038"/>
      <c r="AG8" s="1029" t="s">
        <v>275</v>
      </c>
    </row>
    <row r="9" spans="1:33" ht="13.5" customHeight="1">
      <c r="A9" s="1049"/>
      <c r="B9" s="1053"/>
      <c r="C9" s="1054"/>
      <c r="D9" s="1054"/>
      <c r="E9" s="1054"/>
      <c r="F9" s="1054"/>
      <c r="G9" s="1054"/>
      <c r="H9" s="1054"/>
      <c r="I9" s="1054"/>
      <c r="J9" s="1054"/>
      <c r="K9" s="1055"/>
      <c r="L9" s="1057"/>
      <c r="M9" s="1041"/>
      <c r="N9" s="1042"/>
      <c r="O9" s="1059"/>
      <c r="P9" s="1032"/>
      <c r="Q9" s="1034"/>
      <c r="R9" s="1043" t="s">
        <v>55</v>
      </c>
      <c r="S9" s="1061"/>
      <c r="T9" s="1063"/>
      <c r="U9" s="1039"/>
      <c r="V9" s="1065"/>
      <c r="W9" s="1065"/>
      <c r="X9" s="1065"/>
      <c r="Y9" s="1065"/>
      <c r="Z9" s="1065"/>
      <c r="AA9" s="1065"/>
      <c r="AB9" s="1065"/>
      <c r="AC9" s="1065"/>
      <c r="AD9" s="1065"/>
      <c r="AE9" s="1065"/>
      <c r="AF9" s="1040"/>
      <c r="AG9" s="1030"/>
    </row>
    <row r="10" spans="1:33" ht="120" customHeight="1">
      <c r="A10" s="1049"/>
      <c r="B10" s="1053"/>
      <c r="C10" s="1054"/>
      <c r="D10" s="1054"/>
      <c r="E10" s="1054"/>
      <c r="F10" s="1054"/>
      <c r="G10" s="1054"/>
      <c r="H10" s="1054"/>
      <c r="I10" s="1054"/>
      <c r="J10" s="1054"/>
      <c r="K10" s="1055"/>
      <c r="L10" s="1057"/>
      <c r="M10" s="189" t="s">
        <v>117</v>
      </c>
      <c r="N10" s="189" t="s">
        <v>118</v>
      </c>
      <c r="O10" s="1059"/>
      <c r="P10" s="1032"/>
      <c r="Q10" s="1034"/>
      <c r="R10" s="1043"/>
      <c r="S10" s="1061"/>
      <c r="T10" s="1063"/>
      <c r="U10" s="1039"/>
      <c r="V10" s="1065"/>
      <c r="W10" s="1065"/>
      <c r="X10" s="1065"/>
      <c r="Y10" s="1065"/>
      <c r="Z10" s="1065"/>
      <c r="AA10" s="1065"/>
      <c r="AB10" s="1065"/>
      <c r="AC10" s="1065"/>
      <c r="AD10" s="1065"/>
      <c r="AE10" s="1065"/>
      <c r="AF10" s="1040"/>
      <c r="AG10" s="1030"/>
    </row>
    <row r="11" spans="1:33" ht="14.25">
      <c r="A11" s="190"/>
      <c r="B11" s="191"/>
      <c r="C11" s="192"/>
      <c r="D11" s="192"/>
      <c r="E11" s="192"/>
      <c r="F11" s="192"/>
      <c r="G11" s="192"/>
      <c r="H11" s="192"/>
      <c r="I11" s="192"/>
      <c r="J11" s="192"/>
      <c r="K11" s="193"/>
      <c r="L11" s="194"/>
      <c r="M11" s="194"/>
      <c r="N11" s="194"/>
      <c r="O11" s="195"/>
      <c r="P11" s="196"/>
      <c r="Q11" s="197"/>
      <c r="R11" s="198"/>
      <c r="S11" s="199"/>
      <c r="T11" s="200"/>
      <c r="U11" s="201"/>
      <c r="V11" s="202"/>
      <c r="W11" s="202"/>
      <c r="X11" s="202"/>
      <c r="Y11" s="202"/>
      <c r="Z11" s="202"/>
      <c r="AA11" s="202"/>
      <c r="AB11" s="202"/>
      <c r="AC11" s="202"/>
      <c r="AD11" s="202"/>
      <c r="AE11" s="202"/>
      <c r="AF11" s="202"/>
      <c r="AG11" s="203"/>
    </row>
    <row r="12" spans="1:33" ht="36.75" customHeight="1">
      <c r="A12" s="204">
        <v>1</v>
      </c>
      <c r="B12" s="1026" t="str">
        <f>IF(【全員最初に作成】基本情報!C56="","",【全員最初に作成】基本情報!C56)</f>
        <v>1314567891</v>
      </c>
      <c r="C12" s="1027"/>
      <c r="D12" s="1027"/>
      <c r="E12" s="1027"/>
      <c r="F12" s="1027"/>
      <c r="G12" s="1027"/>
      <c r="H12" s="1027"/>
      <c r="I12" s="1027"/>
      <c r="J12" s="1027"/>
      <c r="K12" s="1028"/>
      <c r="L12" s="204" t="str">
        <f>IF(【全員最初に作成】基本情報!M56="","",【全員最初に作成】基本情報!M56)</f>
        <v>東京都</v>
      </c>
      <c r="M12" s="204" t="str">
        <f>IF(【全員最初に作成】基本情報!R56="","",【全員最初に作成】基本情報!R56)</f>
        <v>東京都</v>
      </c>
      <c r="N12" s="204" t="str">
        <f>IF(【全員最初に作成】基本情報!W56="","",【全員最初に作成】基本情報!W56)</f>
        <v>千代田区</v>
      </c>
      <c r="O12" s="204" t="str">
        <f>IF(【全員最初に作成】基本情報!X56="","",【全員最初に作成】基本情報!X56)</f>
        <v>障害福祉事業所名称０１</v>
      </c>
      <c r="P12" s="205" t="str">
        <f>IF(【全員最初に作成】基本情報!Y56="","",【全員最初に作成】基本情報!Y56)</f>
        <v>居宅介護</v>
      </c>
      <c r="Q12" s="206">
        <f>IF(【全員最初に作成】基本情報!AB56="","",【全員最初に作成】基本情報!AB56)</f>
        <v>620000</v>
      </c>
      <c r="R12" s="207" t="s">
        <v>445</v>
      </c>
      <c r="S12" s="208" t="s">
        <v>447</v>
      </c>
      <c r="T12" s="209">
        <f>IF(P12="","",VLOOKUP(P12,【参考】数式用!$A$5:$H$34,MATCH(S12,【参考】数式用!$C$4:$E$4,0)+2,0))</f>
        <v>0.27400000000000002</v>
      </c>
      <c r="U12" s="210" t="s">
        <v>15</v>
      </c>
      <c r="V12" s="211">
        <v>5</v>
      </c>
      <c r="W12" s="212" t="s">
        <v>10</v>
      </c>
      <c r="X12" s="211">
        <v>4</v>
      </c>
      <c r="Y12" s="212" t="s">
        <v>57</v>
      </c>
      <c r="Z12" s="211">
        <v>6</v>
      </c>
      <c r="AA12" s="212" t="s">
        <v>10</v>
      </c>
      <c r="AB12" s="211">
        <v>3</v>
      </c>
      <c r="AC12" s="212" t="s">
        <v>13</v>
      </c>
      <c r="AD12" s="213" t="s">
        <v>23</v>
      </c>
      <c r="AE12" s="214">
        <f>IF(AND(V12&gt;=1,X12&gt;=1,Z12&gt;=1,AB12&gt;=1),(Z12*12+AB12)-(V12*12+X12)+1,"")</f>
        <v>12</v>
      </c>
      <c r="AF12" s="215" t="s">
        <v>40</v>
      </c>
      <c r="AG12" s="216">
        <f>IFERROR(ROUNDDOWN(Q12*T12,0)*AE12,"")</f>
        <v>2038560</v>
      </c>
    </row>
    <row r="13" spans="1:33" ht="36.75" customHeight="1">
      <c r="A13" s="204">
        <f>A12+1</f>
        <v>2</v>
      </c>
      <c r="B13" s="1026" t="str">
        <f>IF(【全員最初に作成】基本情報!C57="","",【全員最初に作成】基本情報!C57)</f>
        <v>1314567892</v>
      </c>
      <c r="C13" s="1027"/>
      <c r="D13" s="1027"/>
      <c r="E13" s="1027"/>
      <c r="F13" s="1027"/>
      <c r="G13" s="1027"/>
      <c r="H13" s="1027"/>
      <c r="I13" s="1027"/>
      <c r="J13" s="1027"/>
      <c r="K13" s="1028"/>
      <c r="L13" s="204" t="str">
        <f>IF(【全員最初に作成】基本情報!M57="","",【全員最初に作成】基本情報!M57)</f>
        <v>東京都</v>
      </c>
      <c r="M13" s="204" t="str">
        <f>IF(【全員最初に作成】基本情報!R57="","",【全員最初に作成】基本情報!R57)</f>
        <v>東京都</v>
      </c>
      <c r="N13" s="204" t="str">
        <f>IF(【全員最初に作成】基本情報!W57="","",【全員最初に作成】基本情報!W57)</f>
        <v>豊島区</v>
      </c>
      <c r="O13" s="204" t="str">
        <f>IF(【全員最初に作成】基本情報!X57="","",【全員最初に作成】基本情報!X57)</f>
        <v>障害福祉事業所名称０２</v>
      </c>
      <c r="P13" s="205" t="str">
        <f>IF(【全員最初に作成】基本情報!Y57="","",【全員最初に作成】基本情報!Y57)</f>
        <v>居宅介護</v>
      </c>
      <c r="Q13" s="206">
        <f>IF(【全員最初に作成】基本情報!AB57="","",【全員最初に作成】基本情報!AB57)</f>
        <v>770000</v>
      </c>
      <c r="R13" s="207" t="s">
        <v>445</v>
      </c>
      <c r="S13" s="208" t="s">
        <v>447</v>
      </c>
      <c r="T13" s="209">
        <f>IF(P13="","",VLOOKUP(P13,【参考】数式用!$A$5:$H$34,MATCH(S13,【参考】数式用!$C$4:$E$4,0)+2,0))</f>
        <v>0.27400000000000002</v>
      </c>
      <c r="U13" s="210" t="s">
        <v>15</v>
      </c>
      <c r="V13" s="211">
        <v>5</v>
      </c>
      <c r="W13" s="212" t="s">
        <v>10</v>
      </c>
      <c r="X13" s="211">
        <v>4</v>
      </c>
      <c r="Y13" s="212" t="s">
        <v>57</v>
      </c>
      <c r="Z13" s="211">
        <v>6</v>
      </c>
      <c r="AA13" s="212" t="s">
        <v>10</v>
      </c>
      <c r="AB13" s="211">
        <v>3</v>
      </c>
      <c r="AC13" s="212" t="s">
        <v>13</v>
      </c>
      <c r="AD13" s="213" t="s">
        <v>23</v>
      </c>
      <c r="AE13" s="214">
        <f t="shared" ref="AE13:AE76" si="0">IF(AND(V13&gt;=1,X13&gt;=1,Z13&gt;=1,AB13&gt;=1),(Z13*12+AB13)-(V13*12+X13)+1,"")</f>
        <v>12</v>
      </c>
      <c r="AF13" s="215" t="s">
        <v>40</v>
      </c>
      <c r="AG13" s="216">
        <f t="shared" ref="AG13:AG76" si="1">IFERROR(ROUNDDOWN(Q13*T13,0)*AE13,"")</f>
        <v>2531760</v>
      </c>
    </row>
    <row r="14" spans="1:33" ht="36.75" customHeight="1">
      <c r="A14" s="204">
        <f t="shared" ref="A14:A26" si="2">A13+1</f>
        <v>3</v>
      </c>
      <c r="B14" s="1026" t="str">
        <f>IF(【全員最初に作成】基本情報!C58="","",【全員最初に作成】基本情報!C58)</f>
        <v>1314567893</v>
      </c>
      <c r="C14" s="1027"/>
      <c r="D14" s="1027"/>
      <c r="E14" s="1027"/>
      <c r="F14" s="1027"/>
      <c r="G14" s="1027"/>
      <c r="H14" s="1027"/>
      <c r="I14" s="1027"/>
      <c r="J14" s="1027"/>
      <c r="K14" s="1028"/>
      <c r="L14" s="204" t="str">
        <f>IF(【全員最初に作成】基本情報!M58="","",【全員最初に作成】基本情報!M58)</f>
        <v>東京都</v>
      </c>
      <c r="M14" s="204" t="str">
        <f>IF(【全員最初に作成】基本情報!R58="","",【全員最初に作成】基本情報!R58)</f>
        <v>東京都</v>
      </c>
      <c r="N14" s="204" t="str">
        <f>IF(【全員最初に作成】基本情報!W58="","",【全員最初に作成】基本情報!W58)</f>
        <v>世田谷区</v>
      </c>
      <c r="O14" s="204" t="str">
        <f>IF(【全員最初に作成】基本情報!X58="","",【全員最初に作成】基本情報!X58)</f>
        <v>障害福祉事業所名称０３</v>
      </c>
      <c r="P14" s="205" t="str">
        <f>IF(【全員最初に作成】基本情報!Y58="","",【全員最初に作成】基本情報!Y58)</f>
        <v>放課後等デイサービス</v>
      </c>
      <c r="Q14" s="206">
        <f>IF(【全員最初に作成】基本情報!AB58="","",【全員最初に作成】基本情報!AB58)</f>
        <v>4740000</v>
      </c>
      <c r="R14" s="207" t="s">
        <v>593</v>
      </c>
      <c r="S14" s="208" t="s">
        <v>447</v>
      </c>
      <c r="T14" s="209">
        <f>IF(P14="","",VLOOKUP(P14,【参考】数式用!$A$5:$H$34,MATCH(S14,【参考】数式用!$C$4:$E$4,0)+2,0))</f>
        <v>8.4000000000000005E-2</v>
      </c>
      <c r="U14" s="210" t="s">
        <v>15</v>
      </c>
      <c r="V14" s="211">
        <v>5</v>
      </c>
      <c r="W14" s="212" t="s">
        <v>10</v>
      </c>
      <c r="X14" s="211">
        <v>4</v>
      </c>
      <c r="Y14" s="212" t="s">
        <v>57</v>
      </c>
      <c r="Z14" s="211">
        <v>6</v>
      </c>
      <c r="AA14" s="212" t="s">
        <v>10</v>
      </c>
      <c r="AB14" s="211">
        <v>3</v>
      </c>
      <c r="AC14" s="212" t="s">
        <v>13</v>
      </c>
      <c r="AD14" s="213" t="s">
        <v>23</v>
      </c>
      <c r="AE14" s="214">
        <f t="shared" si="0"/>
        <v>12</v>
      </c>
      <c r="AF14" s="215" t="s">
        <v>40</v>
      </c>
      <c r="AG14" s="216">
        <f t="shared" si="1"/>
        <v>4777920</v>
      </c>
    </row>
    <row r="15" spans="1:33" ht="36.75" customHeight="1">
      <c r="A15" s="204">
        <f t="shared" si="2"/>
        <v>4</v>
      </c>
      <c r="B15" s="1026" t="str">
        <f>IF(【全員最初に作成】基本情報!C59="","",【全員最初に作成】基本情報!C59)</f>
        <v>1114567894</v>
      </c>
      <c r="C15" s="1027"/>
      <c r="D15" s="1027"/>
      <c r="E15" s="1027"/>
      <c r="F15" s="1027"/>
      <c r="G15" s="1027"/>
      <c r="H15" s="1027"/>
      <c r="I15" s="1027"/>
      <c r="J15" s="1027"/>
      <c r="K15" s="1028"/>
      <c r="L15" s="204" t="str">
        <f>IF(【全員最初に作成】基本情報!M59="","",【全員最初に作成】基本情報!M59)</f>
        <v>さいたま市</v>
      </c>
      <c r="M15" s="204" t="str">
        <f>IF(【全員最初に作成】基本情報!R59="","",【全員最初に作成】基本情報!R59)</f>
        <v>埼玉県</v>
      </c>
      <c r="N15" s="204" t="str">
        <f>IF(【全員最初に作成】基本情報!W59="","",【全員最初に作成】基本情報!W59)</f>
        <v>さいたま市</v>
      </c>
      <c r="O15" s="204" t="str">
        <f>IF(【全員最初に作成】基本情報!X59="","",【全員最初に作成】基本情報!X59)</f>
        <v>障害福祉事業所名称０４</v>
      </c>
      <c r="P15" s="205" t="str">
        <f>IF(【全員最初に作成】基本情報!Y59="","",【全員最初に作成】基本情報!Y59)</f>
        <v>就労継続支援Ｂ型</v>
      </c>
      <c r="Q15" s="206">
        <f>IF(【全員最初に作成】基本情報!AB59="","",【全員最初に作成】基本情報!AB59)</f>
        <v>2370000</v>
      </c>
      <c r="R15" s="207" t="s">
        <v>593</v>
      </c>
      <c r="S15" s="208" t="s">
        <v>447</v>
      </c>
      <c r="T15" s="209">
        <f>IF(P15="","",VLOOKUP(P15,【参考】数式用!$A$5:$H$34,MATCH(S15,【参考】数式用!$C$4:$E$4,0)+2,0))</f>
        <v>5.3999999999999999E-2</v>
      </c>
      <c r="U15" s="210" t="s">
        <v>15</v>
      </c>
      <c r="V15" s="211">
        <v>5</v>
      </c>
      <c r="W15" s="212" t="s">
        <v>10</v>
      </c>
      <c r="X15" s="211">
        <v>4</v>
      </c>
      <c r="Y15" s="212" t="s">
        <v>57</v>
      </c>
      <c r="Z15" s="211">
        <v>6</v>
      </c>
      <c r="AA15" s="212" t="s">
        <v>10</v>
      </c>
      <c r="AB15" s="211">
        <v>3</v>
      </c>
      <c r="AC15" s="212" t="s">
        <v>13</v>
      </c>
      <c r="AD15" s="213" t="s">
        <v>23</v>
      </c>
      <c r="AE15" s="214">
        <f t="shared" si="0"/>
        <v>12</v>
      </c>
      <c r="AF15" s="215" t="s">
        <v>40</v>
      </c>
      <c r="AG15" s="216">
        <f t="shared" si="1"/>
        <v>1535760</v>
      </c>
    </row>
    <row r="16" spans="1:33" ht="36.75" customHeight="1">
      <c r="A16" s="204">
        <f t="shared" si="2"/>
        <v>5</v>
      </c>
      <c r="B16" s="1026" t="str">
        <f>IF(【全員最初に作成】基本情報!C60="","",【全員最初に作成】基本情報!C60)</f>
        <v>1214567895</v>
      </c>
      <c r="C16" s="1027"/>
      <c r="D16" s="1027"/>
      <c r="E16" s="1027"/>
      <c r="F16" s="1027"/>
      <c r="G16" s="1027"/>
      <c r="H16" s="1027"/>
      <c r="I16" s="1027"/>
      <c r="J16" s="1027"/>
      <c r="K16" s="1028"/>
      <c r="L16" s="204" t="str">
        <f>IF(【全員最初に作成】基本情報!M60="","",【全員最初に作成】基本情報!M60)</f>
        <v>千葉市</v>
      </c>
      <c r="M16" s="204" t="str">
        <f>IF(【全員最初に作成】基本情報!R60="","",【全員最初に作成】基本情報!R60)</f>
        <v>千葉県</v>
      </c>
      <c r="N16" s="204" t="str">
        <f>IF(【全員最初に作成】基本情報!W60="","",【全員最初に作成】基本情報!W60)</f>
        <v>千葉市</v>
      </c>
      <c r="O16" s="204" t="str">
        <f>IF(【全員最初に作成】基本情報!X60="","",【全員最初に作成】基本情報!X60)</f>
        <v>障害福祉事業所名称０５</v>
      </c>
      <c r="P16" s="205" t="str">
        <f>IF(【全員最初に作成】基本情報!Y60="","",【全員最初に作成】基本情報!Y60)</f>
        <v>施設入所支援</v>
      </c>
      <c r="Q16" s="206">
        <f>IF(【全員最初に作成】基本情報!AB60="","",【全員最初に作成】基本情報!AB60)</f>
        <v>7100000</v>
      </c>
      <c r="R16" s="207" t="s">
        <v>445</v>
      </c>
      <c r="S16" s="208" t="s">
        <v>447</v>
      </c>
      <c r="T16" s="209">
        <f>IF(P16="","",VLOOKUP(P16,【参考】数式用!$A$5:$H$34,MATCH(S16,【参考】数式用!$C$4:$E$4,0)+2,0))</f>
        <v>8.5999999999999993E-2</v>
      </c>
      <c r="U16" s="210" t="s">
        <v>15</v>
      </c>
      <c r="V16" s="211">
        <v>5</v>
      </c>
      <c r="W16" s="212" t="s">
        <v>10</v>
      </c>
      <c r="X16" s="211">
        <v>4</v>
      </c>
      <c r="Y16" s="212" t="s">
        <v>57</v>
      </c>
      <c r="Z16" s="211">
        <v>6</v>
      </c>
      <c r="AA16" s="212" t="s">
        <v>10</v>
      </c>
      <c r="AB16" s="211">
        <v>3</v>
      </c>
      <c r="AC16" s="212" t="s">
        <v>13</v>
      </c>
      <c r="AD16" s="213" t="s">
        <v>23</v>
      </c>
      <c r="AE16" s="214">
        <f t="shared" si="0"/>
        <v>12</v>
      </c>
      <c r="AF16" s="215" t="s">
        <v>40</v>
      </c>
      <c r="AG16" s="216">
        <f t="shared" si="1"/>
        <v>7327200</v>
      </c>
    </row>
    <row r="17" spans="1:33" ht="36.75" customHeight="1">
      <c r="A17" s="204">
        <f t="shared" si="2"/>
        <v>6</v>
      </c>
      <c r="B17" s="1026" t="str">
        <f>IF(【全員最初に作成】基本情報!C61="","",【全員最初に作成】基本情報!C61)</f>
        <v>1214567895</v>
      </c>
      <c r="C17" s="1027"/>
      <c r="D17" s="1027"/>
      <c r="E17" s="1027"/>
      <c r="F17" s="1027"/>
      <c r="G17" s="1027"/>
      <c r="H17" s="1027"/>
      <c r="I17" s="1027"/>
      <c r="J17" s="1027"/>
      <c r="K17" s="1028"/>
      <c r="L17" s="204" t="str">
        <f>IF(【全員最初に作成】基本情報!M61="","",【全員最初に作成】基本情報!M61)</f>
        <v>千葉市</v>
      </c>
      <c r="M17" s="204" t="str">
        <f>IF(【全員最初に作成】基本情報!R61="","",【全員最初に作成】基本情報!R61)</f>
        <v>千葉県</v>
      </c>
      <c r="N17" s="204" t="str">
        <f>IF(【全員最初に作成】基本情報!W61="","",【全員最初に作成】基本情報!W61)</f>
        <v>千葉市</v>
      </c>
      <c r="O17" s="204" t="str">
        <f>IF(【全員最初に作成】基本情報!X61="","",【全員最初に作成】基本情報!X61)</f>
        <v>障害福祉事業所名称０６</v>
      </c>
      <c r="P17" s="205" t="str">
        <f>IF(【全員最初に作成】基本情報!Y61="","",【全員最初に作成】基本情報!Y61)</f>
        <v>障害者支援施設：生活介護</v>
      </c>
      <c r="Q17" s="206">
        <f>IF(【全員最初に作成】基本情報!AB61="","",【全員最初に作成】基本情報!AB61)</f>
        <v>12700000</v>
      </c>
      <c r="R17" s="207" t="s">
        <v>445</v>
      </c>
      <c r="S17" s="208" t="s">
        <v>447</v>
      </c>
      <c r="T17" s="209">
        <f>IF(P17="","",VLOOKUP(P17,【参考】数式用!$A$5:$H$34,MATCH(S17,【参考】数式用!$C$4:$E$4,0)+2,0))</f>
        <v>6.1000000000000006E-2</v>
      </c>
      <c r="U17" s="210" t="s">
        <v>108</v>
      </c>
      <c r="V17" s="211">
        <v>5</v>
      </c>
      <c r="W17" s="212" t="s">
        <v>109</v>
      </c>
      <c r="X17" s="211">
        <v>4</v>
      </c>
      <c r="Y17" s="212" t="s">
        <v>110</v>
      </c>
      <c r="Z17" s="211">
        <v>6</v>
      </c>
      <c r="AA17" s="212" t="s">
        <v>109</v>
      </c>
      <c r="AB17" s="211">
        <v>3</v>
      </c>
      <c r="AC17" s="212" t="s">
        <v>111</v>
      </c>
      <c r="AD17" s="213" t="s">
        <v>112</v>
      </c>
      <c r="AE17" s="214">
        <f t="shared" si="0"/>
        <v>12</v>
      </c>
      <c r="AF17" s="215" t="s">
        <v>113</v>
      </c>
      <c r="AG17" s="216">
        <f t="shared" si="1"/>
        <v>9296400</v>
      </c>
    </row>
    <row r="18" spans="1:33" ht="36.75" customHeight="1">
      <c r="A18" s="204">
        <f t="shared" si="2"/>
        <v>7</v>
      </c>
      <c r="B18" s="1026" t="str">
        <f>IF(【全員最初に作成】基本情報!C62="","",【全員最初に作成】基本情報!C62)</f>
        <v/>
      </c>
      <c r="C18" s="1027"/>
      <c r="D18" s="1027"/>
      <c r="E18" s="1027"/>
      <c r="F18" s="1027"/>
      <c r="G18" s="1027"/>
      <c r="H18" s="1027"/>
      <c r="I18" s="1027"/>
      <c r="J18" s="1027"/>
      <c r="K18" s="1028"/>
      <c r="L18" s="204" t="str">
        <f>IF(【全員最初に作成】基本情報!M62="","",【全員最初に作成】基本情報!M62)</f>
        <v/>
      </c>
      <c r="M18" s="204" t="str">
        <f>IF(【全員最初に作成】基本情報!R62="","",【全員最初に作成】基本情報!R62)</f>
        <v/>
      </c>
      <c r="N18" s="204" t="str">
        <f>IF(【全員最初に作成】基本情報!W62="","",【全員最初に作成】基本情報!W62)</f>
        <v/>
      </c>
      <c r="O18" s="204" t="str">
        <f>IF(【全員最初に作成】基本情報!X62="","",【全員最初に作成】基本情報!X62)</f>
        <v/>
      </c>
      <c r="P18" s="205" t="str">
        <f>IF(【全員最初に作成】基本情報!Y62="","",【全員最初に作成】基本情報!Y62)</f>
        <v/>
      </c>
      <c r="Q18" s="206" t="str">
        <f>IF(【全員最初に作成】基本情報!AB62="","",【全員最初に作成】基本情報!AB62)</f>
        <v/>
      </c>
      <c r="R18" s="207"/>
      <c r="S18" s="208"/>
      <c r="T18" s="209" t="str">
        <f>IF(P18="","",VLOOKUP(P18,【参考】数式用!$A$5:$H$34,MATCH(S18,【参考】数式用!$C$4:$E$4,0)+2,0))</f>
        <v/>
      </c>
      <c r="U18" s="210" t="s">
        <v>108</v>
      </c>
      <c r="V18" s="211"/>
      <c r="W18" s="212" t="s">
        <v>109</v>
      </c>
      <c r="X18" s="211"/>
      <c r="Y18" s="212" t="s">
        <v>110</v>
      </c>
      <c r="Z18" s="211"/>
      <c r="AA18" s="212" t="s">
        <v>109</v>
      </c>
      <c r="AB18" s="211"/>
      <c r="AC18" s="212" t="s">
        <v>111</v>
      </c>
      <c r="AD18" s="213" t="s">
        <v>112</v>
      </c>
      <c r="AE18" s="214" t="str">
        <f t="shared" si="0"/>
        <v/>
      </c>
      <c r="AF18" s="215" t="s">
        <v>113</v>
      </c>
      <c r="AG18" s="216" t="str">
        <f t="shared" si="1"/>
        <v/>
      </c>
    </row>
    <row r="19" spans="1:33" ht="36.75" customHeight="1">
      <c r="A19" s="204">
        <f t="shared" si="2"/>
        <v>8</v>
      </c>
      <c r="B19" s="1026" t="str">
        <f>IF(【全員最初に作成】基本情報!C63="","",【全員最初に作成】基本情報!C63)</f>
        <v/>
      </c>
      <c r="C19" s="1027"/>
      <c r="D19" s="1027"/>
      <c r="E19" s="1027"/>
      <c r="F19" s="1027"/>
      <c r="G19" s="1027"/>
      <c r="H19" s="1027"/>
      <c r="I19" s="1027"/>
      <c r="J19" s="1027"/>
      <c r="K19" s="1028"/>
      <c r="L19" s="204" t="str">
        <f>IF(【全員最初に作成】基本情報!M63="","",【全員最初に作成】基本情報!M63)</f>
        <v/>
      </c>
      <c r="M19" s="204" t="str">
        <f>IF(【全員最初に作成】基本情報!R63="","",【全員最初に作成】基本情報!R63)</f>
        <v/>
      </c>
      <c r="N19" s="204" t="str">
        <f>IF(【全員最初に作成】基本情報!W63="","",【全員最初に作成】基本情報!W63)</f>
        <v/>
      </c>
      <c r="O19" s="204" t="str">
        <f>IF(【全員最初に作成】基本情報!X63="","",【全員最初に作成】基本情報!X63)</f>
        <v/>
      </c>
      <c r="P19" s="205" t="str">
        <f>IF(【全員最初に作成】基本情報!Y63="","",【全員最初に作成】基本情報!Y63)</f>
        <v/>
      </c>
      <c r="Q19" s="206" t="str">
        <f>IF(【全員最初に作成】基本情報!AB63="","",【全員最初に作成】基本情報!AB63)</f>
        <v/>
      </c>
      <c r="R19" s="207"/>
      <c r="S19" s="208"/>
      <c r="T19" s="209" t="str">
        <f>IF(P19="","",VLOOKUP(P19,【参考】数式用!$A$5:$H$34,MATCH(S19,【参考】数式用!$C$4:$E$4,0)+2,0))</f>
        <v/>
      </c>
      <c r="U19" s="210" t="s">
        <v>108</v>
      </c>
      <c r="V19" s="211"/>
      <c r="W19" s="212" t="s">
        <v>109</v>
      </c>
      <c r="X19" s="211"/>
      <c r="Y19" s="212" t="s">
        <v>110</v>
      </c>
      <c r="Z19" s="211"/>
      <c r="AA19" s="212" t="s">
        <v>109</v>
      </c>
      <c r="AB19" s="211"/>
      <c r="AC19" s="212" t="s">
        <v>111</v>
      </c>
      <c r="AD19" s="213" t="s">
        <v>112</v>
      </c>
      <c r="AE19" s="214" t="str">
        <f t="shared" si="0"/>
        <v/>
      </c>
      <c r="AF19" s="215" t="s">
        <v>113</v>
      </c>
      <c r="AG19" s="216" t="str">
        <f t="shared" si="1"/>
        <v/>
      </c>
    </row>
    <row r="20" spans="1:33" ht="36.75" customHeight="1">
      <c r="A20" s="204">
        <f t="shared" si="2"/>
        <v>9</v>
      </c>
      <c r="B20" s="1026" t="str">
        <f>IF(【全員最初に作成】基本情報!C64="","",【全員最初に作成】基本情報!C64)</f>
        <v/>
      </c>
      <c r="C20" s="1027"/>
      <c r="D20" s="1027"/>
      <c r="E20" s="1027"/>
      <c r="F20" s="1027"/>
      <c r="G20" s="1027"/>
      <c r="H20" s="1027"/>
      <c r="I20" s="1027"/>
      <c r="J20" s="1027"/>
      <c r="K20" s="1028"/>
      <c r="L20" s="204" t="str">
        <f>IF(【全員最初に作成】基本情報!M64="","",【全員最初に作成】基本情報!M64)</f>
        <v/>
      </c>
      <c r="M20" s="204" t="str">
        <f>IF(【全員最初に作成】基本情報!R64="","",【全員最初に作成】基本情報!R64)</f>
        <v/>
      </c>
      <c r="N20" s="204" t="str">
        <f>IF(【全員最初に作成】基本情報!W64="","",【全員最初に作成】基本情報!W64)</f>
        <v/>
      </c>
      <c r="O20" s="204" t="str">
        <f>IF(【全員最初に作成】基本情報!X64="","",【全員最初に作成】基本情報!X64)</f>
        <v/>
      </c>
      <c r="P20" s="205" t="str">
        <f>IF(【全員最初に作成】基本情報!Y64="","",【全員最初に作成】基本情報!Y64)</f>
        <v/>
      </c>
      <c r="Q20" s="206" t="str">
        <f>IF(【全員最初に作成】基本情報!AB64="","",【全員最初に作成】基本情報!AB64)</f>
        <v/>
      </c>
      <c r="R20" s="207"/>
      <c r="S20" s="208"/>
      <c r="T20" s="209" t="str">
        <f>IF(P20="","",VLOOKUP(P20,【参考】数式用!$A$5:$H$34,MATCH(S20,【参考】数式用!$C$4:$E$4,0)+2,0))</f>
        <v/>
      </c>
      <c r="U20" s="210" t="s">
        <v>108</v>
      </c>
      <c r="V20" s="211"/>
      <c r="W20" s="212" t="s">
        <v>109</v>
      </c>
      <c r="X20" s="211"/>
      <c r="Y20" s="212" t="s">
        <v>110</v>
      </c>
      <c r="Z20" s="211"/>
      <c r="AA20" s="212" t="s">
        <v>109</v>
      </c>
      <c r="AB20" s="211"/>
      <c r="AC20" s="212" t="s">
        <v>111</v>
      </c>
      <c r="AD20" s="213" t="s">
        <v>112</v>
      </c>
      <c r="AE20" s="214" t="str">
        <f t="shared" si="0"/>
        <v/>
      </c>
      <c r="AF20" s="215" t="s">
        <v>113</v>
      </c>
      <c r="AG20" s="216" t="str">
        <f t="shared" si="1"/>
        <v/>
      </c>
    </row>
    <row r="21" spans="1:33" ht="36.75" customHeight="1">
      <c r="A21" s="204">
        <f t="shared" si="2"/>
        <v>10</v>
      </c>
      <c r="B21" s="1026" t="str">
        <f>IF(【全員最初に作成】基本情報!C65="","",【全員最初に作成】基本情報!C65)</f>
        <v/>
      </c>
      <c r="C21" s="1027"/>
      <c r="D21" s="1027"/>
      <c r="E21" s="1027"/>
      <c r="F21" s="1027"/>
      <c r="G21" s="1027"/>
      <c r="H21" s="1027"/>
      <c r="I21" s="1027"/>
      <c r="J21" s="1027"/>
      <c r="K21" s="1028"/>
      <c r="L21" s="204" t="str">
        <f>IF(【全員最初に作成】基本情報!M65="","",【全員最初に作成】基本情報!M65)</f>
        <v/>
      </c>
      <c r="M21" s="204" t="str">
        <f>IF(【全員最初に作成】基本情報!R65="","",【全員最初に作成】基本情報!R65)</f>
        <v/>
      </c>
      <c r="N21" s="204" t="str">
        <f>IF(【全員最初に作成】基本情報!W65="","",【全員最初に作成】基本情報!W65)</f>
        <v/>
      </c>
      <c r="O21" s="204" t="str">
        <f>IF(【全員最初に作成】基本情報!X65="","",【全員最初に作成】基本情報!X65)</f>
        <v/>
      </c>
      <c r="P21" s="205" t="str">
        <f>IF(【全員最初に作成】基本情報!Y65="","",【全員最初に作成】基本情報!Y65)</f>
        <v/>
      </c>
      <c r="Q21" s="206" t="str">
        <f>IF(【全員最初に作成】基本情報!AB65="","",【全員最初に作成】基本情報!AB65)</f>
        <v/>
      </c>
      <c r="R21" s="207"/>
      <c r="S21" s="208"/>
      <c r="T21" s="209" t="str">
        <f>IF(P21="","",VLOOKUP(P21,【参考】数式用!$A$5:$H$34,MATCH(S21,【参考】数式用!$C$4:$E$4,0)+2,0))</f>
        <v/>
      </c>
      <c r="U21" s="210" t="s">
        <v>108</v>
      </c>
      <c r="V21" s="211"/>
      <c r="W21" s="212" t="s">
        <v>109</v>
      </c>
      <c r="X21" s="211"/>
      <c r="Y21" s="212" t="s">
        <v>110</v>
      </c>
      <c r="Z21" s="211"/>
      <c r="AA21" s="212" t="s">
        <v>109</v>
      </c>
      <c r="AB21" s="211"/>
      <c r="AC21" s="212" t="s">
        <v>111</v>
      </c>
      <c r="AD21" s="213" t="s">
        <v>112</v>
      </c>
      <c r="AE21" s="214" t="str">
        <f t="shared" si="0"/>
        <v/>
      </c>
      <c r="AF21" s="215" t="s">
        <v>113</v>
      </c>
      <c r="AG21" s="216" t="str">
        <f t="shared" si="1"/>
        <v/>
      </c>
    </row>
    <row r="22" spans="1:33" ht="36.75" customHeight="1">
      <c r="A22" s="204">
        <f t="shared" si="2"/>
        <v>11</v>
      </c>
      <c r="B22" s="1026" t="str">
        <f>IF(【全員最初に作成】基本情報!C66="","",【全員最初に作成】基本情報!C66)</f>
        <v/>
      </c>
      <c r="C22" s="1027"/>
      <c r="D22" s="1027"/>
      <c r="E22" s="1027"/>
      <c r="F22" s="1027"/>
      <c r="G22" s="1027"/>
      <c r="H22" s="1027"/>
      <c r="I22" s="1027"/>
      <c r="J22" s="1027"/>
      <c r="K22" s="1028"/>
      <c r="L22" s="204" t="str">
        <f>IF(【全員最初に作成】基本情報!M66="","",【全員最初に作成】基本情報!M66)</f>
        <v/>
      </c>
      <c r="M22" s="204" t="str">
        <f>IF(【全員最初に作成】基本情報!R66="","",【全員最初に作成】基本情報!R66)</f>
        <v/>
      </c>
      <c r="N22" s="204" t="str">
        <f>IF(【全員最初に作成】基本情報!W66="","",【全員最初に作成】基本情報!W66)</f>
        <v/>
      </c>
      <c r="O22" s="204" t="str">
        <f>IF(【全員最初に作成】基本情報!X66="","",【全員最初に作成】基本情報!X66)</f>
        <v/>
      </c>
      <c r="P22" s="205" t="str">
        <f>IF(【全員最初に作成】基本情報!Y66="","",【全員最初に作成】基本情報!Y66)</f>
        <v/>
      </c>
      <c r="Q22" s="206" t="str">
        <f>IF(【全員最初に作成】基本情報!AB66="","",【全員最初に作成】基本情報!AB66)</f>
        <v/>
      </c>
      <c r="R22" s="207"/>
      <c r="S22" s="208"/>
      <c r="T22" s="209" t="str">
        <f>IF(P22="","",VLOOKUP(P22,【参考】数式用!$A$5:$H$34,MATCH(S22,【参考】数式用!$C$4:$E$4,0)+2,0))</f>
        <v/>
      </c>
      <c r="U22" s="210" t="s">
        <v>108</v>
      </c>
      <c r="V22" s="211"/>
      <c r="W22" s="212" t="s">
        <v>109</v>
      </c>
      <c r="X22" s="211"/>
      <c r="Y22" s="212" t="s">
        <v>110</v>
      </c>
      <c r="Z22" s="211"/>
      <c r="AA22" s="212" t="s">
        <v>109</v>
      </c>
      <c r="AB22" s="211"/>
      <c r="AC22" s="212" t="s">
        <v>111</v>
      </c>
      <c r="AD22" s="213" t="s">
        <v>112</v>
      </c>
      <c r="AE22" s="214" t="str">
        <f t="shared" si="0"/>
        <v/>
      </c>
      <c r="AF22" s="215" t="s">
        <v>113</v>
      </c>
      <c r="AG22" s="216" t="str">
        <f t="shared" si="1"/>
        <v/>
      </c>
    </row>
    <row r="23" spans="1:33" ht="36.75" customHeight="1">
      <c r="A23" s="204">
        <f t="shared" si="2"/>
        <v>12</v>
      </c>
      <c r="B23" s="1026" t="str">
        <f>IF(【全員最初に作成】基本情報!C67="","",【全員最初に作成】基本情報!C67)</f>
        <v/>
      </c>
      <c r="C23" s="1027"/>
      <c r="D23" s="1027"/>
      <c r="E23" s="1027"/>
      <c r="F23" s="1027"/>
      <c r="G23" s="1027"/>
      <c r="H23" s="1027"/>
      <c r="I23" s="1027"/>
      <c r="J23" s="1027"/>
      <c r="K23" s="1028"/>
      <c r="L23" s="204" t="str">
        <f>IF(【全員最初に作成】基本情報!M67="","",【全員最初に作成】基本情報!M67)</f>
        <v/>
      </c>
      <c r="M23" s="204" t="str">
        <f>IF(【全員最初に作成】基本情報!R67="","",【全員最初に作成】基本情報!R67)</f>
        <v/>
      </c>
      <c r="N23" s="204" t="str">
        <f>IF(【全員最初に作成】基本情報!W67="","",【全員最初に作成】基本情報!W67)</f>
        <v/>
      </c>
      <c r="O23" s="204" t="str">
        <f>IF(【全員最初に作成】基本情報!X67="","",【全員最初に作成】基本情報!X67)</f>
        <v/>
      </c>
      <c r="P23" s="205" t="str">
        <f>IF(【全員最初に作成】基本情報!Y67="","",【全員最初に作成】基本情報!Y67)</f>
        <v/>
      </c>
      <c r="Q23" s="206" t="str">
        <f>IF(【全員最初に作成】基本情報!AB67="","",【全員最初に作成】基本情報!AB67)</f>
        <v/>
      </c>
      <c r="R23" s="207"/>
      <c r="S23" s="208"/>
      <c r="T23" s="209" t="str">
        <f>IF(P23="","",VLOOKUP(P23,【参考】数式用!$A$5:$H$34,MATCH(S23,【参考】数式用!$C$4:$E$4,0)+2,0))</f>
        <v/>
      </c>
      <c r="U23" s="210" t="s">
        <v>108</v>
      </c>
      <c r="V23" s="211"/>
      <c r="W23" s="212" t="s">
        <v>109</v>
      </c>
      <c r="X23" s="211"/>
      <c r="Y23" s="212" t="s">
        <v>110</v>
      </c>
      <c r="Z23" s="211"/>
      <c r="AA23" s="212" t="s">
        <v>109</v>
      </c>
      <c r="AB23" s="211"/>
      <c r="AC23" s="212" t="s">
        <v>111</v>
      </c>
      <c r="AD23" s="213" t="s">
        <v>112</v>
      </c>
      <c r="AE23" s="214" t="str">
        <f t="shared" si="0"/>
        <v/>
      </c>
      <c r="AF23" s="215" t="s">
        <v>113</v>
      </c>
      <c r="AG23" s="216" t="str">
        <f t="shared" si="1"/>
        <v/>
      </c>
    </row>
    <row r="24" spans="1:33" ht="36.75" customHeight="1">
      <c r="A24" s="204">
        <f t="shared" si="2"/>
        <v>13</v>
      </c>
      <c r="B24" s="1026" t="str">
        <f>IF(【全員最初に作成】基本情報!C68="","",【全員最初に作成】基本情報!C68)</f>
        <v/>
      </c>
      <c r="C24" s="1027"/>
      <c r="D24" s="1027"/>
      <c r="E24" s="1027"/>
      <c r="F24" s="1027"/>
      <c r="G24" s="1027"/>
      <c r="H24" s="1027"/>
      <c r="I24" s="1027"/>
      <c r="J24" s="1027"/>
      <c r="K24" s="1028"/>
      <c r="L24" s="204" t="str">
        <f>IF(【全員最初に作成】基本情報!M68="","",【全員最初に作成】基本情報!M68)</f>
        <v/>
      </c>
      <c r="M24" s="204" t="str">
        <f>IF(【全員最初に作成】基本情報!R68="","",【全員最初に作成】基本情報!R68)</f>
        <v/>
      </c>
      <c r="N24" s="204" t="str">
        <f>IF(【全員最初に作成】基本情報!W68="","",【全員最初に作成】基本情報!W68)</f>
        <v/>
      </c>
      <c r="O24" s="204" t="str">
        <f>IF(【全員最初に作成】基本情報!X68="","",【全員最初に作成】基本情報!X68)</f>
        <v/>
      </c>
      <c r="P24" s="205" t="str">
        <f>IF(【全員最初に作成】基本情報!Y68="","",【全員最初に作成】基本情報!Y68)</f>
        <v/>
      </c>
      <c r="Q24" s="206" t="str">
        <f>IF(【全員最初に作成】基本情報!AB68="","",【全員最初に作成】基本情報!AB68)</f>
        <v/>
      </c>
      <c r="R24" s="207"/>
      <c r="S24" s="208"/>
      <c r="T24" s="209" t="str">
        <f>IF(P24="","",VLOOKUP(P24,【参考】数式用!$A$5:$H$34,MATCH(S24,【参考】数式用!$C$4:$E$4,0)+2,0))</f>
        <v/>
      </c>
      <c r="U24" s="210" t="s">
        <v>108</v>
      </c>
      <c r="V24" s="211"/>
      <c r="W24" s="212" t="s">
        <v>109</v>
      </c>
      <c r="X24" s="211"/>
      <c r="Y24" s="212" t="s">
        <v>110</v>
      </c>
      <c r="Z24" s="211"/>
      <c r="AA24" s="212" t="s">
        <v>109</v>
      </c>
      <c r="AB24" s="211"/>
      <c r="AC24" s="212" t="s">
        <v>111</v>
      </c>
      <c r="AD24" s="213" t="s">
        <v>112</v>
      </c>
      <c r="AE24" s="214" t="str">
        <f t="shared" si="0"/>
        <v/>
      </c>
      <c r="AF24" s="215" t="s">
        <v>113</v>
      </c>
      <c r="AG24" s="216" t="str">
        <f t="shared" si="1"/>
        <v/>
      </c>
    </row>
    <row r="25" spans="1:33" ht="36.75" customHeight="1">
      <c r="A25" s="204">
        <f t="shared" si="2"/>
        <v>14</v>
      </c>
      <c r="B25" s="1026" t="str">
        <f>IF(【全員最初に作成】基本情報!C69="","",【全員最初に作成】基本情報!C69)</f>
        <v/>
      </c>
      <c r="C25" s="1027"/>
      <c r="D25" s="1027"/>
      <c r="E25" s="1027"/>
      <c r="F25" s="1027"/>
      <c r="G25" s="1027"/>
      <c r="H25" s="1027"/>
      <c r="I25" s="1027"/>
      <c r="J25" s="1027"/>
      <c r="K25" s="1028"/>
      <c r="L25" s="204" t="str">
        <f>IF(【全員最初に作成】基本情報!M69="","",【全員最初に作成】基本情報!M69)</f>
        <v/>
      </c>
      <c r="M25" s="204" t="str">
        <f>IF(【全員最初に作成】基本情報!R69="","",【全員最初に作成】基本情報!R69)</f>
        <v/>
      </c>
      <c r="N25" s="204" t="str">
        <f>IF(【全員最初に作成】基本情報!W69="","",【全員最初に作成】基本情報!W69)</f>
        <v/>
      </c>
      <c r="O25" s="204" t="str">
        <f>IF(【全員最初に作成】基本情報!X69="","",【全員最初に作成】基本情報!X69)</f>
        <v/>
      </c>
      <c r="P25" s="205" t="str">
        <f>IF(【全員最初に作成】基本情報!Y69="","",【全員最初に作成】基本情報!Y69)</f>
        <v/>
      </c>
      <c r="Q25" s="206" t="str">
        <f>IF(【全員最初に作成】基本情報!AB69="","",【全員最初に作成】基本情報!AB69)</f>
        <v/>
      </c>
      <c r="R25" s="207"/>
      <c r="S25" s="208"/>
      <c r="T25" s="209" t="str">
        <f>IF(P25="","",VLOOKUP(P25,【参考】数式用!$A$5:$H$34,MATCH(S25,【参考】数式用!$C$4:$E$4,0)+2,0))</f>
        <v/>
      </c>
      <c r="U25" s="210" t="s">
        <v>108</v>
      </c>
      <c r="V25" s="211"/>
      <c r="W25" s="212" t="s">
        <v>109</v>
      </c>
      <c r="X25" s="211"/>
      <c r="Y25" s="212" t="s">
        <v>110</v>
      </c>
      <c r="Z25" s="211"/>
      <c r="AA25" s="212" t="s">
        <v>109</v>
      </c>
      <c r="AB25" s="211"/>
      <c r="AC25" s="212" t="s">
        <v>111</v>
      </c>
      <c r="AD25" s="213" t="s">
        <v>112</v>
      </c>
      <c r="AE25" s="214" t="str">
        <f t="shared" si="0"/>
        <v/>
      </c>
      <c r="AF25" s="215" t="s">
        <v>113</v>
      </c>
      <c r="AG25" s="216" t="str">
        <f t="shared" si="1"/>
        <v/>
      </c>
    </row>
    <row r="26" spans="1:33" ht="36.75" customHeight="1">
      <c r="A26" s="204">
        <f t="shared" si="2"/>
        <v>15</v>
      </c>
      <c r="B26" s="1026" t="str">
        <f>IF(【全員最初に作成】基本情報!C70="","",【全員最初に作成】基本情報!C70)</f>
        <v/>
      </c>
      <c r="C26" s="1027"/>
      <c r="D26" s="1027"/>
      <c r="E26" s="1027"/>
      <c r="F26" s="1027"/>
      <c r="G26" s="1027"/>
      <c r="H26" s="1027"/>
      <c r="I26" s="1027"/>
      <c r="J26" s="1027"/>
      <c r="K26" s="1028"/>
      <c r="L26" s="204" t="str">
        <f>IF(【全員最初に作成】基本情報!M70="","",【全員最初に作成】基本情報!M70)</f>
        <v/>
      </c>
      <c r="M26" s="204" t="str">
        <f>IF(【全員最初に作成】基本情報!R70="","",【全員最初に作成】基本情報!R70)</f>
        <v/>
      </c>
      <c r="N26" s="204" t="str">
        <f>IF(【全員最初に作成】基本情報!W70="","",【全員最初に作成】基本情報!W70)</f>
        <v/>
      </c>
      <c r="O26" s="204" t="str">
        <f>IF(【全員最初に作成】基本情報!X70="","",【全員最初に作成】基本情報!X70)</f>
        <v/>
      </c>
      <c r="P26" s="205" t="str">
        <f>IF(【全員最初に作成】基本情報!Y70="","",【全員最初に作成】基本情報!Y70)</f>
        <v/>
      </c>
      <c r="Q26" s="206" t="str">
        <f>IF(【全員最初に作成】基本情報!AB70="","",【全員最初に作成】基本情報!AB70)</f>
        <v/>
      </c>
      <c r="R26" s="207"/>
      <c r="S26" s="208"/>
      <c r="T26" s="209" t="str">
        <f>IF(P26="","",VLOOKUP(P26,【参考】数式用!$A$5:$H$34,MATCH(S26,【参考】数式用!$C$4:$E$4,0)+2,0))</f>
        <v/>
      </c>
      <c r="U26" s="210" t="s">
        <v>108</v>
      </c>
      <c r="V26" s="211"/>
      <c r="W26" s="212" t="s">
        <v>109</v>
      </c>
      <c r="X26" s="211"/>
      <c r="Y26" s="212" t="s">
        <v>110</v>
      </c>
      <c r="Z26" s="211"/>
      <c r="AA26" s="212" t="s">
        <v>109</v>
      </c>
      <c r="AB26" s="211"/>
      <c r="AC26" s="212" t="s">
        <v>111</v>
      </c>
      <c r="AD26" s="213" t="s">
        <v>112</v>
      </c>
      <c r="AE26" s="214" t="str">
        <f t="shared" si="0"/>
        <v/>
      </c>
      <c r="AF26" s="215" t="s">
        <v>113</v>
      </c>
      <c r="AG26" s="216" t="str">
        <f t="shared" si="1"/>
        <v/>
      </c>
    </row>
    <row r="27" spans="1:33" ht="36.75" customHeight="1">
      <c r="A27" s="204">
        <f t="shared" ref="A27:A90" si="3">A26+1</f>
        <v>16</v>
      </c>
      <c r="B27" s="1026" t="str">
        <f>IF(【全員最初に作成】基本情報!C71="","",【全員最初に作成】基本情報!C71)</f>
        <v/>
      </c>
      <c r="C27" s="1027"/>
      <c r="D27" s="1027"/>
      <c r="E27" s="1027"/>
      <c r="F27" s="1027"/>
      <c r="G27" s="1027"/>
      <c r="H27" s="1027"/>
      <c r="I27" s="1027"/>
      <c r="J27" s="1027"/>
      <c r="K27" s="1028"/>
      <c r="L27" s="204" t="str">
        <f>IF(【全員最初に作成】基本情報!M71="","",【全員最初に作成】基本情報!M71)</f>
        <v/>
      </c>
      <c r="M27" s="204" t="str">
        <f>IF(【全員最初に作成】基本情報!R71="","",【全員最初に作成】基本情報!R71)</f>
        <v/>
      </c>
      <c r="N27" s="204" t="str">
        <f>IF(【全員最初に作成】基本情報!W71="","",【全員最初に作成】基本情報!W71)</f>
        <v/>
      </c>
      <c r="O27" s="204" t="str">
        <f>IF(【全員最初に作成】基本情報!X71="","",【全員最初に作成】基本情報!X71)</f>
        <v/>
      </c>
      <c r="P27" s="205" t="str">
        <f>IF(【全員最初に作成】基本情報!Y71="","",【全員最初に作成】基本情報!Y71)</f>
        <v/>
      </c>
      <c r="Q27" s="206" t="str">
        <f>IF(【全員最初に作成】基本情報!AB71="","",【全員最初に作成】基本情報!AB71)</f>
        <v/>
      </c>
      <c r="R27" s="207"/>
      <c r="S27" s="208"/>
      <c r="T27" s="209" t="str">
        <f>IF(P27="","",VLOOKUP(P27,【参考】数式用!$A$5:$H$34,MATCH(S27,【参考】数式用!$C$4:$E$4,0)+2,0))</f>
        <v/>
      </c>
      <c r="U27" s="210" t="s">
        <v>108</v>
      </c>
      <c r="V27" s="211"/>
      <c r="W27" s="212" t="s">
        <v>109</v>
      </c>
      <c r="X27" s="211"/>
      <c r="Y27" s="212" t="s">
        <v>110</v>
      </c>
      <c r="Z27" s="211"/>
      <c r="AA27" s="212" t="s">
        <v>109</v>
      </c>
      <c r="AB27" s="211"/>
      <c r="AC27" s="212" t="s">
        <v>111</v>
      </c>
      <c r="AD27" s="213" t="s">
        <v>112</v>
      </c>
      <c r="AE27" s="214" t="str">
        <f t="shared" si="0"/>
        <v/>
      </c>
      <c r="AF27" s="215" t="s">
        <v>113</v>
      </c>
      <c r="AG27" s="216" t="str">
        <f t="shared" si="1"/>
        <v/>
      </c>
    </row>
    <row r="28" spans="1:33" ht="36.75" customHeight="1">
      <c r="A28" s="204">
        <f t="shared" si="3"/>
        <v>17</v>
      </c>
      <c r="B28" s="1026" t="str">
        <f>IF(【全員最初に作成】基本情報!C72="","",【全員最初に作成】基本情報!C72)</f>
        <v/>
      </c>
      <c r="C28" s="1027"/>
      <c r="D28" s="1027"/>
      <c r="E28" s="1027"/>
      <c r="F28" s="1027"/>
      <c r="G28" s="1027"/>
      <c r="H28" s="1027"/>
      <c r="I28" s="1027"/>
      <c r="J28" s="1027"/>
      <c r="K28" s="1028"/>
      <c r="L28" s="204" t="str">
        <f>IF(【全員最初に作成】基本情報!M72="","",【全員最初に作成】基本情報!M72)</f>
        <v/>
      </c>
      <c r="M28" s="204" t="str">
        <f>IF(【全員最初に作成】基本情報!R72="","",【全員最初に作成】基本情報!R72)</f>
        <v/>
      </c>
      <c r="N28" s="204" t="str">
        <f>IF(【全員最初に作成】基本情報!W72="","",【全員最初に作成】基本情報!W72)</f>
        <v/>
      </c>
      <c r="O28" s="204" t="str">
        <f>IF(【全員最初に作成】基本情報!X72="","",【全員最初に作成】基本情報!X72)</f>
        <v/>
      </c>
      <c r="P28" s="205" t="str">
        <f>IF(【全員最初に作成】基本情報!Y72="","",【全員最初に作成】基本情報!Y72)</f>
        <v/>
      </c>
      <c r="Q28" s="206" t="str">
        <f>IF(【全員最初に作成】基本情報!AB72="","",【全員最初に作成】基本情報!AB72)</f>
        <v/>
      </c>
      <c r="R28" s="207"/>
      <c r="S28" s="208"/>
      <c r="T28" s="209" t="str">
        <f>IF(P28="","",VLOOKUP(P28,【参考】数式用!$A$5:$H$34,MATCH(S28,【参考】数式用!$C$4:$E$4,0)+2,0))</f>
        <v/>
      </c>
      <c r="U28" s="210" t="s">
        <v>108</v>
      </c>
      <c r="V28" s="211"/>
      <c r="W28" s="212" t="s">
        <v>109</v>
      </c>
      <c r="X28" s="211"/>
      <c r="Y28" s="212" t="s">
        <v>110</v>
      </c>
      <c r="Z28" s="211"/>
      <c r="AA28" s="212" t="s">
        <v>109</v>
      </c>
      <c r="AB28" s="211"/>
      <c r="AC28" s="212" t="s">
        <v>111</v>
      </c>
      <c r="AD28" s="213" t="s">
        <v>112</v>
      </c>
      <c r="AE28" s="214" t="str">
        <f t="shared" si="0"/>
        <v/>
      </c>
      <c r="AF28" s="215" t="s">
        <v>113</v>
      </c>
      <c r="AG28" s="216" t="str">
        <f t="shared" si="1"/>
        <v/>
      </c>
    </row>
    <row r="29" spans="1:33" ht="36.75" customHeight="1">
      <c r="A29" s="204">
        <f t="shared" si="3"/>
        <v>18</v>
      </c>
      <c r="B29" s="1026" t="str">
        <f>IF(【全員最初に作成】基本情報!C73="","",【全員最初に作成】基本情報!C73)</f>
        <v/>
      </c>
      <c r="C29" s="1027"/>
      <c r="D29" s="1027"/>
      <c r="E29" s="1027"/>
      <c r="F29" s="1027"/>
      <c r="G29" s="1027"/>
      <c r="H29" s="1027"/>
      <c r="I29" s="1027"/>
      <c r="J29" s="1027"/>
      <c r="K29" s="1028"/>
      <c r="L29" s="204" t="str">
        <f>IF(【全員最初に作成】基本情報!M73="","",【全員最初に作成】基本情報!M73)</f>
        <v/>
      </c>
      <c r="M29" s="204" t="str">
        <f>IF(【全員最初に作成】基本情報!R73="","",【全員最初に作成】基本情報!R73)</f>
        <v/>
      </c>
      <c r="N29" s="204" t="str">
        <f>IF(【全員最初に作成】基本情報!W73="","",【全員最初に作成】基本情報!W73)</f>
        <v/>
      </c>
      <c r="O29" s="204" t="str">
        <f>IF(【全員最初に作成】基本情報!X73="","",【全員最初に作成】基本情報!X73)</f>
        <v/>
      </c>
      <c r="P29" s="205" t="str">
        <f>IF(【全員最初に作成】基本情報!Y73="","",【全員最初に作成】基本情報!Y73)</f>
        <v/>
      </c>
      <c r="Q29" s="206" t="str">
        <f>IF(【全員最初に作成】基本情報!AB73="","",【全員最初に作成】基本情報!AB73)</f>
        <v/>
      </c>
      <c r="R29" s="207"/>
      <c r="S29" s="208"/>
      <c r="T29" s="209" t="str">
        <f>IF(P29="","",VLOOKUP(P29,【参考】数式用!$A$5:$H$34,MATCH(S29,【参考】数式用!$C$4:$E$4,0)+2,0))</f>
        <v/>
      </c>
      <c r="U29" s="210" t="s">
        <v>108</v>
      </c>
      <c r="V29" s="211"/>
      <c r="W29" s="212" t="s">
        <v>109</v>
      </c>
      <c r="X29" s="211"/>
      <c r="Y29" s="212" t="s">
        <v>110</v>
      </c>
      <c r="Z29" s="211"/>
      <c r="AA29" s="212" t="s">
        <v>109</v>
      </c>
      <c r="AB29" s="211"/>
      <c r="AC29" s="212" t="s">
        <v>111</v>
      </c>
      <c r="AD29" s="213" t="s">
        <v>112</v>
      </c>
      <c r="AE29" s="214" t="str">
        <f t="shared" si="0"/>
        <v/>
      </c>
      <c r="AF29" s="215" t="s">
        <v>113</v>
      </c>
      <c r="AG29" s="216" t="str">
        <f t="shared" si="1"/>
        <v/>
      </c>
    </row>
    <row r="30" spans="1:33" ht="36.75" customHeight="1">
      <c r="A30" s="204">
        <f t="shared" si="3"/>
        <v>19</v>
      </c>
      <c r="B30" s="1026" t="str">
        <f>IF(【全員最初に作成】基本情報!C74="","",【全員最初に作成】基本情報!C74)</f>
        <v/>
      </c>
      <c r="C30" s="1027"/>
      <c r="D30" s="1027"/>
      <c r="E30" s="1027"/>
      <c r="F30" s="1027"/>
      <c r="G30" s="1027"/>
      <c r="H30" s="1027"/>
      <c r="I30" s="1027"/>
      <c r="J30" s="1027"/>
      <c r="K30" s="1028"/>
      <c r="L30" s="204" t="str">
        <f>IF(【全員最初に作成】基本情報!M74="","",【全員最初に作成】基本情報!M74)</f>
        <v/>
      </c>
      <c r="M30" s="204" t="str">
        <f>IF(【全員最初に作成】基本情報!R74="","",【全員最初に作成】基本情報!R74)</f>
        <v/>
      </c>
      <c r="N30" s="204" t="str">
        <f>IF(【全員最初に作成】基本情報!W74="","",【全員最初に作成】基本情報!W74)</f>
        <v/>
      </c>
      <c r="O30" s="204" t="str">
        <f>IF(【全員最初に作成】基本情報!X74="","",【全員最初に作成】基本情報!X74)</f>
        <v/>
      </c>
      <c r="P30" s="205" t="str">
        <f>IF(【全員最初に作成】基本情報!Y74="","",【全員最初に作成】基本情報!Y74)</f>
        <v/>
      </c>
      <c r="Q30" s="206" t="str">
        <f>IF(【全員最初に作成】基本情報!AB74="","",【全員最初に作成】基本情報!AB74)</f>
        <v/>
      </c>
      <c r="R30" s="207"/>
      <c r="S30" s="208"/>
      <c r="T30" s="209" t="str">
        <f>IF(P30="","",VLOOKUP(P30,【参考】数式用!$A$5:$H$34,MATCH(S30,【参考】数式用!$C$4:$E$4,0)+2,0))</f>
        <v/>
      </c>
      <c r="U30" s="210" t="s">
        <v>108</v>
      </c>
      <c r="V30" s="211"/>
      <c r="W30" s="212" t="s">
        <v>109</v>
      </c>
      <c r="X30" s="211"/>
      <c r="Y30" s="212" t="s">
        <v>110</v>
      </c>
      <c r="Z30" s="211"/>
      <c r="AA30" s="212" t="s">
        <v>109</v>
      </c>
      <c r="AB30" s="211"/>
      <c r="AC30" s="212" t="s">
        <v>111</v>
      </c>
      <c r="AD30" s="213" t="s">
        <v>112</v>
      </c>
      <c r="AE30" s="214" t="str">
        <f t="shared" si="0"/>
        <v/>
      </c>
      <c r="AF30" s="215" t="s">
        <v>113</v>
      </c>
      <c r="AG30" s="216" t="str">
        <f t="shared" si="1"/>
        <v/>
      </c>
    </row>
    <row r="31" spans="1:33" ht="36.75" customHeight="1">
      <c r="A31" s="204">
        <f t="shared" si="3"/>
        <v>20</v>
      </c>
      <c r="B31" s="1026" t="str">
        <f>IF(【全員最初に作成】基本情報!C75="","",【全員最初に作成】基本情報!C75)</f>
        <v/>
      </c>
      <c r="C31" s="1027"/>
      <c r="D31" s="1027"/>
      <c r="E31" s="1027"/>
      <c r="F31" s="1027"/>
      <c r="G31" s="1027"/>
      <c r="H31" s="1027"/>
      <c r="I31" s="1027"/>
      <c r="J31" s="1027"/>
      <c r="K31" s="1028"/>
      <c r="L31" s="204" t="str">
        <f>IF(【全員最初に作成】基本情報!M75="","",【全員最初に作成】基本情報!M75)</f>
        <v/>
      </c>
      <c r="M31" s="204" t="str">
        <f>IF(【全員最初に作成】基本情報!R75="","",【全員最初に作成】基本情報!R75)</f>
        <v/>
      </c>
      <c r="N31" s="204" t="str">
        <f>IF(【全員最初に作成】基本情報!W75="","",【全員最初に作成】基本情報!W75)</f>
        <v/>
      </c>
      <c r="O31" s="204" t="str">
        <f>IF(【全員最初に作成】基本情報!X75="","",【全員最初に作成】基本情報!X75)</f>
        <v/>
      </c>
      <c r="P31" s="205" t="str">
        <f>IF(【全員最初に作成】基本情報!Y75="","",【全員最初に作成】基本情報!Y75)</f>
        <v/>
      </c>
      <c r="Q31" s="206" t="str">
        <f>IF(【全員最初に作成】基本情報!AB75="","",【全員最初に作成】基本情報!AB75)</f>
        <v/>
      </c>
      <c r="R31" s="207"/>
      <c r="S31" s="208"/>
      <c r="T31" s="209" t="str">
        <f>IF(P31="","",VLOOKUP(P31,【参考】数式用!$A$5:$H$34,MATCH(S31,【参考】数式用!$C$4:$E$4,0)+2,0))</f>
        <v/>
      </c>
      <c r="U31" s="210" t="s">
        <v>108</v>
      </c>
      <c r="V31" s="211"/>
      <c r="W31" s="212" t="s">
        <v>109</v>
      </c>
      <c r="X31" s="211"/>
      <c r="Y31" s="212" t="s">
        <v>110</v>
      </c>
      <c r="Z31" s="211"/>
      <c r="AA31" s="212" t="s">
        <v>109</v>
      </c>
      <c r="AB31" s="211"/>
      <c r="AC31" s="212" t="s">
        <v>111</v>
      </c>
      <c r="AD31" s="213" t="s">
        <v>112</v>
      </c>
      <c r="AE31" s="214" t="str">
        <f t="shared" si="0"/>
        <v/>
      </c>
      <c r="AF31" s="215" t="s">
        <v>113</v>
      </c>
      <c r="AG31" s="216" t="str">
        <f t="shared" si="1"/>
        <v/>
      </c>
    </row>
    <row r="32" spans="1:33" ht="36.75" customHeight="1">
      <c r="A32" s="204">
        <f t="shared" si="3"/>
        <v>21</v>
      </c>
      <c r="B32" s="1026" t="str">
        <f>IF(【全員最初に作成】基本情報!C76="","",【全員最初に作成】基本情報!C76)</f>
        <v/>
      </c>
      <c r="C32" s="1027"/>
      <c r="D32" s="1027"/>
      <c r="E32" s="1027"/>
      <c r="F32" s="1027"/>
      <c r="G32" s="1027"/>
      <c r="H32" s="1027"/>
      <c r="I32" s="1027"/>
      <c r="J32" s="1027"/>
      <c r="K32" s="1028"/>
      <c r="L32" s="204" t="str">
        <f>IF(【全員最初に作成】基本情報!M76="","",【全員最初に作成】基本情報!M76)</f>
        <v/>
      </c>
      <c r="M32" s="204" t="str">
        <f>IF(【全員最初に作成】基本情報!R76="","",【全員最初に作成】基本情報!R76)</f>
        <v/>
      </c>
      <c r="N32" s="204" t="str">
        <f>IF(【全員最初に作成】基本情報!W76="","",【全員最初に作成】基本情報!W76)</f>
        <v/>
      </c>
      <c r="O32" s="204" t="str">
        <f>IF(【全員最初に作成】基本情報!X76="","",【全員最初に作成】基本情報!X76)</f>
        <v/>
      </c>
      <c r="P32" s="205" t="str">
        <f>IF(【全員最初に作成】基本情報!Y76="","",【全員最初に作成】基本情報!Y76)</f>
        <v/>
      </c>
      <c r="Q32" s="206" t="str">
        <f>IF(【全員最初に作成】基本情報!AB76="","",【全員最初に作成】基本情報!AB76)</f>
        <v/>
      </c>
      <c r="R32" s="207"/>
      <c r="S32" s="208"/>
      <c r="T32" s="209" t="str">
        <f>IF(P32="","",VLOOKUP(P32,【参考】数式用!$A$5:$H$34,MATCH(S32,【参考】数式用!$C$4:$E$4,0)+2,0))</f>
        <v/>
      </c>
      <c r="U32" s="210" t="s">
        <v>108</v>
      </c>
      <c r="V32" s="211"/>
      <c r="W32" s="212" t="s">
        <v>109</v>
      </c>
      <c r="X32" s="211"/>
      <c r="Y32" s="212" t="s">
        <v>110</v>
      </c>
      <c r="Z32" s="211"/>
      <c r="AA32" s="212" t="s">
        <v>109</v>
      </c>
      <c r="AB32" s="211"/>
      <c r="AC32" s="212" t="s">
        <v>111</v>
      </c>
      <c r="AD32" s="213" t="s">
        <v>112</v>
      </c>
      <c r="AE32" s="214" t="str">
        <f t="shared" si="0"/>
        <v/>
      </c>
      <c r="AF32" s="215" t="s">
        <v>113</v>
      </c>
      <c r="AG32" s="216" t="str">
        <f t="shared" si="1"/>
        <v/>
      </c>
    </row>
    <row r="33" spans="1:33" ht="36.75" customHeight="1">
      <c r="A33" s="204">
        <f t="shared" si="3"/>
        <v>22</v>
      </c>
      <c r="B33" s="1026" t="str">
        <f>IF(【全員最初に作成】基本情報!C77="","",【全員最初に作成】基本情報!C77)</f>
        <v/>
      </c>
      <c r="C33" s="1027"/>
      <c r="D33" s="1027"/>
      <c r="E33" s="1027"/>
      <c r="F33" s="1027"/>
      <c r="G33" s="1027"/>
      <c r="H33" s="1027"/>
      <c r="I33" s="1027"/>
      <c r="J33" s="1027"/>
      <c r="K33" s="1028"/>
      <c r="L33" s="204" t="str">
        <f>IF(【全員最初に作成】基本情報!M77="","",【全員最初に作成】基本情報!M77)</f>
        <v/>
      </c>
      <c r="M33" s="204" t="str">
        <f>IF(【全員最初に作成】基本情報!R77="","",【全員最初に作成】基本情報!R77)</f>
        <v/>
      </c>
      <c r="N33" s="204" t="str">
        <f>IF(【全員最初に作成】基本情報!W77="","",【全員最初に作成】基本情報!W77)</f>
        <v/>
      </c>
      <c r="O33" s="204" t="str">
        <f>IF(【全員最初に作成】基本情報!X77="","",【全員最初に作成】基本情報!X77)</f>
        <v/>
      </c>
      <c r="P33" s="205" t="str">
        <f>IF(【全員最初に作成】基本情報!Y77="","",【全員最初に作成】基本情報!Y77)</f>
        <v/>
      </c>
      <c r="Q33" s="206" t="str">
        <f>IF(【全員最初に作成】基本情報!AB77="","",【全員最初に作成】基本情報!AB77)</f>
        <v/>
      </c>
      <c r="R33" s="207"/>
      <c r="S33" s="208"/>
      <c r="T33" s="209" t="str">
        <f>IF(P33="","",VLOOKUP(P33,【参考】数式用!$A$5:$H$34,MATCH(S33,【参考】数式用!$C$4:$E$4,0)+2,0))</f>
        <v/>
      </c>
      <c r="U33" s="210" t="s">
        <v>108</v>
      </c>
      <c r="V33" s="211"/>
      <c r="W33" s="212" t="s">
        <v>109</v>
      </c>
      <c r="X33" s="211"/>
      <c r="Y33" s="212" t="s">
        <v>110</v>
      </c>
      <c r="Z33" s="211"/>
      <c r="AA33" s="212" t="s">
        <v>109</v>
      </c>
      <c r="AB33" s="211"/>
      <c r="AC33" s="212" t="s">
        <v>111</v>
      </c>
      <c r="AD33" s="213" t="s">
        <v>112</v>
      </c>
      <c r="AE33" s="214" t="str">
        <f t="shared" si="0"/>
        <v/>
      </c>
      <c r="AF33" s="215" t="s">
        <v>113</v>
      </c>
      <c r="AG33" s="216" t="str">
        <f t="shared" si="1"/>
        <v/>
      </c>
    </row>
    <row r="34" spans="1:33" ht="36.75" customHeight="1">
      <c r="A34" s="204">
        <f t="shared" si="3"/>
        <v>23</v>
      </c>
      <c r="B34" s="1026" t="str">
        <f>IF(【全員最初に作成】基本情報!C78="","",【全員最初に作成】基本情報!C78)</f>
        <v/>
      </c>
      <c r="C34" s="1027"/>
      <c r="D34" s="1027"/>
      <c r="E34" s="1027"/>
      <c r="F34" s="1027"/>
      <c r="G34" s="1027"/>
      <c r="H34" s="1027"/>
      <c r="I34" s="1027"/>
      <c r="J34" s="1027"/>
      <c r="K34" s="1028"/>
      <c r="L34" s="204" t="str">
        <f>IF(【全員最初に作成】基本情報!M78="","",【全員最初に作成】基本情報!M78)</f>
        <v/>
      </c>
      <c r="M34" s="204" t="str">
        <f>IF(【全員最初に作成】基本情報!R78="","",【全員最初に作成】基本情報!R78)</f>
        <v/>
      </c>
      <c r="N34" s="204" t="str">
        <f>IF(【全員最初に作成】基本情報!W78="","",【全員最初に作成】基本情報!W78)</f>
        <v/>
      </c>
      <c r="O34" s="204" t="str">
        <f>IF(【全員最初に作成】基本情報!X78="","",【全員最初に作成】基本情報!X78)</f>
        <v/>
      </c>
      <c r="P34" s="205" t="str">
        <f>IF(【全員最初に作成】基本情報!Y78="","",【全員最初に作成】基本情報!Y78)</f>
        <v/>
      </c>
      <c r="Q34" s="206" t="str">
        <f>IF(【全員最初に作成】基本情報!AB78="","",【全員最初に作成】基本情報!AB78)</f>
        <v/>
      </c>
      <c r="R34" s="207"/>
      <c r="S34" s="208"/>
      <c r="T34" s="209" t="str">
        <f>IF(P34="","",VLOOKUP(P34,【参考】数式用!$A$5:$H$34,MATCH(S34,【参考】数式用!$C$4:$E$4,0)+2,0))</f>
        <v/>
      </c>
      <c r="U34" s="210" t="s">
        <v>108</v>
      </c>
      <c r="V34" s="211"/>
      <c r="W34" s="212" t="s">
        <v>109</v>
      </c>
      <c r="X34" s="211"/>
      <c r="Y34" s="212" t="s">
        <v>110</v>
      </c>
      <c r="Z34" s="211"/>
      <c r="AA34" s="212" t="s">
        <v>109</v>
      </c>
      <c r="AB34" s="211"/>
      <c r="AC34" s="212" t="s">
        <v>111</v>
      </c>
      <c r="AD34" s="213" t="s">
        <v>112</v>
      </c>
      <c r="AE34" s="214" t="str">
        <f t="shared" si="0"/>
        <v/>
      </c>
      <c r="AF34" s="215" t="s">
        <v>113</v>
      </c>
      <c r="AG34" s="216" t="str">
        <f t="shared" si="1"/>
        <v/>
      </c>
    </row>
    <row r="35" spans="1:33" ht="36.75" customHeight="1">
      <c r="A35" s="204">
        <f t="shared" si="3"/>
        <v>24</v>
      </c>
      <c r="B35" s="1026" t="str">
        <f>IF(【全員最初に作成】基本情報!C79="","",【全員最初に作成】基本情報!C79)</f>
        <v/>
      </c>
      <c r="C35" s="1027"/>
      <c r="D35" s="1027"/>
      <c r="E35" s="1027"/>
      <c r="F35" s="1027"/>
      <c r="G35" s="1027"/>
      <c r="H35" s="1027"/>
      <c r="I35" s="1027"/>
      <c r="J35" s="1027"/>
      <c r="K35" s="1028"/>
      <c r="L35" s="204" t="str">
        <f>IF(【全員最初に作成】基本情報!M79="","",【全員最初に作成】基本情報!M79)</f>
        <v/>
      </c>
      <c r="M35" s="204" t="str">
        <f>IF(【全員最初に作成】基本情報!R79="","",【全員最初に作成】基本情報!R79)</f>
        <v/>
      </c>
      <c r="N35" s="204" t="str">
        <f>IF(【全員最初に作成】基本情報!W79="","",【全員最初に作成】基本情報!W79)</f>
        <v/>
      </c>
      <c r="O35" s="204" t="str">
        <f>IF(【全員最初に作成】基本情報!X79="","",【全員最初に作成】基本情報!X79)</f>
        <v/>
      </c>
      <c r="P35" s="205" t="str">
        <f>IF(【全員最初に作成】基本情報!Y79="","",【全員最初に作成】基本情報!Y79)</f>
        <v/>
      </c>
      <c r="Q35" s="206" t="str">
        <f>IF(【全員最初に作成】基本情報!AB79="","",【全員最初に作成】基本情報!AB79)</f>
        <v/>
      </c>
      <c r="R35" s="207"/>
      <c r="S35" s="208"/>
      <c r="T35" s="209" t="str">
        <f>IF(P35="","",VLOOKUP(P35,【参考】数式用!$A$5:$H$34,MATCH(S35,【参考】数式用!$C$4:$E$4,0)+2,0))</f>
        <v/>
      </c>
      <c r="U35" s="210" t="s">
        <v>108</v>
      </c>
      <c r="V35" s="211"/>
      <c r="W35" s="212" t="s">
        <v>109</v>
      </c>
      <c r="X35" s="211"/>
      <c r="Y35" s="212" t="s">
        <v>110</v>
      </c>
      <c r="Z35" s="211"/>
      <c r="AA35" s="212" t="s">
        <v>109</v>
      </c>
      <c r="AB35" s="211"/>
      <c r="AC35" s="212" t="s">
        <v>111</v>
      </c>
      <c r="AD35" s="213" t="s">
        <v>112</v>
      </c>
      <c r="AE35" s="214" t="str">
        <f t="shared" si="0"/>
        <v/>
      </c>
      <c r="AF35" s="215" t="s">
        <v>113</v>
      </c>
      <c r="AG35" s="216" t="str">
        <f t="shared" si="1"/>
        <v/>
      </c>
    </row>
    <row r="36" spans="1:33" ht="36.75" customHeight="1">
      <c r="A36" s="204">
        <f t="shared" si="3"/>
        <v>25</v>
      </c>
      <c r="B36" s="1026" t="str">
        <f>IF(【全員最初に作成】基本情報!C80="","",【全員最初に作成】基本情報!C80)</f>
        <v/>
      </c>
      <c r="C36" s="1027"/>
      <c r="D36" s="1027"/>
      <c r="E36" s="1027"/>
      <c r="F36" s="1027"/>
      <c r="G36" s="1027"/>
      <c r="H36" s="1027"/>
      <c r="I36" s="1027"/>
      <c r="J36" s="1027"/>
      <c r="K36" s="1028"/>
      <c r="L36" s="204" t="str">
        <f>IF(【全員最初に作成】基本情報!M80="","",【全員最初に作成】基本情報!M80)</f>
        <v/>
      </c>
      <c r="M36" s="204" t="str">
        <f>IF(【全員最初に作成】基本情報!R80="","",【全員最初に作成】基本情報!R80)</f>
        <v/>
      </c>
      <c r="N36" s="204" t="str">
        <f>IF(【全員最初に作成】基本情報!W80="","",【全員最初に作成】基本情報!W80)</f>
        <v/>
      </c>
      <c r="O36" s="204" t="str">
        <f>IF(【全員最初に作成】基本情報!X80="","",【全員最初に作成】基本情報!X80)</f>
        <v/>
      </c>
      <c r="P36" s="205" t="str">
        <f>IF(【全員最初に作成】基本情報!Y80="","",【全員最初に作成】基本情報!Y80)</f>
        <v/>
      </c>
      <c r="Q36" s="206" t="str">
        <f>IF(【全員最初に作成】基本情報!AB80="","",【全員最初に作成】基本情報!AB80)</f>
        <v/>
      </c>
      <c r="R36" s="207"/>
      <c r="S36" s="208"/>
      <c r="T36" s="209" t="str">
        <f>IF(P36="","",VLOOKUP(P36,【参考】数式用!$A$5:$H$34,MATCH(S36,【参考】数式用!$C$4:$E$4,0)+2,0))</f>
        <v/>
      </c>
      <c r="U36" s="210" t="s">
        <v>108</v>
      </c>
      <c r="V36" s="211"/>
      <c r="W36" s="212" t="s">
        <v>109</v>
      </c>
      <c r="X36" s="211"/>
      <c r="Y36" s="212" t="s">
        <v>110</v>
      </c>
      <c r="Z36" s="211"/>
      <c r="AA36" s="212" t="s">
        <v>109</v>
      </c>
      <c r="AB36" s="211"/>
      <c r="AC36" s="212" t="s">
        <v>111</v>
      </c>
      <c r="AD36" s="213" t="s">
        <v>112</v>
      </c>
      <c r="AE36" s="214" t="str">
        <f t="shared" si="0"/>
        <v/>
      </c>
      <c r="AF36" s="215" t="s">
        <v>113</v>
      </c>
      <c r="AG36" s="216" t="str">
        <f t="shared" si="1"/>
        <v/>
      </c>
    </row>
    <row r="37" spans="1:33" ht="36.75" customHeight="1">
      <c r="A37" s="204">
        <f t="shared" si="3"/>
        <v>26</v>
      </c>
      <c r="B37" s="1026" t="str">
        <f>IF(【全員最初に作成】基本情報!C81="","",【全員最初に作成】基本情報!C81)</f>
        <v/>
      </c>
      <c r="C37" s="1027"/>
      <c r="D37" s="1027"/>
      <c r="E37" s="1027"/>
      <c r="F37" s="1027"/>
      <c r="G37" s="1027"/>
      <c r="H37" s="1027"/>
      <c r="I37" s="1027"/>
      <c r="J37" s="1027"/>
      <c r="K37" s="1028"/>
      <c r="L37" s="204" t="str">
        <f>IF(【全員最初に作成】基本情報!M81="","",【全員最初に作成】基本情報!M81)</f>
        <v/>
      </c>
      <c r="M37" s="204" t="str">
        <f>IF(【全員最初に作成】基本情報!R81="","",【全員最初に作成】基本情報!R81)</f>
        <v/>
      </c>
      <c r="N37" s="204" t="str">
        <f>IF(【全員最初に作成】基本情報!W81="","",【全員最初に作成】基本情報!W81)</f>
        <v/>
      </c>
      <c r="O37" s="204" t="str">
        <f>IF(【全員最初に作成】基本情報!X81="","",【全員最初に作成】基本情報!X81)</f>
        <v/>
      </c>
      <c r="P37" s="205" t="str">
        <f>IF(【全員最初に作成】基本情報!Y81="","",【全員最初に作成】基本情報!Y81)</f>
        <v/>
      </c>
      <c r="Q37" s="206" t="str">
        <f>IF(【全員最初に作成】基本情報!AB81="","",【全員最初に作成】基本情報!AB81)</f>
        <v/>
      </c>
      <c r="R37" s="207"/>
      <c r="S37" s="208"/>
      <c r="T37" s="209" t="str">
        <f>IF(P37="","",VLOOKUP(P37,【参考】数式用!$A$5:$H$34,MATCH(S37,【参考】数式用!$C$4:$E$4,0)+2,0))</f>
        <v/>
      </c>
      <c r="U37" s="210" t="s">
        <v>108</v>
      </c>
      <c r="V37" s="211"/>
      <c r="W37" s="212" t="s">
        <v>109</v>
      </c>
      <c r="X37" s="211"/>
      <c r="Y37" s="212" t="s">
        <v>110</v>
      </c>
      <c r="Z37" s="211"/>
      <c r="AA37" s="212" t="s">
        <v>109</v>
      </c>
      <c r="AB37" s="211"/>
      <c r="AC37" s="212" t="s">
        <v>111</v>
      </c>
      <c r="AD37" s="213" t="s">
        <v>112</v>
      </c>
      <c r="AE37" s="214" t="str">
        <f t="shared" si="0"/>
        <v/>
      </c>
      <c r="AF37" s="215" t="s">
        <v>113</v>
      </c>
      <c r="AG37" s="216" t="str">
        <f t="shared" si="1"/>
        <v/>
      </c>
    </row>
    <row r="38" spans="1:33" ht="36.75" customHeight="1">
      <c r="A38" s="204">
        <f t="shared" si="3"/>
        <v>27</v>
      </c>
      <c r="B38" s="1026" t="str">
        <f>IF(【全員最初に作成】基本情報!C82="","",【全員最初に作成】基本情報!C82)</f>
        <v/>
      </c>
      <c r="C38" s="1027"/>
      <c r="D38" s="1027"/>
      <c r="E38" s="1027"/>
      <c r="F38" s="1027"/>
      <c r="G38" s="1027"/>
      <c r="H38" s="1027"/>
      <c r="I38" s="1027"/>
      <c r="J38" s="1027"/>
      <c r="K38" s="1028"/>
      <c r="L38" s="204" t="str">
        <f>IF(【全員最初に作成】基本情報!M82="","",【全員最初に作成】基本情報!M82)</f>
        <v/>
      </c>
      <c r="M38" s="204" t="str">
        <f>IF(【全員最初に作成】基本情報!R82="","",【全員最初に作成】基本情報!R82)</f>
        <v/>
      </c>
      <c r="N38" s="204" t="str">
        <f>IF(【全員最初に作成】基本情報!W82="","",【全員最初に作成】基本情報!W82)</f>
        <v/>
      </c>
      <c r="O38" s="204" t="str">
        <f>IF(【全員最初に作成】基本情報!X82="","",【全員最初に作成】基本情報!X82)</f>
        <v/>
      </c>
      <c r="P38" s="205" t="str">
        <f>IF(【全員最初に作成】基本情報!Y82="","",【全員最初に作成】基本情報!Y82)</f>
        <v/>
      </c>
      <c r="Q38" s="206" t="str">
        <f>IF(【全員最初に作成】基本情報!AB82="","",【全員最初に作成】基本情報!AB82)</f>
        <v/>
      </c>
      <c r="R38" s="207"/>
      <c r="S38" s="208"/>
      <c r="T38" s="209" t="str">
        <f>IF(P38="","",VLOOKUP(P38,【参考】数式用!$A$5:$H$34,MATCH(S38,【参考】数式用!$C$4:$E$4,0)+2,0))</f>
        <v/>
      </c>
      <c r="U38" s="210" t="s">
        <v>108</v>
      </c>
      <c r="V38" s="211"/>
      <c r="W38" s="212" t="s">
        <v>109</v>
      </c>
      <c r="X38" s="211"/>
      <c r="Y38" s="212" t="s">
        <v>110</v>
      </c>
      <c r="Z38" s="211"/>
      <c r="AA38" s="212" t="s">
        <v>109</v>
      </c>
      <c r="AB38" s="211"/>
      <c r="AC38" s="212" t="s">
        <v>111</v>
      </c>
      <c r="AD38" s="213" t="s">
        <v>112</v>
      </c>
      <c r="AE38" s="214" t="str">
        <f t="shared" si="0"/>
        <v/>
      </c>
      <c r="AF38" s="215" t="s">
        <v>113</v>
      </c>
      <c r="AG38" s="216" t="str">
        <f t="shared" si="1"/>
        <v/>
      </c>
    </row>
    <row r="39" spans="1:33" ht="36.75" customHeight="1">
      <c r="A39" s="204">
        <f t="shared" si="3"/>
        <v>28</v>
      </c>
      <c r="B39" s="1026" t="str">
        <f>IF(【全員最初に作成】基本情報!C83="","",【全員最初に作成】基本情報!C83)</f>
        <v/>
      </c>
      <c r="C39" s="1027"/>
      <c r="D39" s="1027"/>
      <c r="E39" s="1027"/>
      <c r="F39" s="1027"/>
      <c r="G39" s="1027"/>
      <c r="H39" s="1027"/>
      <c r="I39" s="1027"/>
      <c r="J39" s="1027"/>
      <c r="K39" s="1028"/>
      <c r="L39" s="204" t="str">
        <f>IF(【全員最初に作成】基本情報!M83="","",【全員最初に作成】基本情報!M83)</f>
        <v/>
      </c>
      <c r="M39" s="204" t="str">
        <f>IF(【全員最初に作成】基本情報!R83="","",【全員最初に作成】基本情報!R83)</f>
        <v/>
      </c>
      <c r="N39" s="204" t="str">
        <f>IF(【全員最初に作成】基本情報!W83="","",【全員最初に作成】基本情報!W83)</f>
        <v/>
      </c>
      <c r="O39" s="204" t="str">
        <f>IF(【全員最初に作成】基本情報!X83="","",【全員最初に作成】基本情報!X83)</f>
        <v/>
      </c>
      <c r="P39" s="205" t="str">
        <f>IF(【全員最初に作成】基本情報!Y83="","",【全員最初に作成】基本情報!Y83)</f>
        <v/>
      </c>
      <c r="Q39" s="206" t="str">
        <f>IF(【全員最初に作成】基本情報!AB83="","",【全員最初に作成】基本情報!AB83)</f>
        <v/>
      </c>
      <c r="R39" s="207"/>
      <c r="S39" s="208"/>
      <c r="T39" s="209" t="str">
        <f>IF(P39="","",VLOOKUP(P39,【参考】数式用!$A$5:$H$34,MATCH(S39,【参考】数式用!$C$4:$E$4,0)+2,0))</f>
        <v/>
      </c>
      <c r="U39" s="210" t="s">
        <v>108</v>
      </c>
      <c r="V39" s="211"/>
      <c r="W39" s="212" t="s">
        <v>109</v>
      </c>
      <c r="X39" s="211"/>
      <c r="Y39" s="212" t="s">
        <v>110</v>
      </c>
      <c r="Z39" s="211"/>
      <c r="AA39" s="212" t="s">
        <v>109</v>
      </c>
      <c r="AB39" s="211"/>
      <c r="AC39" s="212" t="s">
        <v>111</v>
      </c>
      <c r="AD39" s="213" t="s">
        <v>112</v>
      </c>
      <c r="AE39" s="214" t="str">
        <f t="shared" si="0"/>
        <v/>
      </c>
      <c r="AF39" s="215" t="s">
        <v>113</v>
      </c>
      <c r="AG39" s="216" t="str">
        <f t="shared" si="1"/>
        <v/>
      </c>
    </row>
    <row r="40" spans="1:33" ht="36.75" customHeight="1">
      <c r="A40" s="204">
        <f t="shared" si="3"/>
        <v>29</v>
      </c>
      <c r="B40" s="1026" t="str">
        <f>IF(【全員最初に作成】基本情報!C84="","",【全員最初に作成】基本情報!C84)</f>
        <v/>
      </c>
      <c r="C40" s="1027"/>
      <c r="D40" s="1027"/>
      <c r="E40" s="1027"/>
      <c r="F40" s="1027"/>
      <c r="G40" s="1027"/>
      <c r="H40" s="1027"/>
      <c r="I40" s="1027"/>
      <c r="J40" s="1027"/>
      <c r="K40" s="1028"/>
      <c r="L40" s="204" t="str">
        <f>IF(【全員最初に作成】基本情報!M84="","",【全員最初に作成】基本情報!M84)</f>
        <v/>
      </c>
      <c r="M40" s="204" t="str">
        <f>IF(【全員最初に作成】基本情報!R84="","",【全員最初に作成】基本情報!R84)</f>
        <v/>
      </c>
      <c r="N40" s="204" t="str">
        <f>IF(【全員最初に作成】基本情報!W84="","",【全員最初に作成】基本情報!W84)</f>
        <v/>
      </c>
      <c r="O40" s="204" t="str">
        <f>IF(【全員最初に作成】基本情報!X84="","",【全員最初に作成】基本情報!X84)</f>
        <v/>
      </c>
      <c r="P40" s="205" t="str">
        <f>IF(【全員最初に作成】基本情報!Y84="","",【全員最初に作成】基本情報!Y84)</f>
        <v/>
      </c>
      <c r="Q40" s="206" t="str">
        <f>IF(【全員最初に作成】基本情報!AB84="","",【全員最初に作成】基本情報!AB84)</f>
        <v/>
      </c>
      <c r="R40" s="207"/>
      <c r="S40" s="208"/>
      <c r="T40" s="209" t="str">
        <f>IF(P40="","",VLOOKUP(P40,【参考】数式用!$A$5:$H$34,MATCH(S40,【参考】数式用!$C$4:$E$4,0)+2,0))</f>
        <v/>
      </c>
      <c r="U40" s="210" t="s">
        <v>108</v>
      </c>
      <c r="V40" s="211"/>
      <c r="W40" s="212" t="s">
        <v>109</v>
      </c>
      <c r="X40" s="211"/>
      <c r="Y40" s="212" t="s">
        <v>110</v>
      </c>
      <c r="Z40" s="211"/>
      <c r="AA40" s="212" t="s">
        <v>109</v>
      </c>
      <c r="AB40" s="211"/>
      <c r="AC40" s="212" t="s">
        <v>111</v>
      </c>
      <c r="AD40" s="213" t="s">
        <v>112</v>
      </c>
      <c r="AE40" s="214" t="str">
        <f t="shared" si="0"/>
        <v/>
      </c>
      <c r="AF40" s="215" t="s">
        <v>113</v>
      </c>
      <c r="AG40" s="216" t="str">
        <f t="shared" si="1"/>
        <v/>
      </c>
    </row>
    <row r="41" spans="1:33" ht="36.75" customHeight="1">
      <c r="A41" s="204">
        <f t="shared" si="3"/>
        <v>30</v>
      </c>
      <c r="B41" s="1026" t="str">
        <f>IF(【全員最初に作成】基本情報!C85="","",【全員最初に作成】基本情報!C85)</f>
        <v/>
      </c>
      <c r="C41" s="1027"/>
      <c r="D41" s="1027"/>
      <c r="E41" s="1027"/>
      <c r="F41" s="1027"/>
      <c r="G41" s="1027"/>
      <c r="H41" s="1027"/>
      <c r="I41" s="1027"/>
      <c r="J41" s="1027"/>
      <c r="K41" s="1028"/>
      <c r="L41" s="204" t="str">
        <f>IF(【全員最初に作成】基本情報!M85="","",【全員最初に作成】基本情報!M85)</f>
        <v/>
      </c>
      <c r="M41" s="204" t="str">
        <f>IF(【全員最初に作成】基本情報!R85="","",【全員最初に作成】基本情報!R85)</f>
        <v/>
      </c>
      <c r="N41" s="204" t="str">
        <f>IF(【全員最初に作成】基本情報!W85="","",【全員最初に作成】基本情報!W85)</f>
        <v/>
      </c>
      <c r="O41" s="204" t="str">
        <f>IF(【全員最初に作成】基本情報!X85="","",【全員最初に作成】基本情報!X85)</f>
        <v/>
      </c>
      <c r="P41" s="205" t="str">
        <f>IF(【全員最初に作成】基本情報!Y85="","",【全員最初に作成】基本情報!Y85)</f>
        <v/>
      </c>
      <c r="Q41" s="206" t="str">
        <f>IF(【全員最初に作成】基本情報!AB85="","",【全員最初に作成】基本情報!AB85)</f>
        <v/>
      </c>
      <c r="R41" s="207"/>
      <c r="S41" s="208"/>
      <c r="T41" s="209" t="str">
        <f>IF(P41="","",VLOOKUP(P41,【参考】数式用!$A$5:$H$34,MATCH(S41,【参考】数式用!$C$4:$E$4,0)+2,0))</f>
        <v/>
      </c>
      <c r="U41" s="210" t="s">
        <v>108</v>
      </c>
      <c r="V41" s="211"/>
      <c r="W41" s="212" t="s">
        <v>109</v>
      </c>
      <c r="X41" s="211"/>
      <c r="Y41" s="212" t="s">
        <v>110</v>
      </c>
      <c r="Z41" s="211"/>
      <c r="AA41" s="212" t="s">
        <v>109</v>
      </c>
      <c r="AB41" s="211"/>
      <c r="AC41" s="212" t="s">
        <v>111</v>
      </c>
      <c r="AD41" s="213" t="s">
        <v>112</v>
      </c>
      <c r="AE41" s="214" t="str">
        <f t="shared" si="0"/>
        <v/>
      </c>
      <c r="AF41" s="215" t="s">
        <v>113</v>
      </c>
      <c r="AG41" s="216" t="str">
        <f t="shared" si="1"/>
        <v/>
      </c>
    </row>
    <row r="42" spans="1:33" ht="36.75" customHeight="1">
      <c r="A42" s="204">
        <f t="shared" si="3"/>
        <v>31</v>
      </c>
      <c r="B42" s="1026" t="str">
        <f>IF(【全員最初に作成】基本情報!C86="","",【全員最初に作成】基本情報!C86)</f>
        <v/>
      </c>
      <c r="C42" s="1027"/>
      <c r="D42" s="1027"/>
      <c r="E42" s="1027"/>
      <c r="F42" s="1027"/>
      <c r="G42" s="1027"/>
      <c r="H42" s="1027"/>
      <c r="I42" s="1027"/>
      <c r="J42" s="1027"/>
      <c r="K42" s="1028"/>
      <c r="L42" s="204" t="str">
        <f>IF(【全員最初に作成】基本情報!M86="","",【全員最初に作成】基本情報!M86)</f>
        <v/>
      </c>
      <c r="M42" s="204" t="str">
        <f>IF(【全員最初に作成】基本情報!R86="","",【全員最初に作成】基本情報!R86)</f>
        <v/>
      </c>
      <c r="N42" s="204" t="str">
        <f>IF(【全員最初に作成】基本情報!W86="","",【全員最初に作成】基本情報!W86)</f>
        <v/>
      </c>
      <c r="O42" s="204" t="str">
        <f>IF(【全員最初に作成】基本情報!X86="","",【全員最初に作成】基本情報!X86)</f>
        <v/>
      </c>
      <c r="P42" s="205" t="str">
        <f>IF(【全員最初に作成】基本情報!Y86="","",【全員最初に作成】基本情報!Y86)</f>
        <v/>
      </c>
      <c r="Q42" s="206" t="str">
        <f>IF(【全員最初に作成】基本情報!AB86="","",【全員最初に作成】基本情報!AB86)</f>
        <v/>
      </c>
      <c r="R42" s="207"/>
      <c r="S42" s="208"/>
      <c r="T42" s="209" t="str">
        <f>IF(P42="","",VLOOKUP(P42,【参考】数式用!$A$5:$H$34,MATCH(S42,【参考】数式用!$C$4:$E$4,0)+2,0))</f>
        <v/>
      </c>
      <c r="U42" s="210" t="s">
        <v>108</v>
      </c>
      <c r="V42" s="211"/>
      <c r="W42" s="212" t="s">
        <v>109</v>
      </c>
      <c r="X42" s="211"/>
      <c r="Y42" s="212" t="s">
        <v>110</v>
      </c>
      <c r="Z42" s="211"/>
      <c r="AA42" s="212" t="s">
        <v>109</v>
      </c>
      <c r="AB42" s="211"/>
      <c r="AC42" s="212" t="s">
        <v>111</v>
      </c>
      <c r="AD42" s="213" t="s">
        <v>112</v>
      </c>
      <c r="AE42" s="214" t="str">
        <f t="shared" si="0"/>
        <v/>
      </c>
      <c r="AF42" s="215" t="s">
        <v>113</v>
      </c>
      <c r="AG42" s="216" t="str">
        <f t="shared" si="1"/>
        <v/>
      </c>
    </row>
    <row r="43" spans="1:33" ht="36.75" customHeight="1">
      <c r="A43" s="204">
        <f t="shared" si="3"/>
        <v>32</v>
      </c>
      <c r="B43" s="1026" t="str">
        <f>IF(【全員最初に作成】基本情報!C87="","",【全員最初に作成】基本情報!C87)</f>
        <v/>
      </c>
      <c r="C43" s="1027"/>
      <c r="D43" s="1027"/>
      <c r="E43" s="1027"/>
      <c r="F43" s="1027"/>
      <c r="G43" s="1027"/>
      <c r="H43" s="1027"/>
      <c r="I43" s="1027"/>
      <c r="J43" s="1027"/>
      <c r="K43" s="1028"/>
      <c r="L43" s="204" t="str">
        <f>IF(【全員最初に作成】基本情報!M87="","",【全員最初に作成】基本情報!M87)</f>
        <v/>
      </c>
      <c r="M43" s="204" t="str">
        <f>IF(【全員最初に作成】基本情報!R87="","",【全員最初に作成】基本情報!R87)</f>
        <v/>
      </c>
      <c r="N43" s="204" t="str">
        <f>IF(【全員最初に作成】基本情報!W87="","",【全員最初に作成】基本情報!W87)</f>
        <v/>
      </c>
      <c r="O43" s="204" t="str">
        <f>IF(【全員最初に作成】基本情報!X87="","",【全員最初に作成】基本情報!X87)</f>
        <v/>
      </c>
      <c r="P43" s="205" t="str">
        <f>IF(【全員最初に作成】基本情報!Y87="","",【全員最初に作成】基本情報!Y87)</f>
        <v/>
      </c>
      <c r="Q43" s="206" t="str">
        <f>IF(【全員最初に作成】基本情報!AB87="","",【全員最初に作成】基本情報!AB87)</f>
        <v/>
      </c>
      <c r="R43" s="207"/>
      <c r="S43" s="208"/>
      <c r="T43" s="209" t="str">
        <f>IF(P43="","",VLOOKUP(P43,【参考】数式用!$A$5:$H$34,MATCH(S43,【参考】数式用!$C$4:$E$4,0)+2,0))</f>
        <v/>
      </c>
      <c r="U43" s="210" t="s">
        <v>108</v>
      </c>
      <c r="V43" s="211"/>
      <c r="W43" s="212" t="s">
        <v>109</v>
      </c>
      <c r="X43" s="211"/>
      <c r="Y43" s="212" t="s">
        <v>110</v>
      </c>
      <c r="Z43" s="211"/>
      <c r="AA43" s="212" t="s">
        <v>109</v>
      </c>
      <c r="AB43" s="211"/>
      <c r="AC43" s="212" t="s">
        <v>111</v>
      </c>
      <c r="AD43" s="213" t="s">
        <v>112</v>
      </c>
      <c r="AE43" s="214" t="str">
        <f t="shared" si="0"/>
        <v/>
      </c>
      <c r="AF43" s="215" t="s">
        <v>113</v>
      </c>
      <c r="AG43" s="216" t="str">
        <f t="shared" si="1"/>
        <v/>
      </c>
    </row>
    <row r="44" spans="1:33" ht="36.75" customHeight="1">
      <c r="A44" s="204">
        <f t="shared" si="3"/>
        <v>33</v>
      </c>
      <c r="B44" s="1026" t="str">
        <f>IF(【全員最初に作成】基本情報!C88="","",【全員最初に作成】基本情報!C88)</f>
        <v/>
      </c>
      <c r="C44" s="1027"/>
      <c r="D44" s="1027"/>
      <c r="E44" s="1027"/>
      <c r="F44" s="1027"/>
      <c r="G44" s="1027"/>
      <c r="H44" s="1027"/>
      <c r="I44" s="1027"/>
      <c r="J44" s="1027"/>
      <c r="K44" s="1028"/>
      <c r="L44" s="204" t="str">
        <f>IF(【全員最初に作成】基本情報!M88="","",【全員最初に作成】基本情報!M88)</f>
        <v/>
      </c>
      <c r="M44" s="204" t="str">
        <f>IF(【全員最初に作成】基本情報!R88="","",【全員最初に作成】基本情報!R88)</f>
        <v/>
      </c>
      <c r="N44" s="204" t="str">
        <f>IF(【全員最初に作成】基本情報!W88="","",【全員最初に作成】基本情報!W88)</f>
        <v/>
      </c>
      <c r="O44" s="204" t="str">
        <f>IF(【全員最初に作成】基本情報!X88="","",【全員最初に作成】基本情報!X88)</f>
        <v/>
      </c>
      <c r="P44" s="205" t="str">
        <f>IF(【全員最初に作成】基本情報!Y88="","",【全員最初に作成】基本情報!Y88)</f>
        <v/>
      </c>
      <c r="Q44" s="206" t="str">
        <f>IF(【全員最初に作成】基本情報!AB88="","",【全員最初に作成】基本情報!AB88)</f>
        <v/>
      </c>
      <c r="R44" s="207"/>
      <c r="S44" s="208"/>
      <c r="T44" s="209" t="str">
        <f>IF(P44="","",VLOOKUP(P44,【参考】数式用!$A$5:$H$34,MATCH(S44,【参考】数式用!$C$4:$E$4,0)+2,0))</f>
        <v/>
      </c>
      <c r="U44" s="210" t="s">
        <v>108</v>
      </c>
      <c r="V44" s="211"/>
      <c r="W44" s="212" t="s">
        <v>109</v>
      </c>
      <c r="X44" s="211"/>
      <c r="Y44" s="212" t="s">
        <v>110</v>
      </c>
      <c r="Z44" s="211"/>
      <c r="AA44" s="212" t="s">
        <v>109</v>
      </c>
      <c r="AB44" s="211"/>
      <c r="AC44" s="212" t="s">
        <v>111</v>
      </c>
      <c r="AD44" s="213" t="s">
        <v>112</v>
      </c>
      <c r="AE44" s="214" t="str">
        <f t="shared" si="0"/>
        <v/>
      </c>
      <c r="AF44" s="215" t="s">
        <v>113</v>
      </c>
      <c r="AG44" s="216" t="str">
        <f t="shared" si="1"/>
        <v/>
      </c>
    </row>
    <row r="45" spans="1:33" ht="36.75" customHeight="1">
      <c r="A45" s="204">
        <f t="shared" si="3"/>
        <v>34</v>
      </c>
      <c r="B45" s="1026" t="str">
        <f>IF(【全員最初に作成】基本情報!C89="","",【全員最初に作成】基本情報!C89)</f>
        <v/>
      </c>
      <c r="C45" s="1027"/>
      <c r="D45" s="1027"/>
      <c r="E45" s="1027"/>
      <c r="F45" s="1027"/>
      <c r="G45" s="1027"/>
      <c r="H45" s="1027"/>
      <c r="I45" s="1027"/>
      <c r="J45" s="1027"/>
      <c r="K45" s="1028"/>
      <c r="L45" s="204" t="str">
        <f>IF(【全員最初に作成】基本情報!M89="","",【全員最初に作成】基本情報!M89)</f>
        <v/>
      </c>
      <c r="M45" s="204" t="str">
        <f>IF(【全員最初に作成】基本情報!R89="","",【全員最初に作成】基本情報!R89)</f>
        <v/>
      </c>
      <c r="N45" s="204" t="str">
        <f>IF(【全員最初に作成】基本情報!W89="","",【全員最初に作成】基本情報!W89)</f>
        <v/>
      </c>
      <c r="O45" s="204" t="str">
        <f>IF(【全員最初に作成】基本情報!X89="","",【全員最初に作成】基本情報!X89)</f>
        <v/>
      </c>
      <c r="P45" s="205" t="str">
        <f>IF(【全員最初に作成】基本情報!Y89="","",【全員最初に作成】基本情報!Y89)</f>
        <v/>
      </c>
      <c r="Q45" s="206" t="str">
        <f>IF(【全員最初に作成】基本情報!AB89="","",【全員最初に作成】基本情報!AB89)</f>
        <v/>
      </c>
      <c r="R45" s="207"/>
      <c r="S45" s="208"/>
      <c r="T45" s="209" t="str">
        <f>IF(P45="","",VLOOKUP(P45,【参考】数式用!$A$5:$H$34,MATCH(S45,【参考】数式用!$C$4:$E$4,0)+2,0))</f>
        <v/>
      </c>
      <c r="U45" s="210" t="s">
        <v>108</v>
      </c>
      <c r="V45" s="211"/>
      <c r="W45" s="212" t="s">
        <v>109</v>
      </c>
      <c r="X45" s="211"/>
      <c r="Y45" s="212" t="s">
        <v>110</v>
      </c>
      <c r="Z45" s="211"/>
      <c r="AA45" s="212" t="s">
        <v>109</v>
      </c>
      <c r="AB45" s="211"/>
      <c r="AC45" s="212" t="s">
        <v>111</v>
      </c>
      <c r="AD45" s="213" t="s">
        <v>112</v>
      </c>
      <c r="AE45" s="214" t="str">
        <f t="shared" si="0"/>
        <v/>
      </c>
      <c r="AF45" s="215" t="s">
        <v>113</v>
      </c>
      <c r="AG45" s="216" t="str">
        <f t="shared" si="1"/>
        <v/>
      </c>
    </row>
    <row r="46" spans="1:33" ht="36.75" customHeight="1">
      <c r="A46" s="204">
        <f t="shared" si="3"/>
        <v>35</v>
      </c>
      <c r="B46" s="1026" t="str">
        <f>IF(【全員最初に作成】基本情報!C90="","",【全員最初に作成】基本情報!C90)</f>
        <v/>
      </c>
      <c r="C46" s="1027"/>
      <c r="D46" s="1027"/>
      <c r="E46" s="1027"/>
      <c r="F46" s="1027"/>
      <c r="G46" s="1027"/>
      <c r="H46" s="1027"/>
      <c r="I46" s="1027"/>
      <c r="J46" s="1027"/>
      <c r="K46" s="1028"/>
      <c r="L46" s="204" t="str">
        <f>IF(【全員最初に作成】基本情報!M90="","",【全員最初に作成】基本情報!M90)</f>
        <v/>
      </c>
      <c r="M46" s="204" t="str">
        <f>IF(【全員最初に作成】基本情報!R90="","",【全員最初に作成】基本情報!R90)</f>
        <v/>
      </c>
      <c r="N46" s="204" t="str">
        <f>IF(【全員最初に作成】基本情報!W90="","",【全員最初に作成】基本情報!W90)</f>
        <v/>
      </c>
      <c r="O46" s="204" t="str">
        <f>IF(【全員最初に作成】基本情報!X90="","",【全員最初に作成】基本情報!X90)</f>
        <v/>
      </c>
      <c r="P46" s="205" t="str">
        <f>IF(【全員最初に作成】基本情報!Y90="","",【全員最初に作成】基本情報!Y90)</f>
        <v/>
      </c>
      <c r="Q46" s="206" t="str">
        <f>IF(【全員最初に作成】基本情報!AB90="","",【全員最初に作成】基本情報!AB90)</f>
        <v/>
      </c>
      <c r="R46" s="207"/>
      <c r="S46" s="208"/>
      <c r="T46" s="209" t="str">
        <f>IF(P46="","",VLOOKUP(P46,【参考】数式用!$A$5:$H$34,MATCH(S46,【参考】数式用!$C$4:$E$4,0)+2,0))</f>
        <v/>
      </c>
      <c r="U46" s="210" t="s">
        <v>108</v>
      </c>
      <c r="V46" s="211"/>
      <c r="W46" s="212" t="s">
        <v>109</v>
      </c>
      <c r="X46" s="211"/>
      <c r="Y46" s="212" t="s">
        <v>110</v>
      </c>
      <c r="Z46" s="211"/>
      <c r="AA46" s="212" t="s">
        <v>109</v>
      </c>
      <c r="AB46" s="211"/>
      <c r="AC46" s="212" t="s">
        <v>111</v>
      </c>
      <c r="AD46" s="213" t="s">
        <v>112</v>
      </c>
      <c r="AE46" s="214" t="str">
        <f t="shared" si="0"/>
        <v/>
      </c>
      <c r="AF46" s="215" t="s">
        <v>113</v>
      </c>
      <c r="AG46" s="216" t="str">
        <f t="shared" si="1"/>
        <v/>
      </c>
    </row>
    <row r="47" spans="1:33" ht="36.75" customHeight="1">
      <c r="A47" s="204">
        <f t="shared" si="3"/>
        <v>36</v>
      </c>
      <c r="B47" s="1026" t="str">
        <f>IF(【全員最初に作成】基本情報!C91="","",【全員最初に作成】基本情報!C91)</f>
        <v/>
      </c>
      <c r="C47" s="1027"/>
      <c r="D47" s="1027"/>
      <c r="E47" s="1027"/>
      <c r="F47" s="1027"/>
      <c r="G47" s="1027"/>
      <c r="H47" s="1027"/>
      <c r="I47" s="1027"/>
      <c r="J47" s="1027"/>
      <c r="K47" s="1028"/>
      <c r="L47" s="204" t="str">
        <f>IF(【全員最初に作成】基本情報!M91="","",【全員最初に作成】基本情報!M91)</f>
        <v/>
      </c>
      <c r="M47" s="204" t="str">
        <f>IF(【全員最初に作成】基本情報!R91="","",【全員最初に作成】基本情報!R91)</f>
        <v/>
      </c>
      <c r="N47" s="204" t="str">
        <f>IF(【全員最初に作成】基本情報!W91="","",【全員最初に作成】基本情報!W91)</f>
        <v/>
      </c>
      <c r="O47" s="204" t="str">
        <f>IF(【全員最初に作成】基本情報!X91="","",【全員最初に作成】基本情報!X91)</f>
        <v/>
      </c>
      <c r="P47" s="205" t="str">
        <f>IF(【全員最初に作成】基本情報!Y91="","",【全員最初に作成】基本情報!Y91)</f>
        <v/>
      </c>
      <c r="Q47" s="206" t="str">
        <f>IF(【全員最初に作成】基本情報!AB91="","",【全員最初に作成】基本情報!AB91)</f>
        <v/>
      </c>
      <c r="R47" s="207"/>
      <c r="S47" s="208"/>
      <c r="T47" s="209" t="str">
        <f>IF(P47="","",VLOOKUP(P47,【参考】数式用!$A$5:$H$34,MATCH(S47,【参考】数式用!$C$4:$E$4,0)+2,0))</f>
        <v/>
      </c>
      <c r="U47" s="210" t="s">
        <v>108</v>
      </c>
      <c r="V47" s="211"/>
      <c r="W47" s="212" t="s">
        <v>109</v>
      </c>
      <c r="X47" s="211"/>
      <c r="Y47" s="212" t="s">
        <v>110</v>
      </c>
      <c r="Z47" s="211"/>
      <c r="AA47" s="212" t="s">
        <v>109</v>
      </c>
      <c r="AB47" s="211"/>
      <c r="AC47" s="212" t="s">
        <v>111</v>
      </c>
      <c r="AD47" s="213" t="s">
        <v>112</v>
      </c>
      <c r="AE47" s="214" t="str">
        <f t="shared" si="0"/>
        <v/>
      </c>
      <c r="AF47" s="215" t="s">
        <v>113</v>
      </c>
      <c r="AG47" s="216" t="str">
        <f t="shared" si="1"/>
        <v/>
      </c>
    </row>
    <row r="48" spans="1:33" ht="36.75" customHeight="1">
      <c r="A48" s="204">
        <f t="shared" si="3"/>
        <v>37</v>
      </c>
      <c r="B48" s="1026" t="str">
        <f>IF(【全員最初に作成】基本情報!C92="","",【全員最初に作成】基本情報!C92)</f>
        <v/>
      </c>
      <c r="C48" s="1027"/>
      <c r="D48" s="1027"/>
      <c r="E48" s="1027"/>
      <c r="F48" s="1027"/>
      <c r="G48" s="1027"/>
      <c r="H48" s="1027"/>
      <c r="I48" s="1027"/>
      <c r="J48" s="1027"/>
      <c r="K48" s="1028"/>
      <c r="L48" s="204" t="str">
        <f>IF(【全員最初に作成】基本情報!M92="","",【全員最初に作成】基本情報!M92)</f>
        <v/>
      </c>
      <c r="M48" s="204" t="str">
        <f>IF(【全員最初に作成】基本情報!R92="","",【全員最初に作成】基本情報!R92)</f>
        <v/>
      </c>
      <c r="N48" s="204" t="str">
        <f>IF(【全員最初に作成】基本情報!W92="","",【全員最初に作成】基本情報!W92)</f>
        <v/>
      </c>
      <c r="O48" s="204" t="str">
        <f>IF(【全員最初に作成】基本情報!X92="","",【全員最初に作成】基本情報!X92)</f>
        <v/>
      </c>
      <c r="P48" s="205" t="str">
        <f>IF(【全員最初に作成】基本情報!Y92="","",【全員最初に作成】基本情報!Y92)</f>
        <v/>
      </c>
      <c r="Q48" s="206" t="str">
        <f>IF(【全員最初に作成】基本情報!AB92="","",【全員最初に作成】基本情報!AB92)</f>
        <v/>
      </c>
      <c r="R48" s="207"/>
      <c r="S48" s="208"/>
      <c r="T48" s="209" t="str">
        <f>IF(P48="","",VLOOKUP(P48,【参考】数式用!$A$5:$H$34,MATCH(S48,【参考】数式用!$C$4:$E$4,0)+2,0))</f>
        <v/>
      </c>
      <c r="U48" s="210" t="s">
        <v>108</v>
      </c>
      <c r="V48" s="211"/>
      <c r="W48" s="212" t="s">
        <v>109</v>
      </c>
      <c r="X48" s="211"/>
      <c r="Y48" s="212" t="s">
        <v>110</v>
      </c>
      <c r="Z48" s="211"/>
      <c r="AA48" s="212" t="s">
        <v>109</v>
      </c>
      <c r="AB48" s="211"/>
      <c r="AC48" s="212" t="s">
        <v>111</v>
      </c>
      <c r="AD48" s="213" t="s">
        <v>112</v>
      </c>
      <c r="AE48" s="214" t="str">
        <f t="shared" si="0"/>
        <v/>
      </c>
      <c r="AF48" s="215" t="s">
        <v>113</v>
      </c>
      <c r="AG48" s="216" t="str">
        <f t="shared" si="1"/>
        <v/>
      </c>
    </row>
    <row r="49" spans="1:33" ht="36.75" customHeight="1">
      <c r="A49" s="204">
        <f t="shared" si="3"/>
        <v>38</v>
      </c>
      <c r="B49" s="1026" t="str">
        <f>IF(【全員最初に作成】基本情報!C93="","",【全員最初に作成】基本情報!C93)</f>
        <v/>
      </c>
      <c r="C49" s="1027"/>
      <c r="D49" s="1027"/>
      <c r="E49" s="1027"/>
      <c r="F49" s="1027"/>
      <c r="G49" s="1027"/>
      <c r="H49" s="1027"/>
      <c r="I49" s="1027"/>
      <c r="J49" s="1027"/>
      <c r="K49" s="1028"/>
      <c r="L49" s="204" t="str">
        <f>IF(【全員最初に作成】基本情報!M93="","",【全員最初に作成】基本情報!M93)</f>
        <v/>
      </c>
      <c r="M49" s="204" t="str">
        <f>IF(【全員最初に作成】基本情報!R93="","",【全員最初に作成】基本情報!R93)</f>
        <v/>
      </c>
      <c r="N49" s="204" t="str">
        <f>IF(【全員最初に作成】基本情報!W93="","",【全員最初に作成】基本情報!W93)</f>
        <v/>
      </c>
      <c r="O49" s="204" t="str">
        <f>IF(【全員最初に作成】基本情報!X93="","",【全員最初に作成】基本情報!X93)</f>
        <v/>
      </c>
      <c r="P49" s="205" t="str">
        <f>IF(【全員最初に作成】基本情報!Y93="","",【全員最初に作成】基本情報!Y93)</f>
        <v/>
      </c>
      <c r="Q49" s="206" t="str">
        <f>IF(【全員最初に作成】基本情報!AB93="","",【全員最初に作成】基本情報!AB93)</f>
        <v/>
      </c>
      <c r="R49" s="207"/>
      <c r="S49" s="208"/>
      <c r="T49" s="209" t="str">
        <f>IF(P49="","",VLOOKUP(P49,【参考】数式用!$A$5:$H$34,MATCH(S49,【参考】数式用!$C$4:$E$4,0)+2,0))</f>
        <v/>
      </c>
      <c r="U49" s="210" t="s">
        <v>108</v>
      </c>
      <c r="V49" s="211"/>
      <c r="W49" s="212" t="s">
        <v>109</v>
      </c>
      <c r="X49" s="211"/>
      <c r="Y49" s="212" t="s">
        <v>110</v>
      </c>
      <c r="Z49" s="211"/>
      <c r="AA49" s="212" t="s">
        <v>109</v>
      </c>
      <c r="AB49" s="211"/>
      <c r="AC49" s="212" t="s">
        <v>111</v>
      </c>
      <c r="AD49" s="213" t="s">
        <v>112</v>
      </c>
      <c r="AE49" s="214" t="str">
        <f t="shared" si="0"/>
        <v/>
      </c>
      <c r="AF49" s="215" t="s">
        <v>113</v>
      </c>
      <c r="AG49" s="216" t="str">
        <f t="shared" si="1"/>
        <v/>
      </c>
    </row>
    <row r="50" spans="1:33" ht="36.75" customHeight="1">
      <c r="A50" s="204">
        <f t="shared" si="3"/>
        <v>39</v>
      </c>
      <c r="B50" s="1026" t="str">
        <f>IF(【全員最初に作成】基本情報!C94="","",【全員最初に作成】基本情報!C94)</f>
        <v/>
      </c>
      <c r="C50" s="1027"/>
      <c r="D50" s="1027"/>
      <c r="E50" s="1027"/>
      <c r="F50" s="1027"/>
      <c r="G50" s="1027"/>
      <c r="H50" s="1027"/>
      <c r="I50" s="1027"/>
      <c r="J50" s="1027"/>
      <c r="K50" s="1028"/>
      <c r="L50" s="204" t="str">
        <f>IF(【全員最初に作成】基本情報!M94="","",【全員最初に作成】基本情報!M94)</f>
        <v/>
      </c>
      <c r="M50" s="204" t="str">
        <f>IF(【全員最初に作成】基本情報!R94="","",【全員最初に作成】基本情報!R94)</f>
        <v/>
      </c>
      <c r="N50" s="204" t="str">
        <f>IF(【全員最初に作成】基本情報!W94="","",【全員最初に作成】基本情報!W94)</f>
        <v/>
      </c>
      <c r="O50" s="204" t="str">
        <f>IF(【全員最初に作成】基本情報!X94="","",【全員最初に作成】基本情報!X94)</f>
        <v/>
      </c>
      <c r="P50" s="205" t="str">
        <f>IF(【全員最初に作成】基本情報!Y94="","",【全員最初に作成】基本情報!Y94)</f>
        <v/>
      </c>
      <c r="Q50" s="206" t="str">
        <f>IF(【全員最初に作成】基本情報!AB94="","",【全員最初に作成】基本情報!AB94)</f>
        <v/>
      </c>
      <c r="R50" s="207"/>
      <c r="S50" s="208"/>
      <c r="T50" s="209" t="str">
        <f>IF(P50="","",VLOOKUP(P50,【参考】数式用!$A$5:$H$34,MATCH(S50,【参考】数式用!$C$4:$E$4,0)+2,0))</f>
        <v/>
      </c>
      <c r="U50" s="210" t="s">
        <v>108</v>
      </c>
      <c r="V50" s="211"/>
      <c r="W50" s="212" t="s">
        <v>109</v>
      </c>
      <c r="X50" s="211"/>
      <c r="Y50" s="212" t="s">
        <v>110</v>
      </c>
      <c r="Z50" s="211"/>
      <c r="AA50" s="212" t="s">
        <v>109</v>
      </c>
      <c r="AB50" s="211"/>
      <c r="AC50" s="212" t="s">
        <v>111</v>
      </c>
      <c r="AD50" s="213" t="s">
        <v>112</v>
      </c>
      <c r="AE50" s="214" t="str">
        <f t="shared" si="0"/>
        <v/>
      </c>
      <c r="AF50" s="215" t="s">
        <v>113</v>
      </c>
      <c r="AG50" s="216" t="str">
        <f t="shared" si="1"/>
        <v/>
      </c>
    </row>
    <row r="51" spans="1:33" ht="36.75" customHeight="1">
      <c r="A51" s="204">
        <f t="shared" si="3"/>
        <v>40</v>
      </c>
      <c r="B51" s="1026" t="str">
        <f>IF(【全員最初に作成】基本情報!C95="","",【全員最初に作成】基本情報!C95)</f>
        <v/>
      </c>
      <c r="C51" s="1027"/>
      <c r="D51" s="1027"/>
      <c r="E51" s="1027"/>
      <c r="F51" s="1027"/>
      <c r="G51" s="1027"/>
      <c r="H51" s="1027"/>
      <c r="I51" s="1027"/>
      <c r="J51" s="1027"/>
      <c r="K51" s="1028"/>
      <c r="L51" s="204" t="str">
        <f>IF(【全員最初に作成】基本情報!M95="","",【全員最初に作成】基本情報!M95)</f>
        <v/>
      </c>
      <c r="M51" s="204" t="str">
        <f>IF(【全員最初に作成】基本情報!R95="","",【全員最初に作成】基本情報!R95)</f>
        <v/>
      </c>
      <c r="N51" s="204" t="str">
        <f>IF(【全員最初に作成】基本情報!W95="","",【全員最初に作成】基本情報!W95)</f>
        <v/>
      </c>
      <c r="O51" s="204" t="str">
        <f>IF(【全員最初に作成】基本情報!X95="","",【全員最初に作成】基本情報!X95)</f>
        <v/>
      </c>
      <c r="P51" s="205" t="str">
        <f>IF(【全員最初に作成】基本情報!Y95="","",【全員最初に作成】基本情報!Y95)</f>
        <v/>
      </c>
      <c r="Q51" s="206" t="str">
        <f>IF(【全員最初に作成】基本情報!AB95="","",【全員最初に作成】基本情報!AB95)</f>
        <v/>
      </c>
      <c r="R51" s="207"/>
      <c r="S51" s="208"/>
      <c r="T51" s="209" t="str">
        <f>IF(P51="","",VLOOKUP(P51,【参考】数式用!$A$5:$H$34,MATCH(S51,【参考】数式用!$C$4:$E$4,0)+2,0))</f>
        <v/>
      </c>
      <c r="U51" s="210" t="s">
        <v>108</v>
      </c>
      <c r="V51" s="211"/>
      <c r="W51" s="212" t="s">
        <v>109</v>
      </c>
      <c r="X51" s="211"/>
      <c r="Y51" s="212" t="s">
        <v>110</v>
      </c>
      <c r="Z51" s="211"/>
      <c r="AA51" s="212" t="s">
        <v>109</v>
      </c>
      <c r="AB51" s="211"/>
      <c r="AC51" s="212" t="s">
        <v>111</v>
      </c>
      <c r="AD51" s="213" t="s">
        <v>112</v>
      </c>
      <c r="AE51" s="214" t="str">
        <f t="shared" si="0"/>
        <v/>
      </c>
      <c r="AF51" s="217" t="s">
        <v>113</v>
      </c>
      <c r="AG51" s="216" t="str">
        <f t="shared" si="1"/>
        <v/>
      </c>
    </row>
    <row r="52" spans="1:33" ht="36.75" customHeight="1">
      <c r="A52" s="204">
        <f t="shared" si="3"/>
        <v>41</v>
      </c>
      <c r="B52" s="1026" t="str">
        <f>IF(【全員最初に作成】基本情報!C96="","",【全員最初に作成】基本情報!C96)</f>
        <v/>
      </c>
      <c r="C52" s="1027"/>
      <c r="D52" s="1027"/>
      <c r="E52" s="1027"/>
      <c r="F52" s="1027"/>
      <c r="G52" s="1027"/>
      <c r="H52" s="1027"/>
      <c r="I52" s="1027"/>
      <c r="J52" s="1027"/>
      <c r="K52" s="1028"/>
      <c r="L52" s="204" t="str">
        <f>IF(【全員最初に作成】基本情報!M96="","",【全員最初に作成】基本情報!M96)</f>
        <v/>
      </c>
      <c r="M52" s="204" t="str">
        <f>IF(【全員最初に作成】基本情報!R96="","",【全員最初に作成】基本情報!R96)</f>
        <v/>
      </c>
      <c r="N52" s="204" t="str">
        <f>IF(【全員最初に作成】基本情報!W96="","",【全員最初に作成】基本情報!W96)</f>
        <v/>
      </c>
      <c r="O52" s="204" t="str">
        <f>IF(【全員最初に作成】基本情報!X96="","",【全員最初に作成】基本情報!X96)</f>
        <v/>
      </c>
      <c r="P52" s="205" t="str">
        <f>IF(【全員最初に作成】基本情報!Y96="","",【全員最初に作成】基本情報!Y96)</f>
        <v/>
      </c>
      <c r="Q52" s="206" t="str">
        <f>IF(【全員最初に作成】基本情報!AB96="","",【全員最初に作成】基本情報!AB96)</f>
        <v/>
      </c>
      <c r="R52" s="207"/>
      <c r="S52" s="208"/>
      <c r="T52" s="209" t="str">
        <f>IF(P52="","",VLOOKUP(P52,【参考】数式用!$A$5:$H$34,MATCH(S52,【参考】数式用!$C$4:$E$4,0)+2,0))</f>
        <v/>
      </c>
      <c r="U52" s="210" t="s">
        <v>108</v>
      </c>
      <c r="V52" s="211"/>
      <c r="W52" s="212" t="s">
        <v>109</v>
      </c>
      <c r="X52" s="211"/>
      <c r="Y52" s="212" t="s">
        <v>110</v>
      </c>
      <c r="Z52" s="211"/>
      <c r="AA52" s="212" t="s">
        <v>109</v>
      </c>
      <c r="AB52" s="211"/>
      <c r="AC52" s="212" t="s">
        <v>111</v>
      </c>
      <c r="AD52" s="213" t="s">
        <v>112</v>
      </c>
      <c r="AE52" s="214" t="str">
        <f t="shared" si="0"/>
        <v/>
      </c>
      <c r="AF52" s="217" t="s">
        <v>113</v>
      </c>
      <c r="AG52" s="216" t="str">
        <f t="shared" si="1"/>
        <v/>
      </c>
    </row>
    <row r="53" spans="1:33" ht="36.75" customHeight="1">
      <c r="A53" s="204">
        <f t="shared" si="3"/>
        <v>42</v>
      </c>
      <c r="B53" s="1026" t="str">
        <f>IF(【全員最初に作成】基本情報!C97="","",【全員最初に作成】基本情報!C97)</f>
        <v/>
      </c>
      <c r="C53" s="1027"/>
      <c r="D53" s="1027"/>
      <c r="E53" s="1027"/>
      <c r="F53" s="1027"/>
      <c r="G53" s="1027"/>
      <c r="H53" s="1027"/>
      <c r="I53" s="1027"/>
      <c r="J53" s="1027"/>
      <c r="K53" s="1028"/>
      <c r="L53" s="204" t="str">
        <f>IF(【全員最初に作成】基本情報!M97="","",【全員最初に作成】基本情報!M97)</f>
        <v/>
      </c>
      <c r="M53" s="204" t="str">
        <f>IF(【全員最初に作成】基本情報!R97="","",【全員最初に作成】基本情報!R97)</f>
        <v/>
      </c>
      <c r="N53" s="204" t="str">
        <f>IF(【全員最初に作成】基本情報!W97="","",【全員最初に作成】基本情報!W97)</f>
        <v/>
      </c>
      <c r="O53" s="204" t="str">
        <f>IF(【全員最初に作成】基本情報!X97="","",【全員最初に作成】基本情報!X97)</f>
        <v/>
      </c>
      <c r="P53" s="205" t="str">
        <f>IF(【全員最初に作成】基本情報!Y97="","",【全員最初に作成】基本情報!Y97)</f>
        <v/>
      </c>
      <c r="Q53" s="206" t="str">
        <f>IF(【全員最初に作成】基本情報!AB97="","",【全員最初に作成】基本情報!AB97)</f>
        <v/>
      </c>
      <c r="R53" s="207"/>
      <c r="S53" s="208"/>
      <c r="T53" s="209" t="str">
        <f>IF(P53="","",VLOOKUP(P53,【参考】数式用!$A$5:$H$34,MATCH(S53,【参考】数式用!$C$4:$E$4,0)+2,0))</f>
        <v/>
      </c>
      <c r="U53" s="210" t="s">
        <v>108</v>
      </c>
      <c r="V53" s="211"/>
      <c r="W53" s="212" t="s">
        <v>109</v>
      </c>
      <c r="X53" s="211"/>
      <c r="Y53" s="212" t="s">
        <v>110</v>
      </c>
      <c r="Z53" s="211"/>
      <c r="AA53" s="212" t="s">
        <v>109</v>
      </c>
      <c r="AB53" s="211"/>
      <c r="AC53" s="212" t="s">
        <v>111</v>
      </c>
      <c r="AD53" s="213" t="s">
        <v>112</v>
      </c>
      <c r="AE53" s="214" t="str">
        <f t="shared" si="0"/>
        <v/>
      </c>
      <c r="AF53" s="217" t="s">
        <v>113</v>
      </c>
      <c r="AG53" s="216" t="str">
        <f t="shared" si="1"/>
        <v/>
      </c>
    </row>
    <row r="54" spans="1:33" ht="36.75" customHeight="1">
      <c r="A54" s="204">
        <f t="shared" si="3"/>
        <v>43</v>
      </c>
      <c r="B54" s="1026" t="str">
        <f>IF(【全員最初に作成】基本情報!C98="","",【全員最初に作成】基本情報!C98)</f>
        <v/>
      </c>
      <c r="C54" s="1027"/>
      <c r="D54" s="1027"/>
      <c r="E54" s="1027"/>
      <c r="F54" s="1027"/>
      <c r="G54" s="1027"/>
      <c r="H54" s="1027"/>
      <c r="I54" s="1027"/>
      <c r="J54" s="1027"/>
      <c r="K54" s="1028"/>
      <c r="L54" s="204" t="str">
        <f>IF(【全員最初に作成】基本情報!M98="","",【全員最初に作成】基本情報!M98)</f>
        <v/>
      </c>
      <c r="M54" s="204" t="str">
        <f>IF(【全員最初に作成】基本情報!R98="","",【全員最初に作成】基本情報!R98)</f>
        <v/>
      </c>
      <c r="N54" s="204" t="str">
        <f>IF(【全員最初に作成】基本情報!W98="","",【全員最初に作成】基本情報!W98)</f>
        <v/>
      </c>
      <c r="O54" s="204" t="str">
        <f>IF(【全員最初に作成】基本情報!X98="","",【全員最初に作成】基本情報!X98)</f>
        <v/>
      </c>
      <c r="P54" s="205" t="str">
        <f>IF(【全員最初に作成】基本情報!Y98="","",【全員最初に作成】基本情報!Y98)</f>
        <v/>
      </c>
      <c r="Q54" s="206" t="str">
        <f>IF(【全員最初に作成】基本情報!AB98="","",【全員最初に作成】基本情報!AB98)</f>
        <v/>
      </c>
      <c r="R54" s="207"/>
      <c r="S54" s="208"/>
      <c r="T54" s="209" t="str">
        <f>IF(P54="","",VLOOKUP(P54,【参考】数式用!$A$5:$H$34,MATCH(S54,【参考】数式用!$C$4:$E$4,0)+2,0))</f>
        <v/>
      </c>
      <c r="U54" s="210" t="s">
        <v>108</v>
      </c>
      <c r="V54" s="211"/>
      <c r="W54" s="212" t="s">
        <v>109</v>
      </c>
      <c r="X54" s="211"/>
      <c r="Y54" s="212" t="s">
        <v>110</v>
      </c>
      <c r="Z54" s="211"/>
      <c r="AA54" s="212" t="s">
        <v>109</v>
      </c>
      <c r="AB54" s="211"/>
      <c r="AC54" s="212" t="s">
        <v>111</v>
      </c>
      <c r="AD54" s="213" t="s">
        <v>112</v>
      </c>
      <c r="AE54" s="214" t="str">
        <f t="shared" si="0"/>
        <v/>
      </c>
      <c r="AF54" s="217" t="s">
        <v>113</v>
      </c>
      <c r="AG54" s="216" t="str">
        <f t="shared" si="1"/>
        <v/>
      </c>
    </row>
    <row r="55" spans="1:33" ht="36.75" customHeight="1">
      <c r="A55" s="204">
        <f t="shared" si="3"/>
        <v>44</v>
      </c>
      <c r="B55" s="1026" t="str">
        <f>IF(【全員最初に作成】基本情報!C99="","",【全員最初に作成】基本情報!C99)</f>
        <v/>
      </c>
      <c r="C55" s="1027"/>
      <c r="D55" s="1027"/>
      <c r="E55" s="1027"/>
      <c r="F55" s="1027"/>
      <c r="G55" s="1027"/>
      <c r="H55" s="1027"/>
      <c r="I55" s="1027"/>
      <c r="J55" s="1027"/>
      <c r="K55" s="1028"/>
      <c r="L55" s="204" t="str">
        <f>IF(【全員最初に作成】基本情報!M99="","",【全員最初に作成】基本情報!M99)</f>
        <v/>
      </c>
      <c r="M55" s="204" t="str">
        <f>IF(【全員最初に作成】基本情報!R99="","",【全員最初に作成】基本情報!R99)</f>
        <v/>
      </c>
      <c r="N55" s="204" t="str">
        <f>IF(【全員最初に作成】基本情報!W99="","",【全員最初に作成】基本情報!W99)</f>
        <v/>
      </c>
      <c r="O55" s="204" t="str">
        <f>IF(【全員最初に作成】基本情報!X99="","",【全員最初に作成】基本情報!X99)</f>
        <v/>
      </c>
      <c r="P55" s="205" t="str">
        <f>IF(【全員最初に作成】基本情報!Y99="","",【全員最初に作成】基本情報!Y99)</f>
        <v/>
      </c>
      <c r="Q55" s="206" t="str">
        <f>IF(【全員最初に作成】基本情報!AB99="","",【全員最初に作成】基本情報!AB99)</f>
        <v/>
      </c>
      <c r="R55" s="207"/>
      <c r="S55" s="208"/>
      <c r="T55" s="209" t="str">
        <f>IF(P55="","",VLOOKUP(P55,【参考】数式用!$A$5:$H$34,MATCH(S55,【参考】数式用!$C$4:$E$4,0)+2,0))</f>
        <v/>
      </c>
      <c r="U55" s="210" t="s">
        <v>108</v>
      </c>
      <c r="V55" s="211"/>
      <c r="W55" s="212" t="s">
        <v>109</v>
      </c>
      <c r="X55" s="211"/>
      <c r="Y55" s="212" t="s">
        <v>110</v>
      </c>
      <c r="Z55" s="211"/>
      <c r="AA55" s="212" t="s">
        <v>109</v>
      </c>
      <c r="AB55" s="211"/>
      <c r="AC55" s="212" t="s">
        <v>111</v>
      </c>
      <c r="AD55" s="213" t="s">
        <v>112</v>
      </c>
      <c r="AE55" s="214" t="str">
        <f t="shared" si="0"/>
        <v/>
      </c>
      <c r="AF55" s="217" t="s">
        <v>113</v>
      </c>
      <c r="AG55" s="216" t="str">
        <f t="shared" si="1"/>
        <v/>
      </c>
    </row>
    <row r="56" spans="1:33" ht="36.75" customHeight="1">
      <c r="A56" s="204">
        <f t="shared" si="3"/>
        <v>45</v>
      </c>
      <c r="B56" s="1026" t="str">
        <f>IF(【全員最初に作成】基本情報!C100="","",【全員最初に作成】基本情報!C100)</f>
        <v/>
      </c>
      <c r="C56" s="1027"/>
      <c r="D56" s="1027"/>
      <c r="E56" s="1027"/>
      <c r="F56" s="1027"/>
      <c r="G56" s="1027"/>
      <c r="H56" s="1027"/>
      <c r="I56" s="1027"/>
      <c r="J56" s="1027"/>
      <c r="K56" s="1028"/>
      <c r="L56" s="204" t="str">
        <f>IF(【全員最初に作成】基本情報!M100="","",【全員最初に作成】基本情報!M100)</f>
        <v/>
      </c>
      <c r="M56" s="204" t="str">
        <f>IF(【全員最初に作成】基本情報!R100="","",【全員最初に作成】基本情報!R100)</f>
        <v/>
      </c>
      <c r="N56" s="204" t="str">
        <f>IF(【全員最初に作成】基本情報!W100="","",【全員最初に作成】基本情報!W100)</f>
        <v/>
      </c>
      <c r="O56" s="204" t="str">
        <f>IF(【全員最初に作成】基本情報!X100="","",【全員最初に作成】基本情報!X100)</f>
        <v/>
      </c>
      <c r="P56" s="205" t="str">
        <f>IF(【全員最初に作成】基本情報!Y100="","",【全員最初に作成】基本情報!Y100)</f>
        <v/>
      </c>
      <c r="Q56" s="206" t="str">
        <f>IF(【全員最初に作成】基本情報!AB100="","",【全員最初に作成】基本情報!AB100)</f>
        <v/>
      </c>
      <c r="R56" s="207"/>
      <c r="S56" s="208"/>
      <c r="T56" s="209" t="str">
        <f>IF(P56="","",VLOOKUP(P56,【参考】数式用!$A$5:$H$34,MATCH(S56,【参考】数式用!$C$4:$E$4,0)+2,0))</f>
        <v/>
      </c>
      <c r="U56" s="210" t="s">
        <v>108</v>
      </c>
      <c r="V56" s="211"/>
      <c r="W56" s="212" t="s">
        <v>109</v>
      </c>
      <c r="X56" s="211"/>
      <c r="Y56" s="212" t="s">
        <v>110</v>
      </c>
      <c r="Z56" s="211"/>
      <c r="AA56" s="212" t="s">
        <v>109</v>
      </c>
      <c r="AB56" s="211"/>
      <c r="AC56" s="212" t="s">
        <v>111</v>
      </c>
      <c r="AD56" s="213" t="s">
        <v>112</v>
      </c>
      <c r="AE56" s="214" t="str">
        <f t="shared" si="0"/>
        <v/>
      </c>
      <c r="AF56" s="217" t="s">
        <v>113</v>
      </c>
      <c r="AG56" s="216" t="str">
        <f t="shared" si="1"/>
        <v/>
      </c>
    </row>
    <row r="57" spans="1:33" ht="36.75" customHeight="1">
      <c r="A57" s="204">
        <f t="shared" si="3"/>
        <v>46</v>
      </c>
      <c r="B57" s="1026" t="str">
        <f>IF(【全員最初に作成】基本情報!C101="","",【全員最初に作成】基本情報!C101)</f>
        <v/>
      </c>
      <c r="C57" s="1027"/>
      <c r="D57" s="1027"/>
      <c r="E57" s="1027"/>
      <c r="F57" s="1027"/>
      <c r="G57" s="1027"/>
      <c r="H57" s="1027"/>
      <c r="I57" s="1027"/>
      <c r="J57" s="1027"/>
      <c r="K57" s="1028"/>
      <c r="L57" s="204" t="str">
        <f>IF(【全員最初に作成】基本情報!M101="","",【全員最初に作成】基本情報!M101)</f>
        <v/>
      </c>
      <c r="M57" s="204" t="str">
        <f>IF(【全員最初に作成】基本情報!R101="","",【全員最初に作成】基本情報!R101)</f>
        <v/>
      </c>
      <c r="N57" s="204" t="str">
        <f>IF(【全員最初に作成】基本情報!W101="","",【全員最初に作成】基本情報!W101)</f>
        <v/>
      </c>
      <c r="O57" s="204" t="str">
        <f>IF(【全員最初に作成】基本情報!X101="","",【全員最初に作成】基本情報!X101)</f>
        <v/>
      </c>
      <c r="P57" s="205" t="str">
        <f>IF(【全員最初に作成】基本情報!Y101="","",【全員最初に作成】基本情報!Y101)</f>
        <v/>
      </c>
      <c r="Q57" s="206" t="str">
        <f>IF(【全員最初に作成】基本情報!AB101="","",【全員最初に作成】基本情報!AB101)</f>
        <v/>
      </c>
      <c r="R57" s="207"/>
      <c r="S57" s="208"/>
      <c r="T57" s="209" t="str">
        <f>IF(P57="","",VLOOKUP(P57,【参考】数式用!$A$5:$H$34,MATCH(S57,【参考】数式用!$C$4:$E$4,0)+2,0))</f>
        <v/>
      </c>
      <c r="U57" s="210" t="s">
        <v>108</v>
      </c>
      <c r="V57" s="211"/>
      <c r="W57" s="212" t="s">
        <v>109</v>
      </c>
      <c r="X57" s="211"/>
      <c r="Y57" s="212" t="s">
        <v>110</v>
      </c>
      <c r="Z57" s="211"/>
      <c r="AA57" s="212" t="s">
        <v>109</v>
      </c>
      <c r="AB57" s="211"/>
      <c r="AC57" s="212" t="s">
        <v>111</v>
      </c>
      <c r="AD57" s="213" t="s">
        <v>112</v>
      </c>
      <c r="AE57" s="214" t="str">
        <f t="shared" si="0"/>
        <v/>
      </c>
      <c r="AF57" s="217" t="s">
        <v>113</v>
      </c>
      <c r="AG57" s="216" t="str">
        <f t="shared" si="1"/>
        <v/>
      </c>
    </row>
    <row r="58" spans="1:33" ht="36.75" customHeight="1">
      <c r="A58" s="204">
        <f t="shared" si="3"/>
        <v>47</v>
      </c>
      <c r="B58" s="1026" t="str">
        <f>IF(【全員最初に作成】基本情報!C102="","",【全員最初に作成】基本情報!C102)</f>
        <v/>
      </c>
      <c r="C58" s="1027"/>
      <c r="D58" s="1027"/>
      <c r="E58" s="1027"/>
      <c r="F58" s="1027"/>
      <c r="G58" s="1027"/>
      <c r="H58" s="1027"/>
      <c r="I58" s="1027"/>
      <c r="J58" s="1027"/>
      <c r="K58" s="1028"/>
      <c r="L58" s="204" t="str">
        <f>IF(【全員最初に作成】基本情報!M102="","",【全員最初に作成】基本情報!M102)</f>
        <v/>
      </c>
      <c r="M58" s="204" t="str">
        <f>IF(【全員最初に作成】基本情報!R102="","",【全員最初に作成】基本情報!R102)</f>
        <v/>
      </c>
      <c r="N58" s="204" t="str">
        <f>IF(【全員最初に作成】基本情報!W102="","",【全員最初に作成】基本情報!W102)</f>
        <v/>
      </c>
      <c r="O58" s="204" t="str">
        <f>IF(【全員最初に作成】基本情報!X102="","",【全員最初に作成】基本情報!X102)</f>
        <v/>
      </c>
      <c r="P58" s="205" t="str">
        <f>IF(【全員最初に作成】基本情報!Y102="","",【全員最初に作成】基本情報!Y102)</f>
        <v/>
      </c>
      <c r="Q58" s="206" t="str">
        <f>IF(【全員最初に作成】基本情報!AB102="","",【全員最初に作成】基本情報!AB102)</f>
        <v/>
      </c>
      <c r="R58" s="207"/>
      <c r="S58" s="208"/>
      <c r="T58" s="209" t="str">
        <f>IF(P58="","",VLOOKUP(P58,【参考】数式用!$A$5:$H$34,MATCH(S58,【参考】数式用!$C$4:$E$4,0)+2,0))</f>
        <v/>
      </c>
      <c r="U58" s="210" t="s">
        <v>108</v>
      </c>
      <c r="V58" s="211"/>
      <c r="W58" s="212" t="s">
        <v>109</v>
      </c>
      <c r="X58" s="211"/>
      <c r="Y58" s="212" t="s">
        <v>110</v>
      </c>
      <c r="Z58" s="211"/>
      <c r="AA58" s="212" t="s">
        <v>109</v>
      </c>
      <c r="AB58" s="211"/>
      <c r="AC58" s="212" t="s">
        <v>111</v>
      </c>
      <c r="AD58" s="213" t="s">
        <v>112</v>
      </c>
      <c r="AE58" s="214" t="str">
        <f t="shared" si="0"/>
        <v/>
      </c>
      <c r="AF58" s="217" t="s">
        <v>113</v>
      </c>
      <c r="AG58" s="216" t="str">
        <f t="shared" si="1"/>
        <v/>
      </c>
    </row>
    <row r="59" spans="1:33" ht="36.75" customHeight="1">
      <c r="A59" s="204">
        <f t="shared" si="3"/>
        <v>48</v>
      </c>
      <c r="B59" s="1026" t="str">
        <f>IF(【全員最初に作成】基本情報!C103="","",【全員最初に作成】基本情報!C103)</f>
        <v/>
      </c>
      <c r="C59" s="1027"/>
      <c r="D59" s="1027"/>
      <c r="E59" s="1027"/>
      <c r="F59" s="1027"/>
      <c r="G59" s="1027"/>
      <c r="H59" s="1027"/>
      <c r="I59" s="1027"/>
      <c r="J59" s="1027"/>
      <c r="K59" s="1028"/>
      <c r="L59" s="204" t="str">
        <f>IF(【全員最初に作成】基本情報!M103="","",【全員最初に作成】基本情報!M103)</f>
        <v/>
      </c>
      <c r="M59" s="204" t="str">
        <f>IF(【全員最初に作成】基本情報!R103="","",【全員最初に作成】基本情報!R103)</f>
        <v/>
      </c>
      <c r="N59" s="204" t="str">
        <f>IF(【全員最初に作成】基本情報!W103="","",【全員最初に作成】基本情報!W103)</f>
        <v/>
      </c>
      <c r="O59" s="204" t="str">
        <f>IF(【全員最初に作成】基本情報!X103="","",【全員最初に作成】基本情報!X103)</f>
        <v/>
      </c>
      <c r="P59" s="205" t="str">
        <f>IF(【全員最初に作成】基本情報!Y103="","",【全員最初に作成】基本情報!Y103)</f>
        <v/>
      </c>
      <c r="Q59" s="206" t="str">
        <f>IF(【全員最初に作成】基本情報!AB103="","",【全員最初に作成】基本情報!AB103)</f>
        <v/>
      </c>
      <c r="R59" s="207"/>
      <c r="S59" s="208"/>
      <c r="T59" s="209" t="str">
        <f>IF(P59="","",VLOOKUP(P59,【参考】数式用!$A$5:$H$34,MATCH(S59,【参考】数式用!$C$4:$E$4,0)+2,0))</f>
        <v/>
      </c>
      <c r="U59" s="210" t="s">
        <v>108</v>
      </c>
      <c r="V59" s="211"/>
      <c r="W59" s="212" t="s">
        <v>109</v>
      </c>
      <c r="X59" s="211"/>
      <c r="Y59" s="212" t="s">
        <v>110</v>
      </c>
      <c r="Z59" s="211"/>
      <c r="AA59" s="212" t="s">
        <v>109</v>
      </c>
      <c r="AB59" s="211"/>
      <c r="AC59" s="212" t="s">
        <v>111</v>
      </c>
      <c r="AD59" s="213" t="s">
        <v>112</v>
      </c>
      <c r="AE59" s="214" t="str">
        <f t="shared" si="0"/>
        <v/>
      </c>
      <c r="AF59" s="217" t="s">
        <v>113</v>
      </c>
      <c r="AG59" s="216" t="str">
        <f t="shared" si="1"/>
        <v/>
      </c>
    </row>
    <row r="60" spans="1:33" ht="36.75" customHeight="1">
      <c r="A60" s="204">
        <f t="shared" si="3"/>
        <v>49</v>
      </c>
      <c r="B60" s="1026" t="str">
        <f>IF(【全員最初に作成】基本情報!C104="","",【全員最初に作成】基本情報!C104)</f>
        <v/>
      </c>
      <c r="C60" s="1027"/>
      <c r="D60" s="1027"/>
      <c r="E60" s="1027"/>
      <c r="F60" s="1027"/>
      <c r="G60" s="1027"/>
      <c r="H60" s="1027"/>
      <c r="I60" s="1027"/>
      <c r="J60" s="1027"/>
      <c r="K60" s="1028"/>
      <c r="L60" s="204" t="str">
        <f>IF(【全員最初に作成】基本情報!M104="","",【全員最初に作成】基本情報!M104)</f>
        <v/>
      </c>
      <c r="M60" s="204" t="str">
        <f>IF(【全員最初に作成】基本情報!R104="","",【全員最初に作成】基本情報!R104)</f>
        <v/>
      </c>
      <c r="N60" s="204" t="str">
        <f>IF(【全員最初に作成】基本情報!W104="","",【全員最初に作成】基本情報!W104)</f>
        <v/>
      </c>
      <c r="O60" s="204" t="str">
        <f>IF(【全員最初に作成】基本情報!X104="","",【全員最初に作成】基本情報!X104)</f>
        <v/>
      </c>
      <c r="P60" s="205" t="str">
        <f>IF(【全員最初に作成】基本情報!Y104="","",【全員最初に作成】基本情報!Y104)</f>
        <v/>
      </c>
      <c r="Q60" s="206" t="str">
        <f>IF(【全員最初に作成】基本情報!AB104="","",【全員最初に作成】基本情報!AB104)</f>
        <v/>
      </c>
      <c r="R60" s="207"/>
      <c r="S60" s="208"/>
      <c r="T60" s="209" t="str">
        <f>IF(P60="","",VLOOKUP(P60,【参考】数式用!$A$5:$H$34,MATCH(S60,【参考】数式用!$C$4:$E$4,0)+2,0))</f>
        <v/>
      </c>
      <c r="U60" s="210" t="s">
        <v>108</v>
      </c>
      <c r="V60" s="211"/>
      <c r="W60" s="212" t="s">
        <v>109</v>
      </c>
      <c r="X60" s="211"/>
      <c r="Y60" s="212" t="s">
        <v>110</v>
      </c>
      <c r="Z60" s="211"/>
      <c r="AA60" s="212" t="s">
        <v>109</v>
      </c>
      <c r="AB60" s="211"/>
      <c r="AC60" s="212" t="s">
        <v>111</v>
      </c>
      <c r="AD60" s="213" t="s">
        <v>112</v>
      </c>
      <c r="AE60" s="214" t="str">
        <f t="shared" si="0"/>
        <v/>
      </c>
      <c r="AF60" s="217" t="s">
        <v>113</v>
      </c>
      <c r="AG60" s="216" t="str">
        <f t="shared" si="1"/>
        <v/>
      </c>
    </row>
    <row r="61" spans="1:33" ht="36.75" customHeight="1">
      <c r="A61" s="204">
        <f t="shared" si="3"/>
        <v>50</v>
      </c>
      <c r="B61" s="1026" t="str">
        <f>IF(【全員最初に作成】基本情報!C105="","",【全員最初に作成】基本情報!C105)</f>
        <v/>
      </c>
      <c r="C61" s="1027"/>
      <c r="D61" s="1027"/>
      <c r="E61" s="1027"/>
      <c r="F61" s="1027"/>
      <c r="G61" s="1027"/>
      <c r="H61" s="1027"/>
      <c r="I61" s="1027"/>
      <c r="J61" s="1027"/>
      <c r="K61" s="1028"/>
      <c r="L61" s="204" t="str">
        <f>IF(【全員最初に作成】基本情報!M105="","",【全員最初に作成】基本情報!M105)</f>
        <v/>
      </c>
      <c r="M61" s="204" t="str">
        <f>IF(【全員最初に作成】基本情報!R105="","",【全員最初に作成】基本情報!R105)</f>
        <v/>
      </c>
      <c r="N61" s="204" t="str">
        <f>IF(【全員最初に作成】基本情報!W105="","",【全員最初に作成】基本情報!W105)</f>
        <v/>
      </c>
      <c r="O61" s="204" t="str">
        <f>IF(【全員最初に作成】基本情報!X105="","",【全員最初に作成】基本情報!X105)</f>
        <v/>
      </c>
      <c r="P61" s="205" t="str">
        <f>IF(【全員最初に作成】基本情報!Y105="","",【全員最初に作成】基本情報!Y105)</f>
        <v/>
      </c>
      <c r="Q61" s="206" t="str">
        <f>IF(【全員最初に作成】基本情報!AB105="","",【全員最初に作成】基本情報!AB105)</f>
        <v/>
      </c>
      <c r="R61" s="207"/>
      <c r="S61" s="208"/>
      <c r="T61" s="209" t="str">
        <f>IF(P61="","",VLOOKUP(P61,【参考】数式用!$A$5:$H$34,MATCH(S61,【参考】数式用!$C$4:$E$4,0)+2,0))</f>
        <v/>
      </c>
      <c r="U61" s="210" t="s">
        <v>108</v>
      </c>
      <c r="V61" s="211"/>
      <c r="W61" s="212" t="s">
        <v>109</v>
      </c>
      <c r="X61" s="211"/>
      <c r="Y61" s="212" t="s">
        <v>110</v>
      </c>
      <c r="Z61" s="211"/>
      <c r="AA61" s="212" t="s">
        <v>109</v>
      </c>
      <c r="AB61" s="211"/>
      <c r="AC61" s="212" t="s">
        <v>111</v>
      </c>
      <c r="AD61" s="213" t="s">
        <v>112</v>
      </c>
      <c r="AE61" s="214" t="str">
        <f t="shared" si="0"/>
        <v/>
      </c>
      <c r="AF61" s="217" t="s">
        <v>113</v>
      </c>
      <c r="AG61" s="216" t="str">
        <f t="shared" si="1"/>
        <v/>
      </c>
    </row>
    <row r="62" spans="1:33" ht="36.75" customHeight="1">
      <c r="A62" s="204">
        <f t="shared" si="3"/>
        <v>51</v>
      </c>
      <c r="B62" s="1026" t="str">
        <f>IF(【全員最初に作成】基本情報!C106="","",【全員最初に作成】基本情報!C106)</f>
        <v/>
      </c>
      <c r="C62" s="1027"/>
      <c r="D62" s="1027"/>
      <c r="E62" s="1027"/>
      <c r="F62" s="1027"/>
      <c r="G62" s="1027"/>
      <c r="H62" s="1027"/>
      <c r="I62" s="1027"/>
      <c r="J62" s="1027"/>
      <c r="K62" s="1028"/>
      <c r="L62" s="204" t="str">
        <f>IF(【全員最初に作成】基本情報!M106="","",【全員最初に作成】基本情報!M106)</f>
        <v/>
      </c>
      <c r="M62" s="204" t="str">
        <f>IF(【全員最初に作成】基本情報!R106="","",【全員最初に作成】基本情報!R106)</f>
        <v/>
      </c>
      <c r="N62" s="204" t="str">
        <f>IF(【全員最初に作成】基本情報!W106="","",【全員最初に作成】基本情報!W106)</f>
        <v/>
      </c>
      <c r="O62" s="204" t="str">
        <f>IF(【全員最初に作成】基本情報!X106="","",【全員最初に作成】基本情報!X106)</f>
        <v/>
      </c>
      <c r="P62" s="205" t="str">
        <f>IF(【全員最初に作成】基本情報!Y106="","",【全員最初に作成】基本情報!Y106)</f>
        <v/>
      </c>
      <c r="Q62" s="206" t="str">
        <f>IF(【全員最初に作成】基本情報!AB106="","",【全員最初に作成】基本情報!AB106)</f>
        <v/>
      </c>
      <c r="R62" s="207"/>
      <c r="S62" s="208"/>
      <c r="T62" s="209" t="str">
        <f>IF(P62="","",VLOOKUP(P62,【参考】数式用!$A$5:$H$34,MATCH(S62,【参考】数式用!$C$4:$E$4,0)+2,0))</f>
        <v/>
      </c>
      <c r="U62" s="210" t="s">
        <v>108</v>
      </c>
      <c r="V62" s="211"/>
      <c r="W62" s="212" t="s">
        <v>109</v>
      </c>
      <c r="X62" s="211"/>
      <c r="Y62" s="212" t="s">
        <v>110</v>
      </c>
      <c r="Z62" s="211"/>
      <c r="AA62" s="212" t="s">
        <v>109</v>
      </c>
      <c r="AB62" s="211"/>
      <c r="AC62" s="212" t="s">
        <v>111</v>
      </c>
      <c r="AD62" s="213" t="s">
        <v>112</v>
      </c>
      <c r="AE62" s="214" t="str">
        <f t="shared" si="0"/>
        <v/>
      </c>
      <c r="AF62" s="217" t="s">
        <v>113</v>
      </c>
      <c r="AG62" s="216" t="str">
        <f t="shared" si="1"/>
        <v/>
      </c>
    </row>
    <row r="63" spans="1:33" ht="36.75" customHeight="1">
      <c r="A63" s="204">
        <f t="shared" si="3"/>
        <v>52</v>
      </c>
      <c r="B63" s="1026" t="str">
        <f>IF(【全員最初に作成】基本情報!C107="","",【全員最初に作成】基本情報!C107)</f>
        <v/>
      </c>
      <c r="C63" s="1027"/>
      <c r="D63" s="1027"/>
      <c r="E63" s="1027"/>
      <c r="F63" s="1027"/>
      <c r="G63" s="1027"/>
      <c r="H63" s="1027"/>
      <c r="I63" s="1027"/>
      <c r="J63" s="1027"/>
      <c r="K63" s="1028"/>
      <c r="L63" s="204" t="str">
        <f>IF(【全員最初に作成】基本情報!M107="","",【全員最初に作成】基本情報!M107)</f>
        <v/>
      </c>
      <c r="M63" s="204" t="str">
        <f>IF(【全員最初に作成】基本情報!R107="","",【全員最初に作成】基本情報!R107)</f>
        <v/>
      </c>
      <c r="N63" s="204" t="str">
        <f>IF(【全員最初に作成】基本情報!W107="","",【全員最初に作成】基本情報!W107)</f>
        <v/>
      </c>
      <c r="O63" s="204" t="str">
        <f>IF(【全員最初に作成】基本情報!X107="","",【全員最初に作成】基本情報!X107)</f>
        <v/>
      </c>
      <c r="P63" s="205" t="str">
        <f>IF(【全員最初に作成】基本情報!Y107="","",【全員最初に作成】基本情報!Y107)</f>
        <v/>
      </c>
      <c r="Q63" s="206" t="str">
        <f>IF(【全員最初に作成】基本情報!AB107="","",【全員最初に作成】基本情報!AB107)</f>
        <v/>
      </c>
      <c r="R63" s="207"/>
      <c r="S63" s="208"/>
      <c r="T63" s="209" t="str">
        <f>IF(P63="","",VLOOKUP(P63,【参考】数式用!$A$5:$H$34,MATCH(S63,【参考】数式用!$C$4:$E$4,0)+2,0))</f>
        <v/>
      </c>
      <c r="U63" s="210" t="s">
        <v>108</v>
      </c>
      <c r="V63" s="211"/>
      <c r="W63" s="212" t="s">
        <v>109</v>
      </c>
      <c r="X63" s="211"/>
      <c r="Y63" s="212" t="s">
        <v>110</v>
      </c>
      <c r="Z63" s="211"/>
      <c r="AA63" s="212" t="s">
        <v>109</v>
      </c>
      <c r="AB63" s="211"/>
      <c r="AC63" s="212" t="s">
        <v>111</v>
      </c>
      <c r="AD63" s="213" t="s">
        <v>112</v>
      </c>
      <c r="AE63" s="214" t="str">
        <f t="shared" si="0"/>
        <v/>
      </c>
      <c r="AF63" s="217" t="s">
        <v>113</v>
      </c>
      <c r="AG63" s="216" t="str">
        <f t="shared" si="1"/>
        <v/>
      </c>
    </row>
    <row r="64" spans="1:33" ht="36.75" customHeight="1">
      <c r="A64" s="204">
        <f t="shared" si="3"/>
        <v>53</v>
      </c>
      <c r="B64" s="1026" t="str">
        <f>IF(【全員最初に作成】基本情報!C108="","",【全員最初に作成】基本情報!C108)</f>
        <v/>
      </c>
      <c r="C64" s="1027"/>
      <c r="D64" s="1027"/>
      <c r="E64" s="1027"/>
      <c r="F64" s="1027"/>
      <c r="G64" s="1027"/>
      <c r="H64" s="1027"/>
      <c r="I64" s="1027"/>
      <c r="J64" s="1027"/>
      <c r="K64" s="1028"/>
      <c r="L64" s="204" t="str">
        <f>IF(【全員最初に作成】基本情報!M108="","",【全員最初に作成】基本情報!M108)</f>
        <v/>
      </c>
      <c r="M64" s="204" t="str">
        <f>IF(【全員最初に作成】基本情報!R108="","",【全員最初に作成】基本情報!R108)</f>
        <v/>
      </c>
      <c r="N64" s="204" t="str">
        <f>IF(【全員最初に作成】基本情報!W108="","",【全員最初に作成】基本情報!W108)</f>
        <v/>
      </c>
      <c r="O64" s="204" t="str">
        <f>IF(【全員最初に作成】基本情報!X108="","",【全員最初に作成】基本情報!X108)</f>
        <v/>
      </c>
      <c r="P64" s="205" t="str">
        <f>IF(【全員最初に作成】基本情報!Y108="","",【全員最初に作成】基本情報!Y108)</f>
        <v/>
      </c>
      <c r="Q64" s="206" t="str">
        <f>IF(【全員最初に作成】基本情報!AB108="","",【全員最初に作成】基本情報!AB108)</f>
        <v/>
      </c>
      <c r="R64" s="207"/>
      <c r="S64" s="208"/>
      <c r="T64" s="209" t="str">
        <f>IF(P64="","",VLOOKUP(P64,【参考】数式用!$A$5:$H$34,MATCH(S64,【参考】数式用!$C$4:$E$4,0)+2,0))</f>
        <v/>
      </c>
      <c r="U64" s="210" t="s">
        <v>108</v>
      </c>
      <c r="V64" s="211"/>
      <c r="W64" s="212" t="s">
        <v>109</v>
      </c>
      <c r="X64" s="211"/>
      <c r="Y64" s="212" t="s">
        <v>110</v>
      </c>
      <c r="Z64" s="211"/>
      <c r="AA64" s="212" t="s">
        <v>109</v>
      </c>
      <c r="AB64" s="211"/>
      <c r="AC64" s="212" t="s">
        <v>111</v>
      </c>
      <c r="AD64" s="213" t="s">
        <v>112</v>
      </c>
      <c r="AE64" s="214" t="str">
        <f t="shared" si="0"/>
        <v/>
      </c>
      <c r="AF64" s="217" t="s">
        <v>113</v>
      </c>
      <c r="AG64" s="216" t="str">
        <f t="shared" si="1"/>
        <v/>
      </c>
    </row>
    <row r="65" spans="1:33" ht="36.75" customHeight="1">
      <c r="A65" s="204">
        <f t="shared" si="3"/>
        <v>54</v>
      </c>
      <c r="B65" s="1026" t="str">
        <f>IF(【全員最初に作成】基本情報!C109="","",【全員最初に作成】基本情報!C109)</f>
        <v/>
      </c>
      <c r="C65" s="1027"/>
      <c r="D65" s="1027"/>
      <c r="E65" s="1027"/>
      <c r="F65" s="1027"/>
      <c r="G65" s="1027"/>
      <c r="H65" s="1027"/>
      <c r="I65" s="1027"/>
      <c r="J65" s="1027"/>
      <c r="K65" s="1028"/>
      <c r="L65" s="204" t="str">
        <f>IF(【全員最初に作成】基本情報!M109="","",【全員最初に作成】基本情報!M109)</f>
        <v/>
      </c>
      <c r="M65" s="204" t="str">
        <f>IF(【全員最初に作成】基本情報!R109="","",【全員最初に作成】基本情報!R109)</f>
        <v/>
      </c>
      <c r="N65" s="204" t="str">
        <f>IF(【全員最初に作成】基本情報!W109="","",【全員最初に作成】基本情報!W109)</f>
        <v/>
      </c>
      <c r="O65" s="204" t="str">
        <f>IF(【全員最初に作成】基本情報!X109="","",【全員最初に作成】基本情報!X109)</f>
        <v/>
      </c>
      <c r="P65" s="205" t="str">
        <f>IF(【全員最初に作成】基本情報!Y109="","",【全員最初に作成】基本情報!Y109)</f>
        <v/>
      </c>
      <c r="Q65" s="206" t="str">
        <f>IF(【全員最初に作成】基本情報!AB109="","",【全員最初に作成】基本情報!AB109)</f>
        <v/>
      </c>
      <c r="R65" s="207"/>
      <c r="S65" s="208"/>
      <c r="T65" s="209" t="str">
        <f>IF(P65="","",VLOOKUP(P65,【参考】数式用!$A$5:$H$34,MATCH(S65,【参考】数式用!$C$4:$E$4,0)+2,0))</f>
        <v/>
      </c>
      <c r="U65" s="210" t="s">
        <v>108</v>
      </c>
      <c r="V65" s="211"/>
      <c r="W65" s="212" t="s">
        <v>109</v>
      </c>
      <c r="X65" s="211"/>
      <c r="Y65" s="212" t="s">
        <v>110</v>
      </c>
      <c r="Z65" s="211"/>
      <c r="AA65" s="212" t="s">
        <v>109</v>
      </c>
      <c r="AB65" s="211"/>
      <c r="AC65" s="212" t="s">
        <v>111</v>
      </c>
      <c r="AD65" s="213" t="s">
        <v>112</v>
      </c>
      <c r="AE65" s="214" t="str">
        <f t="shared" si="0"/>
        <v/>
      </c>
      <c r="AF65" s="217" t="s">
        <v>113</v>
      </c>
      <c r="AG65" s="216" t="str">
        <f t="shared" si="1"/>
        <v/>
      </c>
    </row>
    <row r="66" spans="1:33" ht="36.75" customHeight="1">
      <c r="A66" s="204">
        <f t="shared" si="3"/>
        <v>55</v>
      </c>
      <c r="B66" s="1026" t="str">
        <f>IF(【全員最初に作成】基本情報!C110="","",【全員最初に作成】基本情報!C110)</f>
        <v/>
      </c>
      <c r="C66" s="1027"/>
      <c r="D66" s="1027"/>
      <c r="E66" s="1027"/>
      <c r="F66" s="1027"/>
      <c r="G66" s="1027"/>
      <c r="H66" s="1027"/>
      <c r="I66" s="1027"/>
      <c r="J66" s="1027"/>
      <c r="K66" s="1028"/>
      <c r="L66" s="204" t="str">
        <f>IF(【全員最初に作成】基本情報!M110="","",【全員最初に作成】基本情報!M110)</f>
        <v/>
      </c>
      <c r="M66" s="204" t="str">
        <f>IF(【全員最初に作成】基本情報!R110="","",【全員最初に作成】基本情報!R110)</f>
        <v/>
      </c>
      <c r="N66" s="204" t="str">
        <f>IF(【全員最初に作成】基本情報!W110="","",【全員最初に作成】基本情報!W110)</f>
        <v/>
      </c>
      <c r="O66" s="204" t="str">
        <f>IF(【全員最初に作成】基本情報!X110="","",【全員最初に作成】基本情報!X110)</f>
        <v/>
      </c>
      <c r="P66" s="205" t="str">
        <f>IF(【全員最初に作成】基本情報!Y110="","",【全員最初に作成】基本情報!Y110)</f>
        <v/>
      </c>
      <c r="Q66" s="206" t="str">
        <f>IF(【全員最初に作成】基本情報!AB110="","",【全員最初に作成】基本情報!AB110)</f>
        <v/>
      </c>
      <c r="R66" s="207"/>
      <c r="S66" s="208"/>
      <c r="T66" s="209" t="str">
        <f>IF(P66="","",VLOOKUP(P66,【参考】数式用!$A$5:$H$34,MATCH(S66,【参考】数式用!$C$4:$E$4,0)+2,0))</f>
        <v/>
      </c>
      <c r="U66" s="210" t="s">
        <v>108</v>
      </c>
      <c r="V66" s="211"/>
      <c r="W66" s="212" t="s">
        <v>109</v>
      </c>
      <c r="X66" s="211"/>
      <c r="Y66" s="212" t="s">
        <v>110</v>
      </c>
      <c r="Z66" s="211"/>
      <c r="AA66" s="212" t="s">
        <v>109</v>
      </c>
      <c r="AB66" s="211"/>
      <c r="AC66" s="212" t="s">
        <v>111</v>
      </c>
      <c r="AD66" s="213" t="s">
        <v>112</v>
      </c>
      <c r="AE66" s="214" t="str">
        <f t="shared" si="0"/>
        <v/>
      </c>
      <c r="AF66" s="217" t="s">
        <v>113</v>
      </c>
      <c r="AG66" s="216" t="str">
        <f t="shared" si="1"/>
        <v/>
      </c>
    </row>
    <row r="67" spans="1:33" ht="36.75" customHeight="1">
      <c r="A67" s="204">
        <f t="shared" si="3"/>
        <v>56</v>
      </c>
      <c r="B67" s="1026" t="str">
        <f>IF(【全員最初に作成】基本情報!C111="","",【全員最初に作成】基本情報!C111)</f>
        <v/>
      </c>
      <c r="C67" s="1027"/>
      <c r="D67" s="1027"/>
      <c r="E67" s="1027"/>
      <c r="F67" s="1027"/>
      <c r="G67" s="1027"/>
      <c r="H67" s="1027"/>
      <c r="I67" s="1027"/>
      <c r="J67" s="1027"/>
      <c r="K67" s="1028"/>
      <c r="L67" s="204" t="str">
        <f>IF(【全員最初に作成】基本情報!M111="","",【全員最初に作成】基本情報!M111)</f>
        <v/>
      </c>
      <c r="M67" s="204" t="str">
        <f>IF(【全員最初に作成】基本情報!R111="","",【全員最初に作成】基本情報!R111)</f>
        <v/>
      </c>
      <c r="N67" s="204" t="str">
        <f>IF(【全員最初に作成】基本情報!W111="","",【全員最初に作成】基本情報!W111)</f>
        <v/>
      </c>
      <c r="O67" s="204" t="str">
        <f>IF(【全員最初に作成】基本情報!X111="","",【全員最初に作成】基本情報!X111)</f>
        <v/>
      </c>
      <c r="P67" s="205" t="str">
        <f>IF(【全員最初に作成】基本情報!Y111="","",【全員最初に作成】基本情報!Y111)</f>
        <v/>
      </c>
      <c r="Q67" s="206" t="str">
        <f>IF(【全員最初に作成】基本情報!AB111="","",【全員最初に作成】基本情報!AB111)</f>
        <v/>
      </c>
      <c r="R67" s="207"/>
      <c r="S67" s="208"/>
      <c r="T67" s="209" t="str">
        <f>IF(P67="","",VLOOKUP(P67,【参考】数式用!$A$5:$H$34,MATCH(S67,【参考】数式用!$C$4:$E$4,0)+2,0))</f>
        <v/>
      </c>
      <c r="U67" s="210" t="s">
        <v>108</v>
      </c>
      <c r="V67" s="211"/>
      <c r="W67" s="212" t="s">
        <v>109</v>
      </c>
      <c r="X67" s="211"/>
      <c r="Y67" s="212" t="s">
        <v>110</v>
      </c>
      <c r="Z67" s="211"/>
      <c r="AA67" s="212" t="s">
        <v>109</v>
      </c>
      <c r="AB67" s="211"/>
      <c r="AC67" s="212" t="s">
        <v>111</v>
      </c>
      <c r="AD67" s="213" t="s">
        <v>112</v>
      </c>
      <c r="AE67" s="214" t="str">
        <f t="shared" si="0"/>
        <v/>
      </c>
      <c r="AF67" s="217" t="s">
        <v>113</v>
      </c>
      <c r="AG67" s="216" t="str">
        <f t="shared" si="1"/>
        <v/>
      </c>
    </row>
    <row r="68" spans="1:33" ht="36.75" customHeight="1">
      <c r="A68" s="204">
        <f t="shared" si="3"/>
        <v>57</v>
      </c>
      <c r="B68" s="1026" t="str">
        <f>IF(【全員最初に作成】基本情報!C112="","",【全員最初に作成】基本情報!C112)</f>
        <v/>
      </c>
      <c r="C68" s="1027"/>
      <c r="D68" s="1027"/>
      <c r="E68" s="1027"/>
      <c r="F68" s="1027"/>
      <c r="G68" s="1027"/>
      <c r="H68" s="1027"/>
      <c r="I68" s="1027"/>
      <c r="J68" s="1027"/>
      <c r="K68" s="1028"/>
      <c r="L68" s="204" t="str">
        <f>IF(【全員最初に作成】基本情報!M112="","",【全員最初に作成】基本情報!M112)</f>
        <v/>
      </c>
      <c r="M68" s="204" t="str">
        <f>IF(【全員最初に作成】基本情報!R112="","",【全員最初に作成】基本情報!R112)</f>
        <v/>
      </c>
      <c r="N68" s="204" t="str">
        <f>IF(【全員最初に作成】基本情報!W112="","",【全員最初に作成】基本情報!W112)</f>
        <v/>
      </c>
      <c r="O68" s="204" t="str">
        <f>IF(【全員最初に作成】基本情報!X112="","",【全員最初に作成】基本情報!X112)</f>
        <v/>
      </c>
      <c r="P68" s="205" t="str">
        <f>IF(【全員最初に作成】基本情報!Y112="","",【全員最初に作成】基本情報!Y112)</f>
        <v/>
      </c>
      <c r="Q68" s="206" t="str">
        <f>IF(【全員最初に作成】基本情報!AB112="","",【全員最初に作成】基本情報!AB112)</f>
        <v/>
      </c>
      <c r="R68" s="207"/>
      <c r="S68" s="208"/>
      <c r="T68" s="209" t="str">
        <f>IF(P68="","",VLOOKUP(P68,【参考】数式用!$A$5:$H$34,MATCH(S68,【参考】数式用!$C$4:$E$4,0)+2,0))</f>
        <v/>
      </c>
      <c r="U68" s="210" t="s">
        <v>108</v>
      </c>
      <c r="V68" s="211"/>
      <c r="W68" s="212" t="s">
        <v>109</v>
      </c>
      <c r="X68" s="211"/>
      <c r="Y68" s="212" t="s">
        <v>110</v>
      </c>
      <c r="Z68" s="211"/>
      <c r="AA68" s="212" t="s">
        <v>109</v>
      </c>
      <c r="AB68" s="211"/>
      <c r="AC68" s="212" t="s">
        <v>111</v>
      </c>
      <c r="AD68" s="213" t="s">
        <v>112</v>
      </c>
      <c r="AE68" s="214" t="str">
        <f t="shared" si="0"/>
        <v/>
      </c>
      <c r="AF68" s="217" t="s">
        <v>113</v>
      </c>
      <c r="AG68" s="216" t="str">
        <f t="shared" si="1"/>
        <v/>
      </c>
    </row>
    <row r="69" spans="1:33" ht="36.75" customHeight="1">
      <c r="A69" s="204">
        <f t="shared" si="3"/>
        <v>58</v>
      </c>
      <c r="B69" s="1026" t="str">
        <f>IF(【全員最初に作成】基本情報!C113="","",【全員最初に作成】基本情報!C113)</f>
        <v/>
      </c>
      <c r="C69" s="1027"/>
      <c r="D69" s="1027"/>
      <c r="E69" s="1027"/>
      <c r="F69" s="1027"/>
      <c r="G69" s="1027"/>
      <c r="H69" s="1027"/>
      <c r="I69" s="1027"/>
      <c r="J69" s="1027"/>
      <c r="K69" s="1028"/>
      <c r="L69" s="204" t="str">
        <f>IF(【全員最初に作成】基本情報!M113="","",【全員最初に作成】基本情報!M113)</f>
        <v/>
      </c>
      <c r="M69" s="204" t="str">
        <f>IF(【全員最初に作成】基本情報!R113="","",【全員最初に作成】基本情報!R113)</f>
        <v/>
      </c>
      <c r="N69" s="204" t="str">
        <f>IF(【全員最初に作成】基本情報!W113="","",【全員最初に作成】基本情報!W113)</f>
        <v/>
      </c>
      <c r="O69" s="204" t="str">
        <f>IF(【全員最初に作成】基本情報!X113="","",【全員最初に作成】基本情報!X113)</f>
        <v/>
      </c>
      <c r="P69" s="205" t="str">
        <f>IF(【全員最初に作成】基本情報!Y113="","",【全員最初に作成】基本情報!Y113)</f>
        <v/>
      </c>
      <c r="Q69" s="206" t="str">
        <f>IF(【全員最初に作成】基本情報!AB113="","",【全員最初に作成】基本情報!AB113)</f>
        <v/>
      </c>
      <c r="R69" s="207"/>
      <c r="S69" s="208"/>
      <c r="T69" s="209" t="str">
        <f>IF(P69="","",VLOOKUP(P69,【参考】数式用!$A$5:$H$34,MATCH(S69,【参考】数式用!$C$4:$E$4,0)+2,0))</f>
        <v/>
      </c>
      <c r="U69" s="210" t="s">
        <v>108</v>
      </c>
      <c r="V69" s="211"/>
      <c r="W69" s="212" t="s">
        <v>109</v>
      </c>
      <c r="X69" s="211"/>
      <c r="Y69" s="212" t="s">
        <v>110</v>
      </c>
      <c r="Z69" s="211"/>
      <c r="AA69" s="212" t="s">
        <v>109</v>
      </c>
      <c r="AB69" s="211"/>
      <c r="AC69" s="212" t="s">
        <v>111</v>
      </c>
      <c r="AD69" s="213" t="s">
        <v>112</v>
      </c>
      <c r="AE69" s="214" t="str">
        <f t="shared" si="0"/>
        <v/>
      </c>
      <c r="AF69" s="217" t="s">
        <v>113</v>
      </c>
      <c r="AG69" s="216" t="str">
        <f t="shared" si="1"/>
        <v/>
      </c>
    </row>
    <row r="70" spans="1:33" ht="36.75" customHeight="1">
      <c r="A70" s="204">
        <f t="shared" si="3"/>
        <v>59</v>
      </c>
      <c r="B70" s="1026" t="str">
        <f>IF(【全員最初に作成】基本情報!C114="","",【全員最初に作成】基本情報!C114)</f>
        <v/>
      </c>
      <c r="C70" s="1027"/>
      <c r="D70" s="1027"/>
      <c r="E70" s="1027"/>
      <c r="F70" s="1027"/>
      <c r="G70" s="1027"/>
      <c r="H70" s="1027"/>
      <c r="I70" s="1027"/>
      <c r="J70" s="1027"/>
      <c r="K70" s="1028"/>
      <c r="L70" s="204" t="str">
        <f>IF(【全員最初に作成】基本情報!M114="","",【全員最初に作成】基本情報!M114)</f>
        <v/>
      </c>
      <c r="M70" s="204" t="str">
        <f>IF(【全員最初に作成】基本情報!R114="","",【全員最初に作成】基本情報!R114)</f>
        <v/>
      </c>
      <c r="N70" s="204" t="str">
        <f>IF(【全員最初に作成】基本情報!W114="","",【全員最初に作成】基本情報!W114)</f>
        <v/>
      </c>
      <c r="O70" s="204" t="str">
        <f>IF(【全員最初に作成】基本情報!X114="","",【全員最初に作成】基本情報!X114)</f>
        <v/>
      </c>
      <c r="P70" s="205" t="str">
        <f>IF(【全員最初に作成】基本情報!Y114="","",【全員最初に作成】基本情報!Y114)</f>
        <v/>
      </c>
      <c r="Q70" s="206" t="str">
        <f>IF(【全員最初に作成】基本情報!AB114="","",【全員最初に作成】基本情報!AB114)</f>
        <v/>
      </c>
      <c r="R70" s="207"/>
      <c r="S70" s="208"/>
      <c r="T70" s="209" t="str">
        <f>IF(P70="","",VLOOKUP(P70,【参考】数式用!$A$5:$H$34,MATCH(S70,【参考】数式用!$C$4:$E$4,0)+2,0))</f>
        <v/>
      </c>
      <c r="U70" s="210" t="s">
        <v>108</v>
      </c>
      <c r="V70" s="211"/>
      <c r="W70" s="212" t="s">
        <v>109</v>
      </c>
      <c r="X70" s="211"/>
      <c r="Y70" s="212" t="s">
        <v>110</v>
      </c>
      <c r="Z70" s="211"/>
      <c r="AA70" s="212" t="s">
        <v>109</v>
      </c>
      <c r="AB70" s="211"/>
      <c r="AC70" s="212" t="s">
        <v>111</v>
      </c>
      <c r="AD70" s="213" t="s">
        <v>112</v>
      </c>
      <c r="AE70" s="214" t="str">
        <f t="shared" si="0"/>
        <v/>
      </c>
      <c r="AF70" s="217" t="s">
        <v>113</v>
      </c>
      <c r="AG70" s="216" t="str">
        <f t="shared" si="1"/>
        <v/>
      </c>
    </row>
    <row r="71" spans="1:33" ht="36.75" customHeight="1">
      <c r="A71" s="204">
        <f t="shared" si="3"/>
        <v>60</v>
      </c>
      <c r="B71" s="1026" t="str">
        <f>IF(【全員最初に作成】基本情報!C115="","",【全員最初に作成】基本情報!C115)</f>
        <v/>
      </c>
      <c r="C71" s="1027"/>
      <c r="D71" s="1027"/>
      <c r="E71" s="1027"/>
      <c r="F71" s="1027"/>
      <c r="G71" s="1027"/>
      <c r="H71" s="1027"/>
      <c r="I71" s="1027"/>
      <c r="J71" s="1027"/>
      <c r="K71" s="1028"/>
      <c r="L71" s="204" t="str">
        <f>IF(【全員最初に作成】基本情報!M115="","",【全員最初に作成】基本情報!M115)</f>
        <v/>
      </c>
      <c r="M71" s="204" t="str">
        <f>IF(【全員最初に作成】基本情報!R115="","",【全員最初に作成】基本情報!R115)</f>
        <v/>
      </c>
      <c r="N71" s="204" t="str">
        <f>IF(【全員最初に作成】基本情報!W115="","",【全員最初に作成】基本情報!W115)</f>
        <v/>
      </c>
      <c r="O71" s="204" t="str">
        <f>IF(【全員最初に作成】基本情報!X115="","",【全員最初に作成】基本情報!X115)</f>
        <v/>
      </c>
      <c r="P71" s="205" t="str">
        <f>IF(【全員最初に作成】基本情報!Y115="","",【全員最初に作成】基本情報!Y115)</f>
        <v/>
      </c>
      <c r="Q71" s="206" t="str">
        <f>IF(【全員最初に作成】基本情報!AB115="","",【全員最初に作成】基本情報!AB115)</f>
        <v/>
      </c>
      <c r="R71" s="207"/>
      <c r="S71" s="208"/>
      <c r="T71" s="209" t="str">
        <f>IF(P71="","",VLOOKUP(P71,【参考】数式用!$A$5:$H$34,MATCH(S71,【参考】数式用!$C$4:$E$4,0)+2,0))</f>
        <v/>
      </c>
      <c r="U71" s="210" t="s">
        <v>108</v>
      </c>
      <c r="V71" s="211"/>
      <c r="W71" s="212" t="s">
        <v>109</v>
      </c>
      <c r="X71" s="211"/>
      <c r="Y71" s="212" t="s">
        <v>110</v>
      </c>
      <c r="Z71" s="211"/>
      <c r="AA71" s="212" t="s">
        <v>109</v>
      </c>
      <c r="AB71" s="211"/>
      <c r="AC71" s="212" t="s">
        <v>111</v>
      </c>
      <c r="AD71" s="213" t="s">
        <v>112</v>
      </c>
      <c r="AE71" s="214" t="str">
        <f t="shared" si="0"/>
        <v/>
      </c>
      <c r="AF71" s="217" t="s">
        <v>113</v>
      </c>
      <c r="AG71" s="216" t="str">
        <f t="shared" si="1"/>
        <v/>
      </c>
    </row>
    <row r="72" spans="1:33" ht="36.75" customHeight="1">
      <c r="A72" s="204">
        <f t="shared" si="3"/>
        <v>61</v>
      </c>
      <c r="B72" s="1026" t="str">
        <f>IF(【全員最初に作成】基本情報!C116="","",【全員最初に作成】基本情報!C116)</f>
        <v/>
      </c>
      <c r="C72" s="1027"/>
      <c r="D72" s="1027"/>
      <c r="E72" s="1027"/>
      <c r="F72" s="1027"/>
      <c r="G72" s="1027"/>
      <c r="H72" s="1027"/>
      <c r="I72" s="1027"/>
      <c r="J72" s="1027"/>
      <c r="K72" s="1028"/>
      <c r="L72" s="204" t="str">
        <f>IF(【全員最初に作成】基本情報!M116="","",【全員最初に作成】基本情報!M116)</f>
        <v/>
      </c>
      <c r="M72" s="204" t="str">
        <f>IF(【全員最初に作成】基本情報!R116="","",【全員最初に作成】基本情報!R116)</f>
        <v/>
      </c>
      <c r="N72" s="204" t="str">
        <f>IF(【全員最初に作成】基本情報!W116="","",【全員最初に作成】基本情報!W116)</f>
        <v/>
      </c>
      <c r="O72" s="204" t="str">
        <f>IF(【全員最初に作成】基本情報!X116="","",【全員最初に作成】基本情報!X116)</f>
        <v/>
      </c>
      <c r="P72" s="205" t="str">
        <f>IF(【全員最初に作成】基本情報!Y116="","",【全員最初に作成】基本情報!Y116)</f>
        <v/>
      </c>
      <c r="Q72" s="206" t="str">
        <f>IF(【全員最初に作成】基本情報!AB116="","",【全員最初に作成】基本情報!AB116)</f>
        <v/>
      </c>
      <c r="R72" s="207"/>
      <c r="S72" s="208"/>
      <c r="T72" s="209" t="str">
        <f>IF(P72="","",VLOOKUP(P72,【参考】数式用!$A$5:$H$34,MATCH(S72,【参考】数式用!$C$4:$E$4,0)+2,0))</f>
        <v/>
      </c>
      <c r="U72" s="210" t="s">
        <v>108</v>
      </c>
      <c r="V72" s="211"/>
      <c r="W72" s="212" t="s">
        <v>109</v>
      </c>
      <c r="X72" s="211"/>
      <c r="Y72" s="212" t="s">
        <v>110</v>
      </c>
      <c r="Z72" s="211"/>
      <c r="AA72" s="212" t="s">
        <v>109</v>
      </c>
      <c r="AB72" s="211"/>
      <c r="AC72" s="212" t="s">
        <v>111</v>
      </c>
      <c r="AD72" s="213" t="s">
        <v>112</v>
      </c>
      <c r="AE72" s="214" t="str">
        <f t="shared" si="0"/>
        <v/>
      </c>
      <c r="AF72" s="217" t="s">
        <v>113</v>
      </c>
      <c r="AG72" s="216" t="str">
        <f t="shared" si="1"/>
        <v/>
      </c>
    </row>
    <row r="73" spans="1:33" ht="36.75" customHeight="1">
      <c r="A73" s="204">
        <f t="shared" si="3"/>
        <v>62</v>
      </c>
      <c r="B73" s="1026" t="str">
        <f>IF(【全員最初に作成】基本情報!C117="","",【全員最初に作成】基本情報!C117)</f>
        <v/>
      </c>
      <c r="C73" s="1027"/>
      <c r="D73" s="1027"/>
      <c r="E73" s="1027"/>
      <c r="F73" s="1027"/>
      <c r="G73" s="1027"/>
      <c r="H73" s="1027"/>
      <c r="I73" s="1027"/>
      <c r="J73" s="1027"/>
      <c r="K73" s="1028"/>
      <c r="L73" s="204" t="str">
        <f>IF(【全員最初に作成】基本情報!M117="","",【全員最初に作成】基本情報!M117)</f>
        <v/>
      </c>
      <c r="M73" s="204" t="str">
        <f>IF(【全員最初に作成】基本情報!R117="","",【全員最初に作成】基本情報!R117)</f>
        <v/>
      </c>
      <c r="N73" s="204" t="str">
        <f>IF(【全員最初に作成】基本情報!W117="","",【全員最初に作成】基本情報!W117)</f>
        <v/>
      </c>
      <c r="O73" s="204" t="str">
        <f>IF(【全員最初に作成】基本情報!X117="","",【全員最初に作成】基本情報!X117)</f>
        <v/>
      </c>
      <c r="P73" s="205" t="str">
        <f>IF(【全員最初に作成】基本情報!Y117="","",【全員最初に作成】基本情報!Y117)</f>
        <v/>
      </c>
      <c r="Q73" s="206" t="str">
        <f>IF(【全員最初に作成】基本情報!AB117="","",【全員最初に作成】基本情報!AB117)</f>
        <v/>
      </c>
      <c r="R73" s="207"/>
      <c r="S73" s="208"/>
      <c r="T73" s="209" t="str">
        <f>IF(P73="","",VLOOKUP(P73,【参考】数式用!$A$5:$H$34,MATCH(S73,【参考】数式用!$C$4:$E$4,0)+2,0))</f>
        <v/>
      </c>
      <c r="U73" s="210" t="s">
        <v>108</v>
      </c>
      <c r="V73" s="211"/>
      <c r="W73" s="212" t="s">
        <v>109</v>
      </c>
      <c r="X73" s="211"/>
      <c r="Y73" s="212" t="s">
        <v>110</v>
      </c>
      <c r="Z73" s="211"/>
      <c r="AA73" s="212" t="s">
        <v>109</v>
      </c>
      <c r="AB73" s="211"/>
      <c r="AC73" s="212" t="s">
        <v>111</v>
      </c>
      <c r="AD73" s="213" t="s">
        <v>112</v>
      </c>
      <c r="AE73" s="214" t="str">
        <f t="shared" si="0"/>
        <v/>
      </c>
      <c r="AF73" s="217" t="s">
        <v>113</v>
      </c>
      <c r="AG73" s="216" t="str">
        <f t="shared" si="1"/>
        <v/>
      </c>
    </row>
    <row r="74" spans="1:33" ht="36.75" customHeight="1">
      <c r="A74" s="204">
        <f t="shared" si="3"/>
        <v>63</v>
      </c>
      <c r="B74" s="1026" t="str">
        <f>IF(【全員最初に作成】基本情報!C118="","",【全員最初に作成】基本情報!C118)</f>
        <v/>
      </c>
      <c r="C74" s="1027"/>
      <c r="D74" s="1027"/>
      <c r="E74" s="1027"/>
      <c r="F74" s="1027"/>
      <c r="G74" s="1027"/>
      <c r="H74" s="1027"/>
      <c r="I74" s="1027"/>
      <c r="J74" s="1027"/>
      <c r="K74" s="1028"/>
      <c r="L74" s="204" t="str">
        <f>IF(【全員最初に作成】基本情報!M118="","",【全員最初に作成】基本情報!M118)</f>
        <v/>
      </c>
      <c r="M74" s="204" t="str">
        <f>IF(【全員最初に作成】基本情報!R118="","",【全員最初に作成】基本情報!R118)</f>
        <v/>
      </c>
      <c r="N74" s="204" t="str">
        <f>IF(【全員最初に作成】基本情報!W118="","",【全員最初に作成】基本情報!W118)</f>
        <v/>
      </c>
      <c r="O74" s="204" t="str">
        <f>IF(【全員最初に作成】基本情報!X118="","",【全員最初に作成】基本情報!X118)</f>
        <v/>
      </c>
      <c r="P74" s="205" t="str">
        <f>IF(【全員最初に作成】基本情報!Y118="","",【全員最初に作成】基本情報!Y118)</f>
        <v/>
      </c>
      <c r="Q74" s="206" t="str">
        <f>IF(【全員最初に作成】基本情報!AB118="","",【全員最初に作成】基本情報!AB118)</f>
        <v/>
      </c>
      <c r="R74" s="207"/>
      <c r="S74" s="208"/>
      <c r="T74" s="209" t="str">
        <f>IF(P74="","",VLOOKUP(P74,【参考】数式用!$A$5:$H$34,MATCH(S74,【参考】数式用!$C$4:$E$4,0)+2,0))</f>
        <v/>
      </c>
      <c r="U74" s="210" t="s">
        <v>108</v>
      </c>
      <c r="V74" s="211"/>
      <c r="W74" s="212" t="s">
        <v>109</v>
      </c>
      <c r="X74" s="211"/>
      <c r="Y74" s="212" t="s">
        <v>110</v>
      </c>
      <c r="Z74" s="211"/>
      <c r="AA74" s="212" t="s">
        <v>109</v>
      </c>
      <c r="AB74" s="211"/>
      <c r="AC74" s="212" t="s">
        <v>111</v>
      </c>
      <c r="AD74" s="213" t="s">
        <v>112</v>
      </c>
      <c r="AE74" s="214" t="str">
        <f t="shared" si="0"/>
        <v/>
      </c>
      <c r="AF74" s="217" t="s">
        <v>113</v>
      </c>
      <c r="AG74" s="216" t="str">
        <f t="shared" si="1"/>
        <v/>
      </c>
    </row>
    <row r="75" spans="1:33" ht="36.75" customHeight="1">
      <c r="A75" s="204">
        <f t="shared" si="3"/>
        <v>64</v>
      </c>
      <c r="B75" s="1026" t="str">
        <f>IF(【全員最初に作成】基本情報!C119="","",【全員最初に作成】基本情報!C119)</f>
        <v/>
      </c>
      <c r="C75" s="1027"/>
      <c r="D75" s="1027"/>
      <c r="E75" s="1027"/>
      <c r="F75" s="1027"/>
      <c r="G75" s="1027"/>
      <c r="H75" s="1027"/>
      <c r="I75" s="1027"/>
      <c r="J75" s="1027"/>
      <c r="K75" s="1028"/>
      <c r="L75" s="204" t="str">
        <f>IF(【全員最初に作成】基本情報!M119="","",【全員最初に作成】基本情報!M119)</f>
        <v/>
      </c>
      <c r="M75" s="204" t="str">
        <f>IF(【全員最初に作成】基本情報!R119="","",【全員最初に作成】基本情報!R119)</f>
        <v/>
      </c>
      <c r="N75" s="204" t="str">
        <f>IF(【全員最初に作成】基本情報!W119="","",【全員最初に作成】基本情報!W119)</f>
        <v/>
      </c>
      <c r="O75" s="204" t="str">
        <f>IF(【全員最初に作成】基本情報!X119="","",【全員最初に作成】基本情報!X119)</f>
        <v/>
      </c>
      <c r="P75" s="205" t="str">
        <f>IF(【全員最初に作成】基本情報!Y119="","",【全員最初に作成】基本情報!Y119)</f>
        <v/>
      </c>
      <c r="Q75" s="206" t="str">
        <f>IF(【全員最初に作成】基本情報!AB119="","",【全員最初に作成】基本情報!AB119)</f>
        <v/>
      </c>
      <c r="R75" s="207"/>
      <c r="S75" s="208"/>
      <c r="T75" s="209" t="str">
        <f>IF(P75="","",VLOOKUP(P75,【参考】数式用!$A$5:$H$34,MATCH(S75,【参考】数式用!$C$4:$E$4,0)+2,0))</f>
        <v/>
      </c>
      <c r="U75" s="210" t="s">
        <v>108</v>
      </c>
      <c r="V75" s="211"/>
      <c r="W75" s="212" t="s">
        <v>109</v>
      </c>
      <c r="X75" s="211"/>
      <c r="Y75" s="212" t="s">
        <v>110</v>
      </c>
      <c r="Z75" s="211"/>
      <c r="AA75" s="212" t="s">
        <v>109</v>
      </c>
      <c r="AB75" s="211"/>
      <c r="AC75" s="212" t="s">
        <v>111</v>
      </c>
      <c r="AD75" s="213" t="s">
        <v>112</v>
      </c>
      <c r="AE75" s="214" t="str">
        <f t="shared" si="0"/>
        <v/>
      </c>
      <c r="AF75" s="217" t="s">
        <v>113</v>
      </c>
      <c r="AG75" s="216" t="str">
        <f t="shared" si="1"/>
        <v/>
      </c>
    </row>
    <row r="76" spans="1:33" ht="36.75" customHeight="1">
      <c r="A76" s="204">
        <f t="shared" si="3"/>
        <v>65</v>
      </c>
      <c r="B76" s="1026" t="str">
        <f>IF(【全員最初に作成】基本情報!C120="","",【全員最初に作成】基本情報!C120)</f>
        <v/>
      </c>
      <c r="C76" s="1027"/>
      <c r="D76" s="1027"/>
      <c r="E76" s="1027"/>
      <c r="F76" s="1027"/>
      <c r="G76" s="1027"/>
      <c r="H76" s="1027"/>
      <c r="I76" s="1027"/>
      <c r="J76" s="1027"/>
      <c r="K76" s="1028"/>
      <c r="L76" s="204" t="str">
        <f>IF(【全員最初に作成】基本情報!M120="","",【全員最初に作成】基本情報!M120)</f>
        <v/>
      </c>
      <c r="M76" s="204" t="str">
        <f>IF(【全員最初に作成】基本情報!R120="","",【全員最初に作成】基本情報!R120)</f>
        <v/>
      </c>
      <c r="N76" s="204" t="str">
        <f>IF(【全員最初に作成】基本情報!W120="","",【全員最初に作成】基本情報!W120)</f>
        <v/>
      </c>
      <c r="O76" s="204" t="str">
        <f>IF(【全員最初に作成】基本情報!X120="","",【全員最初に作成】基本情報!X120)</f>
        <v/>
      </c>
      <c r="P76" s="205" t="str">
        <f>IF(【全員最初に作成】基本情報!Y120="","",【全員最初に作成】基本情報!Y120)</f>
        <v/>
      </c>
      <c r="Q76" s="206" t="str">
        <f>IF(【全員最初に作成】基本情報!AB120="","",【全員最初に作成】基本情報!AB120)</f>
        <v/>
      </c>
      <c r="R76" s="207"/>
      <c r="S76" s="208"/>
      <c r="T76" s="209" t="str">
        <f>IF(P76="","",VLOOKUP(P76,【参考】数式用!$A$5:$H$34,MATCH(S76,【参考】数式用!$C$4:$E$4,0)+2,0))</f>
        <v/>
      </c>
      <c r="U76" s="210" t="s">
        <v>108</v>
      </c>
      <c r="V76" s="211"/>
      <c r="W76" s="212" t="s">
        <v>109</v>
      </c>
      <c r="X76" s="211"/>
      <c r="Y76" s="212" t="s">
        <v>110</v>
      </c>
      <c r="Z76" s="211"/>
      <c r="AA76" s="212" t="s">
        <v>109</v>
      </c>
      <c r="AB76" s="211"/>
      <c r="AC76" s="212" t="s">
        <v>111</v>
      </c>
      <c r="AD76" s="213" t="s">
        <v>112</v>
      </c>
      <c r="AE76" s="214" t="str">
        <f t="shared" si="0"/>
        <v/>
      </c>
      <c r="AF76" s="217" t="s">
        <v>113</v>
      </c>
      <c r="AG76" s="216" t="str">
        <f t="shared" si="1"/>
        <v/>
      </c>
    </row>
    <row r="77" spans="1:33" ht="36.75" customHeight="1">
      <c r="A77" s="204">
        <f t="shared" si="3"/>
        <v>66</v>
      </c>
      <c r="B77" s="1026" t="str">
        <f>IF(【全員最初に作成】基本情報!C121="","",【全員最初に作成】基本情報!C121)</f>
        <v/>
      </c>
      <c r="C77" s="1027"/>
      <c r="D77" s="1027"/>
      <c r="E77" s="1027"/>
      <c r="F77" s="1027"/>
      <c r="G77" s="1027"/>
      <c r="H77" s="1027"/>
      <c r="I77" s="1027"/>
      <c r="J77" s="1027"/>
      <c r="K77" s="1028"/>
      <c r="L77" s="204" t="str">
        <f>IF(【全員最初に作成】基本情報!M121="","",【全員最初に作成】基本情報!M121)</f>
        <v/>
      </c>
      <c r="M77" s="204" t="str">
        <f>IF(【全員最初に作成】基本情報!R121="","",【全員最初に作成】基本情報!R121)</f>
        <v/>
      </c>
      <c r="N77" s="204" t="str">
        <f>IF(【全員最初に作成】基本情報!W121="","",【全員最初に作成】基本情報!W121)</f>
        <v/>
      </c>
      <c r="O77" s="204" t="str">
        <f>IF(【全員最初に作成】基本情報!X121="","",【全員最初に作成】基本情報!X121)</f>
        <v/>
      </c>
      <c r="P77" s="205" t="str">
        <f>IF(【全員最初に作成】基本情報!Y121="","",【全員最初に作成】基本情報!Y121)</f>
        <v/>
      </c>
      <c r="Q77" s="206" t="str">
        <f>IF(【全員最初に作成】基本情報!AB121="","",【全員最初に作成】基本情報!AB121)</f>
        <v/>
      </c>
      <c r="R77" s="207"/>
      <c r="S77" s="208"/>
      <c r="T77" s="209" t="str">
        <f>IF(P77="","",VLOOKUP(P77,【参考】数式用!$A$5:$H$34,MATCH(S77,【参考】数式用!$C$4:$E$4,0)+2,0))</f>
        <v/>
      </c>
      <c r="U77" s="210" t="s">
        <v>108</v>
      </c>
      <c r="V77" s="211"/>
      <c r="W77" s="212" t="s">
        <v>109</v>
      </c>
      <c r="X77" s="211"/>
      <c r="Y77" s="212" t="s">
        <v>110</v>
      </c>
      <c r="Z77" s="211"/>
      <c r="AA77" s="212" t="s">
        <v>109</v>
      </c>
      <c r="AB77" s="211"/>
      <c r="AC77" s="212" t="s">
        <v>111</v>
      </c>
      <c r="AD77" s="213" t="s">
        <v>112</v>
      </c>
      <c r="AE77" s="214" t="str">
        <f t="shared" ref="AE77:AE111" si="4">IF(AND(V77&gt;=1,X77&gt;=1,Z77&gt;=1,AB77&gt;=1),(Z77*12+AB77)-(V77*12+X77)+1,"")</f>
        <v/>
      </c>
      <c r="AF77" s="217" t="s">
        <v>113</v>
      </c>
      <c r="AG77" s="216" t="str">
        <f t="shared" ref="AG77:AG111" si="5">IFERROR(ROUNDDOWN(Q77*T77,0)*AE77,"")</f>
        <v/>
      </c>
    </row>
    <row r="78" spans="1:33" ht="36.75" customHeight="1">
      <c r="A78" s="204">
        <f t="shared" si="3"/>
        <v>67</v>
      </c>
      <c r="B78" s="1026" t="str">
        <f>IF(【全員最初に作成】基本情報!C122="","",【全員最初に作成】基本情報!C122)</f>
        <v/>
      </c>
      <c r="C78" s="1027"/>
      <c r="D78" s="1027"/>
      <c r="E78" s="1027"/>
      <c r="F78" s="1027"/>
      <c r="G78" s="1027"/>
      <c r="H78" s="1027"/>
      <c r="I78" s="1027"/>
      <c r="J78" s="1027"/>
      <c r="K78" s="1028"/>
      <c r="L78" s="204" t="str">
        <f>IF(【全員最初に作成】基本情報!M122="","",【全員最初に作成】基本情報!M122)</f>
        <v/>
      </c>
      <c r="M78" s="204" t="str">
        <f>IF(【全員最初に作成】基本情報!R122="","",【全員最初に作成】基本情報!R122)</f>
        <v/>
      </c>
      <c r="N78" s="204" t="str">
        <f>IF(【全員最初に作成】基本情報!W122="","",【全員最初に作成】基本情報!W122)</f>
        <v/>
      </c>
      <c r="O78" s="204" t="str">
        <f>IF(【全員最初に作成】基本情報!X122="","",【全員最初に作成】基本情報!X122)</f>
        <v/>
      </c>
      <c r="P78" s="205" t="str">
        <f>IF(【全員最初に作成】基本情報!Y122="","",【全員最初に作成】基本情報!Y122)</f>
        <v/>
      </c>
      <c r="Q78" s="206" t="str">
        <f>IF(【全員最初に作成】基本情報!AB122="","",【全員最初に作成】基本情報!AB122)</f>
        <v/>
      </c>
      <c r="R78" s="207"/>
      <c r="S78" s="208"/>
      <c r="T78" s="209" t="str">
        <f>IF(P78="","",VLOOKUP(P78,【参考】数式用!$A$5:$H$34,MATCH(S78,【参考】数式用!$C$4:$E$4,0)+2,0))</f>
        <v/>
      </c>
      <c r="U78" s="210" t="s">
        <v>108</v>
      </c>
      <c r="V78" s="211"/>
      <c r="W78" s="212" t="s">
        <v>109</v>
      </c>
      <c r="X78" s="211"/>
      <c r="Y78" s="212" t="s">
        <v>110</v>
      </c>
      <c r="Z78" s="211"/>
      <c r="AA78" s="212" t="s">
        <v>109</v>
      </c>
      <c r="AB78" s="211"/>
      <c r="AC78" s="212" t="s">
        <v>111</v>
      </c>
      <c r="AD78" s="213" t="s">
        <v>112</v>
      </c>
      <c r="AE78" s="214" t="str">
        <f t="shared" si="4"/>
        <v/>
      </c>
      <c r="AF78" s="217" t="s">
        <v>113</v>
      </c>
      <c r="AG78" s="216" t="str">
        <f t="shared" si="5"/>
        <v/>
      </c>
    </row>
    <row r="79" spans="1:33" ht="36.75" customHeight="1">
      <c r="A79" s="204">
        <f t="shared" si="3"/>
        <v>68</v>
      </c>
      <c r="B79" s="1026" t="str">
        <f>IF(【全員最初に作成】基本情報!C123="","",【全員最初に作成】基本情報!C123)</f>
        <v/>
      </c>
      <c r="C79" s="1027"/>
      <c r="D79" s="1027"/>
      <c r="E79" s="1027"/>
      <c r="F79" s="1027"/>
      <c r="G79" s="1027"/>
      <c r="H79" s="1027"/>
      <c r="I79" s="1027"/>
      <c r="J79" s="1027"/>
      <c r="K79" s="1028"/>
      <c r="L79" s="204" t="str">
        <f>IF(【全員最初に作成】基本情報!M123="","",【全員最初に作成】基本情報!M123)</f>
        <v/>
      </c>
      <c r="M79" s="204" t="str">
        <f>IF(【全員最初に作成】基本情報!R123="","",【全員最初に作成】基本情報!R123)</f>
        <v/>
      </c>
      <c r="N79" s="204" t="str">
        <f>IF(【全員最初に作成】基本情報!W123="","",【全員最初に作成】基本情報!W123)</f>
        <v/>
      </c>
      <c r="O79" s="204" t="str">
        <f>IF(【全員最初に作成】基本情報!X123="","",【全員最初に作成】基本情報!X123)</f>
        <v/>
      </c>
      <c r="P79" s="205" t="str">
        <f>IF(【全員最初に作成】基本情報!Y123="","",【全員最初に作成】基本情報!Y123)</f>
        <v/>
      </c>
      <c r="Q79" s="206" t="str">
        <f>IF(【全員最初に作成】基本情報!AB123="","",【全員最初に作成】基本情報!AB123)</f>
        <v/>
      </c>
      <c r="R79" s="207"/>
      <c r="S79" s="208"/>
      <c r="T79" s="209" t="str">
        <f>IF(P79="","",VLOOKUP(P79,【参考】数式用!$A$5:$H$34,MATCH(S79,【参考】数式用!$C$4:$E$4,0)+2,0))</f>
        <v/>
      </c>
      <c r="U79" s="210" t="s">
        <v>108</v>
      </c>
      <c r="V79" s="211"/>
      <c r="W79" s="212" t="s">
        <v>109</v>
      </c>
      <c r="X79" s="211"/>
      <c r="Y79" s="212" t="s">
        <v>110</v>
      </c>
      <c r="Z79" s="211"/>
      <c r="AA79" s="212" t="s">
        <v>109</v>
      </c>
      <c r="AB79" s="211"/>
      <c r="AC79" s="212" t="s">
        <v>111</v>
      </c>
      <c r="AD79" s="213" t="s">
        <v>112</v>
      </c>
      <c r="AE79" s="214" t="str">
        <f t="shared" si="4"/>
        <v/>
      </c>
      <c r="AF79" s="217" t="s">
        <v>113</v>
      </c>
      <c r="AG79" s="216" t="str">
        <f t="shared" si="5"/>
        <v/>
      </c>
    </row>
    <row r="80" spans="1:33" ht="36.75" customHeight="1">
      <c r="A80" s="204">
        <f t="shared" si="3"/>
        <v>69</v>
      </c>
      <c r="B80" s="1026" t="str">
        <f>IF(【全員最初に作成】基本情報!C124="","",【全員最初に作成】基本情報!C124)</f>
        <v/>
      </c>
      <c r="C80" s="1027"/>
      <c r="D80" s="1027"/>
      <c r="E80" s="1027"/>
      <c r="F80" s="1027"/>
      <c r="G80" s="1027"/>
      <c r="H80" s="1027"/>
      <c r="I80" s="1027"/>
      <c r="J80" s="1027"/>
      <c r="K80" s="1028"/>
      <c r="L80" s="204" t="str">
        <f>IF(【全員最初に作成】基本情報!M124="","",【全員最初に作成】基本情報!M124)</f>
        <v/>
      </c>
      <c r="M80" s="204" t="str">
        <f>IF(【全員最初に作成】基本情報!R124="","",【全員最初に作成】基本情報!R124)</f>
        <v/>
      </c>
      <c r="N80" s="204" t="str">
        <f>IF(【全員最初に作成】基本情報!W124="","",【全員最初に作成】基本情報!W124)</f>
        <v/>
      </c>
      <c r="O80" s="204" t="str">
        <f>IF(【全員最初に作成】基本情報!X124="","",【全員最初に作成】基本情報!X124)</f>
        <v/>
      </c>
      <c r="P80" s="205" t="str">
        <f>IF(【全員最初に作成】基本情報!Y124="","",【全員最初に作成】基本情報!Y124)</f>
        <v/>
      </c>
      <c r="Q80" s="206" t="str">
        <f>IF(【全員最初に作成】基本情報!AB124="","",【全員最初に作成】基本情報!AB124)</f>
        <v/>
      </c>
      <c r="R80" s="207"/>
      <c r="S80" s="208"/>
      <c r="T80" s="209" t="str">
        <f>IF(P80="","",VLOOKUP(P80,【参考】数式用!$A$5:$H$34,MATCH(S80,【参考】数式用!$C$4:$E$4,0)+2,0))</f>
        <v/>
      </c>
      <c r="U80" s="210" t="s">
        <v>108</v>
      </c>
      <c r="V80" s="211"/>
      <c r="W80" s="212" t="s">
        <v>109</v>
      </c>
      <c r="X80" s="211"/>
      <c r="Y80" s="212" t="s">
        <v>110</v>
      </c>
      <c r="Z80" s="211"/>
      <c r="AA80" s="212" t="s">
        <v>109</v>
      </c>
      <c r="AB80" s="211"/>
      <c r="AC80" s="212" t="s">
        <v>111</v>
      </c>
      <c r="AD80" s="213" t="s">
        <v>112</v>
      </c>
      <c r="AE80" s="214" t="str">
        <f t="shared" si="4"/>
        <v/>
      </c>
      <c r="AF80" s="217" t="s">
        <v>113</v>
      </c>
      <c r="AG80" s="216" t="str">
        <f t="shared" si="5"/>
        <v/>
      </c>
    </row>
    <row r="81" spans="1:33" ht="36.75" customHeight="1">
      <c r="A81" s="204">
        <f t="shared" si="3"/>
        <v>70</v>
      </c>
      <c r="B81" s="1026" t="str">
        <f>IF(【全員最初に作成】基本情報!C125="","",【全員最初に作成】基本情報!C125)</f>
        <v/>
      </c>
      <c r="C81" s="1027"/>
      <c r="D81" s="1027"/>
      <c r="E81" s="1027"/>
      <c r="F81" s="1027"/>
      <c r="G81" s="1027"/>
      <c r="H81" s="1027"/>
      <c r="I81" s="1027"/>
      <c r="J81" s="1027"/>
      <c r="K81" s="1028"/>
      <c r="L81" s="204" t="str">
        <f>IF(【全員最初に作成】基本情報!M125="","",【全員最初に作成】基本情報!M125)</f>
        <v/>
      </c>
      <c r="M81" s="204" t="str">
        <f>IF(【全員最初に作成】基本情報!R125="","",【全員最初に作成】基本情報!R125)</f>
        <v/>
      </c>
      <c r="N81" s="204" t="str">
        <f>IF(【全員最初に作成】基本情報!W125="","",【全員最初に作成】基本情報!W125)</f>
        <v/>
      </c>
      <c r="O81" s="204" t="str">
        <f>IF(【全員最初に作成】基本情報!X125="","",【全員最初に作成】基本情報!X125)</f>
        <v/>
      </c>
      <c r="P81" s="205" t="str">
        <f>IF(【全員最初に作成】基本情報!Y125="","",【全員最初に作成】基本情報!Y125)</f>
        <v/>
      </c>
      <c r="Q81" s="206" t="str">
        <f>IF(【全員最初に作成】基本情報!AB125="","",【全員最初に作成】基本情報!AB125)</f>
        <v/>
      </c>
      <c r="R81" s="207"/>
      <c r="S81" s="208"/>
      <c r="T81" s="209" t="str">
        <f>IF(P81="","",VLOOKUP(P81,【参考】数式用!$A$5:$H$34,MATCH(S81,【参考】数式用!$C$4:$E$4,0)+2,0))</f>
        <v/>
      </c>
      <c r="U81" s="210" t="s">
        <v>108</v>
      </c>
      <c r="V81" s="211"/>
      <c r="W81" s="212" t="s">
        <v>109</v>
      </c>
      <c r="X81" s="211"/>
      <c r="Y81" s="212" t="s">
        <v>110</v>
      </c>
      <c r="Z81" s="211"/>
      <c r="AA81" s="212" t="s">
        <v>109</v>
      </c>
      <c r="AB81" s="211"/>
      <c r="AC81" s="212" t="s">
        <v>111</v>
      </c>
      <c r="AD81" s="213" t="s">
        <v>112</v>
      </c>
      <c r="AE81" s="214" t="str">
        <f t="shared" si="4"/>
        <v/>
      </c>
      <c r="AF81" s="217" t="s">
        <v>113</v>
      </c>
      <c r="AG81" s="216" t="str">
        <f t="shared" si="5"/>
        <v/>
      </c>
    </row>
    <row r="82" spans="1:33" ht="36.75" customHeight="1">
      <c r="A82" s="204">
        <f t="shared" si="3"/>
        <v>71</v>
      </c>
      <c r="B82" s="1026" t="str">
        <f>IF(【全員最初に作成】基本情報!C126="","",【全員最初に作成】基本情報!C126)</f>
        <v/>
      </c>
      <c r="C82" s="1027"/>
      <c r="D82" s="1027"/>
      <c r="E82" s="1027"/>
      <c r="F82" s="1027"/>
      <c r="G82" s="1027"/>
      <c r="H82" s="1027"/>
      <c r="I82" s="1027"/>
      <c r="J82" s="1027"/>
      <c r="K82" s="1028"/>
      <c r="L82" s="204" t="str">
        <f>IF(【全員最初に作成】基本情報!M126="","",【全員最初に作成】基本情報!M126)</f>
        <v/>
      </c>
      <c r="M82" s="204" t="str">
        <f>IF(【全員最初に作成】基本情報!R126="","",【全員最初に作成】基本情報!R126)</f>
        <v/>
      </c>
      <c r="N82" s="204" t="str">
        <f>IF(【全員最初に作成】基本情報!W126="","",【全員最初に作成】基本情報!W126)</f>
        <v/>
      </c>
      <c r="O82" s="204" t="str">
        <f>IF(【全員最初に作成】基本情報!X126="","",【全員最初に作成】基本情報!X126)</f>
        <v/>
      </c>
      <c r="P82" s="205" t="str">
        <f>IF(【全員最初に作成】基本情報!Y126="","",【全員最初に作成】基本情報!Y126)</f>
        <v/>
      </c>
      <c r="Q82" s="206" t="str">
        <f>IF(【全員最初に作成】基本情報!AB126="","",【全員最初に作成】基本情報!AB126)</f>
        <v/>
      </c>
      <c r="R82" s="207"/>
      <c r="S82" s="208"/>
      <c r="T82" s="209" t="str">
        <f>IF(P82="","",VLOOKUP(P82,【参考】数式用!$A$5:$H$34,MATCH(S82,【参考】数式用!$C$4:$E$4,0)+2,0))</f>
        <v/>
      </c>
      <c r="U82" s="210" t="s">
        <v>108</v>
      </c>
      <c r="V82" s="211"/>
      <c r="W82" s="212" t="s">
        <v>109</v>
      </c>
      <c r="X82" s="211"/>
      <c r="Y82" s="212" t="s">
        <v>110</v>
      </c>
      <c r="Z82" s="211"/>
      <c r="AA82" s="212" t="s">
        <v>109</v>
      </c>
      <c r="AB82" s="211"/>
      <c r="AC82" s="212" t="s">
        <v>111</v>
      </c>
      <c r="AD82" s="213" t="s">
        <v>112</v>
      </c>
      <c r="AE82" s="214" t="str">
        <f t="shared" si="4"/>
        <v/>
      </c>
      <c r="AF82" s="217" t="s">
        <v>113</v>
      </c>
      <c r="AG82" s="216" t="str">
        <f t="shared" si="5"/>
        <v/>
      </c>
    </row>
    <row r="83" spans="1:33" ht="36.75" customHeight="1">
      <c r="A83" s="204">
        <f t="shared" si="3"/>
        <v>72</v>
      </c>
      <c r="B83" s="1026" t="str">
        <f>IF(【全員最初に作成】基本情報!C127="","",【全員最初に作成】基本情報!C127)</f>
        <v/>
      </c>
      <c r="C83" s="1027"/>
      <c r="D83" s="1027"/>
      <c r="E83" s="1027"/>
      <c r="F83" s="1027"/>
      <c r="G83" s="1027"/>
      <c r="H83" s="1027"/>
      <c r="I83" s="1027"/>
      <c r="J83" s="1027"/>
      <c r="K83" s="1028"/>
      <c r="L83" s="204" t="str">
        <f>IF(【全員最初に作成】基本情報!M127="","",【全員最初に作成】基本情報!M127)</f>
        <v/>
      </c>
      <c r="M83" s="204" t="str">
        <f>IF(【全員最初に作成】基本情報!R127="","",【全員最初に作成】基本情報!R127)</f>
        <v/>
      </c>
      <c r="N83" s="204" t="str">
        <f>IF(【全員最初に作成】基本情報!W127="","",【全員最初に作成】基本情報!W127)</f>
        <v/>
      </c>
      <c r="O83" s="204" t="str">
        <f>IF(【全員最初に作成】基本情報!X127="","",【全員最初に作成】基本情報!X127)</f>
        <v/>
      </c>
      <c r="P83" s="205" t="str">
        <f>IF(【全員最初に作成】基本情報!Y127="","",【全員最初に作成】基本情報!Y127)</f>
        <v/>
      </c>
      <c r="Q83" s="206" t="str">
        <f>IF(【全員最初に作成】基本情報!AB127="","",【全員最初に作成】基本情報!AB127)</f>
        <v/>
      </c>
      <c r="R83" s="207"/>
      <c r="S83" s="208"/>
      <c r="T83" s="209" t="str">
        <f>IF(P83="","",VLOOKUP(P83,【参考】数式用!$A$5:$H$34,MATCH(S83,【参考】数式用!$C$4:$E$4,0)+2,0))</f>
        <v/>
      </c>
      <c r="U83" s="210" t="s">
        <v>108</v>
      </c>
      <c r="V83" s="211"/>
      <c r="W83" s="212" t="s">
        <v>109</v>
      </c>
      <c r="X83" s="211"/>
      <c r="Y83" s="212" t="s">
        <v>110</v>
      </c>
      <c r="Z83" s="211"/>
      <c r="AA83" s="212" t="s">
        <v>109</v>
      </c>
      <c r="AB83" s="211"/>
      <c r="AC83" s="212" t="s">
        <v>111</v>
      </c>
      <c r="AD83" s="213" t="s">
        <v>112</v>
      </c>
      <c r="AE83" s="214" t="str">
        <f t="shared" si="4"/>
        <v/>
      </c>
      <c r="AF83" s="217" t="s">
        <v>113</v>
      </c>
      <c r="AG83" s="216" t="str">
        <f t="shared" si="5"/>
        <v/>
      </c>
    </row>
    <row r="84" spans="1:33" ht="36.75" customHeight="1">
      <c r="A84" s="204">
        <f t="shared" si="3"/>
        <v>73</v>
      </c>
      <c r="B84" s="1026" t="str">
        <f>IF(【全員最初に作成】基本情報!C128="","",【全員最初に作成】基本情報!C128)</f>
        <v/>
      </c>
      <c r="C84" s="1027"/>
      <c r="D84" s="1027"/>
      <c r="E84" s="1027"/>
      <c r="F84" s="1027"/>
      <c r="G84" s="1027"/>
      <c r="H84" s="1027"/>
      <c r="I84" s="1027"/>
      <c r="J84" s="1027"/>
      <c r="K84" s="1028"/>
      <c r="L84" s="204" t="str">
        <f>IF(【全員最初に作成】基本情報!M128="","",【全員最初に作成】基本情報!M128)</f>
        <v/>
      </c>
      <c r="M84" s="204" t="str">
        <f>IF(【全員最初に作成】基本情報!R128="","",【全員最初に作成】基本情報!R128)</f>
        <v/>
      </c>
      <c r="N84" s="204" t="str">
        <f>IF(【全員最初に作成】基本情報!W128="","",【全員最初に作成】基本情報!W128)</f>
        <v/>
      </c>
      <c r="O84" s="204" t="str">
        <f>IF(【全員最初に作成】基本情報!X128="","",【全員最初に作成】基本情報!X128)</f>
        <v/>
      </c>
      <c r="P84" s="205" t="str">
        <f>IF(【全員最初に作成】基本情報!Y128="","",【全員最初に作成】基本情報!Y128)</f>
        <v/>
      </c>
      <c r="Q84" s="206" t="str">
        <f>IF(【全員最初に作成】基本情報!AB128="","",【全員最初に作成】基本情報!AB128)</f>
        <v/>
      </c>
      <c r="R84" s="207"/>
      <c r="S84" s="208"/>
      <c r="T84" s="209" t="str">
        <f>IF(P84="","",VLOOKUP(P84,【参考】数式用!$A$5:$H$34,MATCH(S84,【参考】数式用!$C$4:$E$4,0)+2,0))</f>
        <v/>
      </c>
      <c r="U84" s="210" t="s">
        <v>108</v>
      </c>
      <c r="V84" s="211"/>
      <c r="W84" s="212" t="s">
        <v>109</v>
      </c>
      <c r="X84" s="211"/>
      <c r="Y84" s="212" t="s">
        <v>110</v>
      </c>
      <c r="Z84" s="211"/>
      <c r="AA84" s="212" t="s">
        <v>109</v>
      </c>
      <c r="AB84" s="211"/>
      <c r="AC84" s="212" t="s">
        <v>111</v>
      </c>
      <c r="AD84" s="213" t="s">
        <v>112</v>
      </c>
      <c r="AE84" s="214" t="str">
        <f t="shared" si="4"/>
        <v/>
      </c>
      <c r="AF84" s="217" t="s">
        <v>113</v>
      </c>
      <c r="AG84" s="216" t="str">
        <f t="shared" si="5"/>
        <v/>
      </c>
    </row>
    <row r="85" spans="1:33" ht="36.75" customHeight="1">
      <c r="A85" s="204">
        <f t="shared" si="3"/>
        <v>74</v>
      </c>
      <c r="B85" s="1026" t="str">
        <f>IF(【全員最初に作成】基本情報!C129="","",【全員最初に作成】基本情報!C129)</f>
        <v/>
      </c>
      <c r="C85" s="1027"/>
      <c r="D85" s="1027"/>
      <c r="E85" s="1027"/>
      <c r="F85" s="1027"/>
      <c r="G85" s="1027"/>
      <c r="H85" s="1027"/>
      <c r="I85" s="1027"/>
      <c r="J85" s="1027"/>
      <c r="K85" s="1028"/>
      <c r="L85" s="204" t="str">
        <f>IF(【全員最初に作成】基本情報!M129="","",【全員最初に作成】基本情報!M129)</f>
        <v/>
      </c>
      <c r="M85" s="204" t="str">
        <f>IF(【全員最初に作成】基本情報!R129="","",【全員最初に作成】基本情報!R129)</f>
        <v/>
      </c>
      <c r="N85" s="204" t="str">
        <f>IF(【全員最初に作成】基本情報!W129="","",【全員最初に作成】基本情報!W129)</f>
        <v/>
      </c>
      <c r="O85" s="204" t="str">
        <f>IF(【全員最初に作成】基本情報!X129="","",【全員最初に作成】基本情報!X129)</f>
        <v/>
      </c>
      <c r="P85" s="205" t="str">
        <f>IF(【全員最初に作成】基本情報!Y129="","",【全員最初に作成】基本情報!Y129)</f>
        <v/>
      </c>
      <c r="Q85" s="206" t="str">
        <f>IF(【全員最初に作成】基本情報!AB129="","",【全員最初に作成】基本情報!AB129)</f>
        <v/>
      </c>
      <c r="R85" s="207"/>
      <c r="S85" s="208"/>
      <c r="T85" s="209" t="str">
        <f>IF(P85="","",VLOOKUP(P85,【参考】数式用!$A$5:$H$34,MATCH(S85,【参考】数式用!$C$4:$E$4,0)+2,0))</f>
        <v/>
      </c>
      <c r="U85" s="210" t="s">
        <v>108</v>
      </c>
      <c r="V85" s="211"/>
      <c r="W85" s="212" t="s">
        <v>109</v>
      </c>
      <c r="X85" s="211"/>
      <c r="Y85" s="212" t="s">
        <v>110</v>
      </c>
      <c r="Z85" s="211"/>
      <c r="AA85" s="212" t="s">
        <v>109</v>
      </c>
      <c r="AB85" s="211"/>
      <c r="AC85" s="212" t="s">
        <v>111</v>
      </c>
      <c r="AD85" s="213" t="s">
        <v>112</v>
      </c>
      <c r="AE85" s="214" t="str">
        <f t="shared" si="4"/>
        <v/>
      </c>
      <c r="AF85" s="217" t="s">
        <v>113</v>
      </c>
      <c r="AG85" s="216" t="str">
        <f t="shared" si="5"/>
        <v/>
      </c>
    </row>
    <row r="86" spans="1:33" ht="36.75" customHeight="1">
      <c r="A86" s="204">
        <f t="shared" si="3"/>
        <v>75</v>
      </c>
      <c r="B86" s="1026" t="str">
        <f>IF(【全員最初に作成】基本情報!C130="","",【全員最初に作成】基本情報!C130)</f>
        <v/>
      </c>
      <c r="C86" s="1027"/>
      <c r="D86" s="1027"/>
      <c r="E86" s="1027"/>
      <c r="F86" s="1027"/>
      <c r="G86" s="1027"/>
      <c r="H86" s="1027"/>
      <c r="I86" s="1027"/>
      <c r="J86" s="1027"/>
      <c r="K86" s="1028"/>
      <c r="L86" s="204" t="str">
        <f>IF(【全員最初に作成】基本情報!M130="","",【全員最初に作成】基本情報!M130)</f>
        <v/>
      </c>
      <c r="M86" s="204" t="str">
        <f>IF(【全員最初に作成】基本情報!R130="","",【全員最初に作成】基本情報!R130)</f>
        <v/>
      </c>
      <c r="N86" s="204" t="str">
        <f>IF(【全員最初に作成】基本情報!W130="","",【全員最初に作成】基本情報!W130)</f>
        <v/>
      </c>
      <c r="O86" s="204" t="str">
        <f>IF(【全員最初に作成】基本情報!X130="","",【全員最初に作成】基本情報!X130)</f>
        <v/>
      </c>
      <c r="P86" s="205" t="str">
        <f>IF(【全員最初に作成】基本情報!Y130="","",【全員最初に作成】基本情報!Y130)</f>
        <v/>
      </c>
      <c r="Q86" s="206" t="str">
        <f>IF(【全員最初に作成】基本情報!AB130="","",【全員最初に作成】基本情報!AB130)</f>
        <v/>
      </c>
      <c r="R86" s="207"/>
      <c r="S86" s="208"/>
      <c r="T86" s="209" t="str">
        <f>IF(P86="","",VLOOKUP(P86,【参考】数式用!$A$5:$H$34,MATCH(S86,【参考】数式用!$C$4:$E$4,0)+2,0))</f>
        <v/>
      </c>
      <c r="U86" s="210" t="s">
        <v>108</v>
      </c>
      <c r="V86" s="211"/>
      <c r="W86" s="212" t="s">
        <v>109</v>
      </c>
      <c r="X86" s="211"/>
      <c r="Y86" s="212" t="s">
        <v>110</v>
      </c>
      <c r="Z86" s="211"/>
      <c r="AA86" s="212" t="s">
        <v>109</v>
      </c>
      <c r="AB86" s="211"/>
      <c r="AC86" s="212" t="s">
        <v>111</v>
      </c>
      <c r="AD86" s="213" t="s">
        <v>112</v>
      </c>
      <c r="AE86" s="214" t="str">
        <f t="shared" si="4"/>
        <v/>
      </c>
      <c r="AF86" s="217" t="s">
        <v>113</v>
      </c>
      <c r="AG86" s="216" t="str">
        <f t="shared" si="5"/>
        <v/>
      </c>
    </row>
    <row r="87" spans="1:33" ht="36.75" customHeight="1">
      <c r="A87" s="204">
        <f t="shared" si="3"/>
        <v>76</v>
      </c>
      <c r="B87" s="1026" t="str">
        <f>IF(【全員最初に作成】基本情報!C131="","",【全員最初に作成】基本情報!C131)</f>
        <v/>
      </c>
      <c r="C87" s="1027"/>
      <c r="D87" s="1027"/>
      <c r="E87" s="1027"/>
      <c r="F87" s="1027"/>
      <c r="G87" s="1027"/>
      <c r="H87" s="1027"/>
      <c r="I87" s="1027"/>
      <c r="J87" s="1027"/>
      <c r="K87" s="1028"/>
      <c r="L87" s="204" t="str">
        <f>IF(【全員最初に作成】基本情報!M131="","",【全員最初に作成】基本情報!M131)</f>
        <v/>
      </c>
      <c r="M87" s="204" t="str">
        <f>IF(【全員最初に作成】基本情報!R131="","",【全員最初に作成】基本情報!R131)</f>
        <v/>
      </c>
      <c r="N87" s="204" t="str">
        <f>IF(【全員最初に作成】基本情報!W131="","",【全員最初に作成】基本情報!W131)</f>
        <v/>
      </c>
      <c r="O87" s="204" t="str">
        <f>IF(【全員最初に作成】基本情報!X131="","",【全員最初に作成】基本情報!X131)</f>
        <v/>
      </c>
      <c r="P87" s="205" t="str">
        <f>IF(【全員最初に作成】基本情報!Y131="","",【全員最初に作成】基本情報!Y131)</f>
        <v/>
      </c>
      <c r="Q87" s="206" t="str">
        <f>IF(【全員最初に作成】基本情報!AB131="","",【全員最初に作成】基本情報!AB131)</f>
        <v/>
      </c>
      <c r="R87" s="207"/>
      <c r="S87" s="208"/>
      <c r="T87" s="209" t="str">
        <f>IF(P87="","",VLOOKUP(P87,【参考】数式用!$A$5:$H$34,MATCH(S87,【参考】数式用!$C$4:$E$4,0)+2,0))</f>
        <v/>
      </c>
      <c r="U87" s="210" t="s">
        <v>108</v>
      </c>
      <c r="V87" s="211"/>
      <c r="W87" s="212" t="s">
        <v>109</v>
      </c>
      <c r="X87" s="211"/>
      <c r="Y87" s="212" t="s">
        <v>110</v>
      </c>
      <c r="Z87" s="211"/>
      <c r="AA87" s="212" t="s">
        <v>109</v>
      </c>
      <c r="AB87" s="211"/>
      <c r="AC87" s="212" t="s">
        <v>111</v>
      </c>
      <c r="AD87" s="213" t="s">
        <v>112</v>
      </c>
      <c r="AE87" s="214" t="str">
        <f t="shared" si="4"/>
        <v/>
      </c>
      <c r="AF87" s="217" t="s">
        <v>113</v>
      </c>
      <c r="AG87" s="216" t="str">
        <f t="shared" si="5"/>
        <v/>
      </c>
    </row>
    <row r="88" spans="1:33" ht="36.75" customHeight="1">
      <c r="A88" s="204">
        <f t="shared" si="3"/>
        <v>77</v>
      </c>
      <c r="B88" s="1026" t="str">
        <f>IF(【全員最初に作成】基本情報!C132="","",【全員最初に作成】基本情報!C132)</f>
        <v/>
      </c>
      <c r="C88" s="1027"/>
      <c r="D88" s="1027"/>
      <c r="E88" s="1027"/>
      <c r="F88" s="1027"/>
      <c r="G88" s="1027"/>
      <c r="H88" s="1027"/>
      <c r="I88" s="1027"/>
      <c r="J88" s="1027"/>
      <c r="K88" s="1028"/>
      <c r="L88" s="204" t="str">
        <f>IF(【全員最初に作成】基本情報!M132="","",【全員最初に作成】基本情報!M132)</f>
        <v/>
      </c>
      <c r="M88" s="204" t="str">
        <f>IF(【全員最初に作成】基本情報!R132="","",【全員最初に作成】基本情報!R132)</f>
        <v/>
      </c>
      <c r="N88" s="204" t="str">
        <f>IF(【全員最初に作成】基本情報!W132="","",【全員最初に作成】基本情報!W132)</f>
        <v/>
      </c>
      <c r="O88" s="204" t="str">
        <f>IF(【全員最初に作成】基本情報!X132="","",【全員最初に作成】基本情報!X132)</f>
        <v/>
      </c>
      <c r="P88" s="205" t="str">
        <f>IF(【全員最初に作成】基本情報!Y132="","",【全員最初に作成】基本情報!Y132)</f>
        <v/>
      </c>
      <c r="Q88" s="206" t="str">
        <f>IF(【全員最初に作成】基本情報!AB132="","",【全員最初に作成】基本情報!AB132)</f>
        <v/>
      </c>
      <c r="R88" s="207"/>
      <c r="S88" s="208"/>
      <c r="T88" s="209" t="str">
        <f>IF(P88="","",VLOOKUP(P88,【参考】数式用!$A$5:$H$34,MATCH(S88,【参考】数式用!$C$4:$E$4,0)+2,0))</f>
        <v/>
      </c>
      <c r="U88" s="210" t="s">
        <v>108</v>
      </c>
      <c r="V88" s="211"/>
      <c r="W88" s="212" t="s">
        <v>109</v>
      </c>
      <c r="X88" s="211"/>
      <c r="Y88" s="212" t="s">
        <v>110</v>
      </c>
      <c r="Z88" s="211"/>
      <c r="AA88" s="212" t="s">
        <v>109</v>
      </c>
      <c r="AB88" s="211"/>
      <c r="AC88" s="212" t="s">
        <v>111</v>
      </c>
      <c r="AD88" s="213" t="s">
        <v>112</v>
      </c>
      <c r="AE88" s="214" t="str">
        <f t="shared" si="4"/>
        <v/>
      </c>
      <c r="AF88" s="217" t="s">
        <v>113</v>
      </c>
      <c r="AG88" s="216" t="str">
        <f t="shared" si="5"/>
        <v/>
      </c>
    </row>
    <row r="89" spans="1:33" ht="36.75" customHeight="1">
      <c r="A89" s="204">
        <f t="shared" si="3"/>
        <v>78</v>
      </c>
      <c r="B89" s="1026" t="str">
        <f>IF(【全員最初に作成】基本情報!C133="","",【全員最初に作成】基本情報!C133)</f>
        <v/>
      </c>
      <c r="C89" s="1027"/>
      <c r="D89" s="1027"/>
      <c r="E89" s="1027"/>
      <c r="F89" s="1027"/>
      <c r="G89" s="1027"/>
      <c r="H89" s="1027"/>
      <c r="I89" s="1027"/>
      <c r="J89" s="1027"/>
      <c r="K89" s="1028"/>
      <c r="L89" s="204" t="str">
        <f>IF(【全員最初に作成】基本情報!M133="","",【全員最初に作成】基本情報!M133)</f>
        <v/>
      </c>
      <c r="M89" s="204" t="str">
        <f>IF(【全員最初に作成】基本情報!R133="","",【全員最初に作成】基本情報!R133)</f>
        <v/>
      </c>
      <c r="N89" s="204" t="str">
        <f>IF(【全員最初に作成】基本情報!W133="","",【全員最初に作成】基本情報!W133)</f>
        <v/>
      </c>
      <c r="O89" s="204" t="str">
        <f>IF(【全員最初に作成】基本情報!X133="","",【全員最初に作成】基本情報!X133)</f>
        <v/>
      </c>
      <c r="P89" s="205" t="str">
        <f>IF(【全員最初に作成】基本情報!Y133="","",【全員最初に作成】基本情報!Y133)</f>
        <v/>
      </c>
      <c r="Q89" s="206" t="str">
        <f>IF(【全員最初に作成】基本情報!AB133="","",【全員最初に作成】基本情報!AB133)</f>
        <v/>
      </c>
      <c r="R89" s="207"/>
      <c r="S89" s="208"/>
      <c r="T89" s="209" t="str">
        <f>IF(P89="","",VLOOKUP(P89,【参考】数式用!$A$5:$H$34,MATCH(S89,【参考】数式用!$C$4:$E$4,0)+2,0))</f>
        <v/>
      </c>
      <c r="U89" s="210" t="s">
        <v>108</v>
      </c>
      <c r="V89" s="211"/>
      <c r="W89" s="212" t="s">
        <v>109</v>
      </c>
      <c r="X89" s="211"/>
      <c r="Y89" s="212" t="s">
        <v>110</v>
      </c>
      <c r="Z89" s="211"/>
      <c r="AA89" s="212" t="s">
        <v>109</v>
      </c>
      <c r="AB89" s="211"/>
      <c r="AC89" s="212" t="s">
        <v>111</v>
      </c>
      <c r="AD89" s="213" t="s">
        <v>112</v>
      </c>
      <c r="AE89" s="214" t="str">
        <f t="shared" si="4"/>
        <v/>
      </c>
      <c r="AF89" s="217" t="s">
        <v>113</v>
      </c>
      <c r="AG89" s="216" t="str">
        <f t="shared" si="5"/>
        <v/>
      </c>
    </row>
    <row r="90" spans="1:33" ht="36.75" customHeight="1">
      <c r="A90" s="204">
        <f t="shared" si="3"/>
        <v>79</v>
      </c>
      <c r="B90" s="1026" t="str">
        <f>IF(【全員最初に作成】基本情報!C134="","",【全員最初に作成】基本情報!C134)</f>
        <v/>
      </c>
      <c r="C90" s="1027"/>
      <c r="D90" s="1027"/>
      <c r="E90" s="1027"/>
      <c r="F90" s="1027"/>
      <c r="G90" s="1027"/>
      <c r="H90" s="1027"/>
      <c r="I90" s="1027"/>
      <c r="J90" s="1027"/>
      <c r="K90" s="1028"/>
      <c r="L90" s="204" t="str">
        <f>IF(【全員最初に作成】基本情報!M134="","",【全員最初に作成】基本情報!M134)</f>
        <v/>
      </c>
      <c r="M90" s="204" t="str">
        <f>IF(【全員最初に作成】基本情報!R134="","",【全員最初に作成】基本情報!R134)</f>
        <v/>
      </c>
      <c r="N90" s="204" t="str">
        <f>IF(【全員最初に作成】基本情報!W134="","",【全員最初に作成】基本情報!W134)</f>
        <v/>
      </c>
      <c r="O90" s="204" t="str">
        <f>IF(【全員最初に作成】基本情報!X134="","",【全員最初に作成】基本情報!X134)</f>
        <v/>
      </c>
      <c r="P90" s="205" t="str">
        <f>IF(【全員最初に作成】基本情報!Y134="","",【全員最初に作成】基本情報!Y134)</f>
        <v/>
      </c>
      <c r="Q90" s="206" t="str">
        <f>IF(【全員最初に作成】基本情報!AB134="","",【全員最初に作成】基本情報!AB134)</f>
        <v/>
      </c>
      <c r="R90" s="207"/>
      <c r="S90" s="208"/>
      <c r="T90" s="209" t="str">
        <f>IF(P90="","",VLOOKUP(P90,【参考】数式用!$A$5:$H$34,MATCH(S90,【参考】数式用!$C$4:$E$4,0)+2,0))</f>
        <v/>
      </c>
      <c r="U90" s="210" t="s">
        <v>108</v>
      </c>
      <c r="V90" s="211"/>
      <c r="W90" s="212" t="s">
        <v>109</v>
      </c>
      <c r="X90" s="211"/>
      <c r="Y90" s="212" t="s">
        <v>110</v>
      </c>
      <c r="Z90" s="211"/>
      <c r="AA90" s="212" t="s">
        <v>109</v>
      </c>
      <c r="AB90" s="211"/>
      <c r="AC90" s="212" t="s">
        <v>111</v>
      </c>
      <c r="AD90" s="213" t="s">
        <v>112</v>
      </c>
      <c r="AE90" s="214" t="str">
        <f t="shared" si="4"/>
        <v/>
      </c>
      <c r="AF90" s="217" t="s">
        <v>113</v>
      </c>
      <c r="AG90" s="216" t="str">
        <f t="shared" si="5"/>
        <v/>
      </c>
    </row>
    <row r="91" spans="1:33" ht="36.75" customHeight="1">
      <c r="A91" s="204">
        <f t="shared" ref="A91:A111" si="6">A90+1</f>
        <v>80</v>
      </c>
      <c r="B91" s="1026" t="str">
        <f>IF(【全員最初に作成】基本情報!C135="","",【全員最初に作成】基本情報!C135)</f>
        <v/>
      </c>
      <c r="C91" s="1027"/>
      <c r="D91" s="1027"/>
      <c r="E91" s="1027"/>
      <c r="F91" s="1027"/>
      <c r="G91" s="1027"/>
      <c r="H91" s="1027"/>
      <c r="I91" s="1027"/>
      <c r="J91" s="1027"/>
      <c r="K91" s="1028"/>
      <c r="L91" s="204" t="str">
        <f>IF(【全員最初に作成】基本情報!M135="","",【全員最初に作成】基本情報!M135)</f>
        <v/>
      </c>
      <c r="M91" s="204" t="str">
        <f>IF(【全員最初に作成】基本情報!R135="","",【全員最初に作成】基本情報!R135)</f>
        <v/>
      </c>
      <c r="N91" s="204" t="str">
        <f>IF(【全員最初に作成】基本情報!W135="","",【全員最初に作成】基本情報!W135)</f>
        <v/>
      </c>
      <c r="O91" s="204" t="str">
        <f>IF(【全員最初に作成】基本情報!X135="","",【全員最初に作成】基本情報!X135)</f>
        <v/>
      </c>
      <c r="P91" s="205" t="str">
        <f>IF(【全員最初に作成】基本情報!Y135="","",【全員最初に作成】基本情報!Y135)</f>
        <v/>
      </c>
      <c r="Q91" s="206" t="str">
        <f>IF(【全員最初に作成】基本情報!AB135="","",【全員最初に作成】基本情報!AB135)</f>
        <v/>
      </c>
      <c r="R91" s="207"/>
      <c r="S91" s="208"/>
      <c r="T91" s="209" t="str">
        <f>IF(P91="","",VLOOKUP(P91,【参考】数式用!$A$5:$H$34,MATCH(S91,【参考】数式用!$C$4:$E$4,0)+2,0))</f>
        <v/>
      </c>
      <c r="U91" s="210" t="s">
        <v>108</v>
      </c>
      <c r="V91" s="211"/>
      <c r="W91" s="212" t="s">
        <v>109</v>
      </c>
      <c r="X91" s="211"/>
      <c r="Y91" s="212" t="s">
        <v>110</v>
      </c>
      <c r="Z91" s="211"/>
      <c r="AA91" s="212" t="s">
        <v>109</v>
      </c>
      <c r="AB91" s="211"/>
      <c r="AC91" s="212" t="s">
        <v>111</v>
      </c>
      <c r="AD91" s="213" t="s">
        <v>112</v>
      </c>
      <c r="AE91" s="214" t="str">
        <f t="shared" si="4"/>
        <v/>
      </c>
      <c r="AF91" s="217" t="s">
        <v>113</v>
      </c>
      <c r="AG91" s="216" t="str">
        <f t="shared" si="5"/>
        <v/>
      </c>
    </row>
    <row r="92" spans="1:33" ht="36.75" customHeight="1">
      <c r="A92" s="204">
        <f t="shared" si="6"/>
        <v>81</v>
      </c>
      <c r="B92" s="1026" t="str">
        <f>IF(【全員最初に作成】基本情報!C136="","",【全員最初に作成】基本情報!C136)</f>
        <v/>
      </c>
      <c r="C92" s="1027"/>
      <c r="D92" s="1027"/>
      <c r="E92" s="1027"/>
      <c r="F92" s="1027"/>
      <c r="G92" s="1027"/>
      <c r="H92" s="1027"/>
      <c r="I92" s="1027"/>
      <c r="J92" s="1027"/>
      <c r="K92" s="1028"/>
      <c r="L92" s="204" t="str">
        <f>IF(【全員最初に作成】基本情報!M136="","",【全員最初に作成】基本情報!M136)</f>
        <v/>
      </c>
      <c r="M92" s="204" t="str">
        <f>IF(【全員最初に作成】基本情報!R136="","",【全員最初に作成】基本情報!R136)</f>
        <v/>
      </c>
      <c r="N92" s="204" t="str">
        <f>IF(【全員最初に作成】基本情報!W136="","",【全員最初に作成】基本情報!W136)</f>
        <v/>
      </c>
      <c r="O92" s="204" t="str">
        <f>IF(【全員最初に作成】基本情報!X136="","",【全員最初に作成】基本情報!X136)</f>
        <v/>
      </c>
      <c r="P92" s="205" t="str">
        <f>IF(【全員最初に作成】基本情報!Y136="","",【全員最初に作成】基本情報!Y136)</f>
        <v/>
      </c>
      <c r="Q92" s="206" t="str">
        <f>IF(【全員最初に作成】基本情報!AB136="","",【全員最初に作成】基本情報!AB136)</f>
        <v/>
      </c>
      <c r="R92" s="207"/>
      <c r="S92" s="208"/>
      <c r="T92" s="209" t="str">
        <f>IF(P92="","",VLOOKUP(P92,【参考】数式用!$A$5:$H$34,MATCH(S92,【参考】数式用!$C$4:$E$4,0)+2,0))</f>
        <v/>
      </c>
      <c r="U92" s="210" t="s">
        <v>108</v>
      </c>
      <c r="V92" s="211"/>
      <c r="W92" s="212" t="s">
        <v>109</v>
      </c>
      <c r="X92" s="211"/>
      <c r="Y92" s="212" t="s">
        <v>110</v>
      </c>
      <c r="Z92" s="211"/>
      <c r="AA92" s="212" t="s">
        <v>109</v>
      </c>
      <c r="AB92" s="211"/>
      <c r="AC92" s="212" t="s">
        <v>111</v>
      </c>
      <c r="AD92" s="213" t="s">
        <v>112</v>
      </c>
      <c r="AE92" s="214" t="str">
        <f t="shared" si="4"/>
        <v/>
      </c>
      <c r="AF92" s="217" t="s">
        <v>113</v>
      </c>
      <c r="AG92" s="216" t="str">
        <f t="shared" si="5"/>
        <v/>
      </c>
    </row>
    <row r="93" spans="1:33" ht="36.75" customHeight="1">
      <c r="A93" s="204">
        <f t="shared" si="6"/>
        <v>82</v>
      </c>
      <c r="B93" s="1026" t="str">
        <f>IF(【全員最初に作成】基本情報!C137="","",【全員最初に作成】基本情報!C137)</f>
        <v/>
      </c>
      <c r="C93" s="1027"/>
      <c r="D93" s="1027"/>
      <c r="E93" s="1027"/>
      <c r="F93" s="1027"/>
      <c r="G93" s="1027"/>
      <c r="H93" s="1027"/>
      <c r="I93" s="1027"/>
      <c r="J93" s="1027"/>
      <c r="K93" s="1028"/>
      <c r="L93" s="204" t="str">
        <f>IF(【全員最初に作成】基本情報!M137="","",【全員最初に作成】基本情報!M137)</f>
        <v/>
      </c>
      <c r="M93" s="204" t="str">
        <f>IF(【全員最初に作成】基本情報!R137="","",【全員最初に作成】基本情報!R137)</f>
        <v/>
      </c>
      <c r="N93" s="204" t="str">
        <f>IF(【全員最初に作成】基本情報!W137="","",【全員最初に作成】基本情報!W137)</f>
        <v/>
      </c>
      <c r="O93" s="204" t="str">
        <f>IF(【全員最初に作成】基本情報!X137="","",【全員最初に作成】基本情報!X137)</f>
        <v/>
      </c>
      <c r="P93" s="205" t="str">
        <f>IF(【全員最初に作成】基本情報!Y137="","",【全員最初に作成】基本情報!Y137)</f>
        <v/>
      </c>
      <c r="Q93" s="206" t="str">
        <f>IF(【全員最初に作成】基本情報!AB137="","",【全員最初に作成】基本情報!AB137)</f>
        <v/>
      </c>
      <c r="R93" s="207"/>
      <c r="S93" s="208"/>
      <c r="T93" s="209" t="str">
        <f>IF(P93="","",VLOOKUP(P93,【参考】数式用!$A$5:$H$34,MATCH(S93,【参考】数式用!$C$4:$E$4,0)+2,0))</f>
        <v/>
      </c>
      <c r="U93" s="210" t="s">
        <v>108</v>
      </c>
      <c r="V93" s="211"/>
      <c r="W93" s="212" t="s">
        <v>109</v>
      </c>
      <c r="X93" s="211"/>
      <c r="Y93" s="212" t="s">
        <v>110</v>
      </c>
      <c r="Z93" s="211"/>
      <c r="AA93" s="212" t="s">
        <v>109</v>
      </c>
      <c r="AB93" s="211"/>
      <c r="AC93" s="212" t="s">
        <v>111</v>
      </c>
      <c r="AD93" s="213" t="s">
        <v>112</v>
      </c>
      <c r="AE93" s="214" t="str">
        <f t="shared" si="4"/>
        <v/>
      </c>
      <c r="AF93" s="217" t="s">
        <v>113</v>
      </c>
      <c r="AG93" s="216" t="str">
        <f t="shared" si="5"/>
        <v/>
      </c>
    </row>
    <row r="94" spans="1:33" ht="36.75" customHeight="1">
      <c r="A94" s="204">
        <f t="shared" si="6"/>
        <v>83</v>
      </c>
      <c r="B94" s="1026" t="str">
        <f>IF(【全員最初に作成】基本情報!C138="","",【全員最初に作成】基本情報!C138)</f>
        <v/>
      </c>
      <c r="C94" s="1027"/>
      <c r="D94" s="1027"/>
      <c r="E94" s="1027"/>
      <c r="F94" s="1027"/>
      <c r="G94" s="1027"/>
      <c r="H94" s="1027"/>
      <c r="I94" s="1027"/>
      <c r="J94" s="1027"/>
      <c r="K94" s="1028"/>
      <c r="L94" s="204" t="str">
        <f>IF(【全員最初に作成】基本情報!M138="","",【全員最初に作成】基本情報!M138)</f>
        <v/>
      </c>
      <c r="M94" s="204" t="str">
        <f>IF(【全員最初に作成】基本情報!R138="","",【全員最初に作成】基本情報!R138)</f>
        <v/>
      </c>
      <c r="N94" s="204" t="str">
        <f>IF(【全員最初に作成】基本情報!W138="","",【全員最初に作成】基本情報!W138)</f>
        <v/>
      </c>
      <c r="O94" s="204" t="str">
        <f>IF(【全員最初に作成】基本情報!X138="","",【全員最初に作成】基本情報!X138)</f>
        <v/>
      </c>
      <c r="P94" s="205" t="str">
        <f>IF(【全員最初に作成】基本情報!Y138="","",【全員最初に作成】基本情報!Y138)</f>
        <v/>
      </c>
      <c r="Q94" s="206" t="str">
        <f>IF(【全員最初に作成】基本情報!AB138="","",【全員最初に作成】基本情報!AB138)</f>
        <v/>
      </c>
      <c r="R94" s="207"/>
      <c r="S94" s="208"/>
      <c r="T94" s="209" t="str">
        <f>IF(P94="","",VLOOKUP(P94,【参考】数式用!$A$5:$H$34,MATCH(S94,【参考】数式用!$C$4:$E$4,0)+2,0))</f>
        <v/>
      </c>
      <c r="U94" s="210" t="s">
        <v>108</v>
      </c>
      <c r="V94" s="211"/>
      <c r="W94" s="212" t="s">
        <v>109</v>
      </c>
      <c r="X94" s="211"/>
      <c r="Y94" s="212" t="s">
        <v>110</v>
      </c>
      <c r="Z94" s="211"/>
      <c r="AA94" s="212" t="s">
        <v>109</v>
      </c>
      <c r="AB94" s="211"/>
      <c r="AC94" s="212" t="s">
        <v>111</v>
      </c>
      <c r="AD94" s="213" t="s">
        <v>112</v>
      </c>
      <c r="AE94" s="214" t="str">
        <f t="shared" si="4"/>
        <v/>
      </c>
      <c r="AF94" s="217" t="s">
        <v>113</v>
      </c>
      <c r="AG94" s="216" t="str">
        <f t="shared" si="5"/>
        <v/>
      </c>
    </row>
    <row r="95" spans="1:33" ht="36.75" customHeight="1">
      <c r="A95" s="204">
        <f t="shared" si="6"/>
        <v>84</v>
      </c>
      <c r="B95" s="1026" t="str">
        <f>IF(【全員最初に作成】基本情報!C139="","",【全員最初に作成】基本情報!C139)</f>
        <v/>
      </c>
      <c r="C95" s="1027"/>
      <c r="D95" s="1027"/>
      <c r="E95" s="1027"/>
      <c r="F95" s="1027"/>
      <c r="G95" s="1027"/>
      <c r="H95" s="1027"/>
      <c r="I95" s="1027"/>
      <c r="J95" s="1027"/>
      <c r="K95" s="1028"/>
      <c r="L95" s="204" t="str">
        <f>IF(【全員最初に作成】基本情報!M139="","",【全員最初に作成】基本情報!M139)</f>
        <v/>
      </c>
      <c r="M95" s="204" t="str">
        <f>IF(【全員最初に作成】基本情報!R139="","",【全員最初に作成】基本情報!R139)</f>
        <v/>
      </c>
      <c r="N95" s="204" t="str">
        <f>IF(【全員最初に作成】基本情報!W139="","",【全員最初に作成】基本情報!W139)</f>
        <v/>
      </c>
      <c r="O95" s="204" t="str">
        <f>IF(【全員最初に作成】基本情報!X139="","",【全員最初に作成】基本情報!X139)</f>
        <v/>
      </c>
      <c r="P95" s="205" t="str">
        <f>IF(【全員最初に作成】基本情報!Y139="","",【全員最初に作成】基本情報!Y139)</f>
        <v/>
      </c>
      <c r="Q95" s="206" t="str">
        <f>IF(【全員最初に作成】基本情報!AB139="","",【全員最初に作成】基本情報!AB139)</f>
        <v/>
      </c>
      <c r="R95" s="207"/>
      <c r="S95" s="208"/>
      <c r="T95" s="209" t="str">
        <f>IF(P95="","",VLOOKUP(P95,【参考】数式用!$A$5:$H$34,MATCH(S95,【参考】数式用!$C$4:$E$4,0)+2,0))</f>
        <v/>
      </c>
      <c r="U95" s="210" t="s">
        <v>108</v>
      </c>
      <c r="V95" s="211"/>
      <c r="W95" s="212" t="s">
        <v>109</v>
      </c>
      <c r="X95" s="211"/>
      <c r="Y95" s="212" t="s">
        <v>110</v>
      </c>
      <c r="Z95" s="211"/>
      <c r="AA95" s="212" t="s">
        <v>109</v>
      </c>
      <c r="AB95" s="211"/>
      <c r="AC95" s="212" t="s">
        <v>111</v>
      </c>
      <c r="AD95" s="213" t="s">
        <v>112</v>
      </c>
      <c r="AE95" s="214" t="str">
        <f t="shared" si="4"/>
        <v/>
      </c>
      <c r="AF95" s="217" t="s">
        <v>113</v>
      </c>
      <c r="AG95" s="216" t="str">
        <f t="shared" si="5"/>
        <v/>
      </c>
    </row>
    <row r="96" spans="1:33" ht="36.75" customHeight="1">
      <c r="A96" s="204">
        <f t="shared" si="6"/>
        <v>85</v>
      </c>
      <c r="B96" s="1026" t="str">
        <f>IF(【全員最初に作成】基本情報!C140="","",【全員最初に作成】基本情報!C140)</f>
        <v/>
      </c>
      <c r="C96" s="1027"/>
      <c r="D96" s="1027"/>
      <c r="E96" s="1027"/>
      <c r="F96" s="1027"/>
      <c r="G96" s="1027"/>
      <c r="H96" s="1027"/>
      <c r="I96" s="1027"/>
      <c r="J96" s="1027"/>
      <c r="K96" s="1028"/>
      <c r="L96" s="204" t="str">
        <f>IF(【全員最初に作成】基本情報!M140="","",【全員最初に作成】基本情報!M140)</f>
        <v/>
      </c>
      <c r="M96" s="204" t="str">
        <f>IF(【全員最初に作成】基本情報!R140="","",【全員最初に作成】基本情報!R140)</f>
        <v/>
      </c>
      <c r="N96" s="204" t="str">
        <f>IF(【全員最初に作成】基本情報!W140="","",【全員最初に作成】基本情報!W140)</f>
        <v/>
      </c>
      <c r="O96" s="204" t="str">
        <f>IF(【全員最初に作成】基本情報!X140="","",【全員最初に作成】基本情報!X140)</f>
        <v/>
      </c>
      <c r="P96" s="205" t="str">
        <f>IF(【全員最初に作成】基本情報!Y140="","",【全員最初に作成】基本情報!Y140)</f>
        <v/>
      </c>
      <c r="Q96" s="206" t="str">
        <f>IF(【全員最初に作成】基本情報!AB140="","",【全員最初に作成】基本情報!AB140)</f>
        <v/>
      </c>
      <c r="R96" s="207"/>
      <c r="S96" s="208"/>
      <c r="T96" s="209" t="str">
        <f>IF(P96="","",VLOOKUP(P96,【参考】数式用!$A$5:$H$34,MATCH(S96,【参考】数式用!$C$4:$E$4,0)+2,0))</f>
        <v/>
      </c>
      <c r="U96" s="210" t="s">
        <v>108</v>
      </c>
      <c r="V96" s="211"/>
      <c r="W96" s="212" t="s">
        <v>109</v>
      </c>
      <c r="X96" s="211"/>
      <c r="Y96" s="212" t="s">
        <v>110</v>
      </c>
      <c r="Z96" s="211"/>
      <c r="AA96" s="212" t="s">
        <v>109</v>
      </c>
      <c r="AB96" s="211"/>
      <c r="AC96" s="212" t="s">
        <v>111</v>
      </c>
      <c r="AD96" s="213" t="s">
        <v>112</v>
      </c>
      <c r="AE96" s="214" t="str">
        <f t="shared" si="4"/>
        <v/>
      </c>
      <c r="AF96" s="217" t="s">
        <v>113</v>
      </c>
      <c r="AG96" s="216" t="str">
        <f t="shared" si="5"/>
        <v/>
      </c>
    </row>
    <row r="97" spans="1:33" ht="36.75" customHeight="1">
      <c r="A97" s="204">
        <f t="shared" si="6"/>
        <v>86</v>
      </c>
      <c r="B97" s="1026" t="str">
        <f>IF(【全員最初に作成】基本情報!C141="","",【全員最初に作成】基本情報!C141)</f>
        <v/>
      </c>
      <c r="C97" s="1027"/>
      <c r="D97" s="1027"/>
      <c r="E97" s="1027"/>
      <c r="F97" s="1027"/>
      <c r="G97" s="1027"/>
      <c r="H97" s="1027"/>
      <c r="I97" s="1027"/>
      <c r="J97" s="1027"/>
      <c r="K97" s="1028"/>
      <c r="L97" s="204" t="str">
        <f>IF(【全員最初に作成】基本情報!M141="","",【全員最初に作成】基本情報!M141)</f>
        <v/>
      </c>
      <c r="M97" s="204" t="str">
        <f>IF(【全員最初に作成】基本情報!R141="","",【全員最初に作成】基本情報!R141)</f>
        <v/>
      </c>
      <c r="N97" s="204" t="str">
        <f>IF(【全員最初に作成】基本情報!W141="","",【全員最初に作成】基本情報!W141)</f>
        <v/>
      </c>
      <c r="O97" s="204" t="str">
        <f>IF(【全員最初に作成】基本情報!X141="","",【全員最初に作成】基本情報!X141)</f>
        <v/>
      </c>
      <c r="P97" s="205" t="str">
        <f>IF(【全員最初に作成】基本情報!Y141="","",【全員最初に作成】基本情報!Y141)</f>
        <v/>
      </c>
      <c r="Q97" s="206" t="str">
        <f>IF(【全員最初に作成】基本情報!AB141="","",【全員最初に作成】基本情報!AB141)</f>
        <v/>
      </c>
      <c r="R97" s="207"/>
      <c r="S97" s="208"/>
      <c r="T97" s="209" t="str">
        <f>IF(P97="","",VLOOKUP(P97,【参考】数式用!$A$5:$H$34,MATCH(S97,【参考】数式用!$C$4:$E$4,0)+2,0))</f>
        <v/>
      </c>
      <c r="U97" s="210" t="s">
        <v>108</v>
      </c>
      <c r="V97" s="211"/>
      <c r="W97" s="212" t="s">
        <v>109</v>
      </c>
      <c r="X97" s="211"/>
      <c r="Y97" s="212" t="s">
        <v>110</v>
      </c>
      <c r="Z97" s="211"/>
      <c r="AA97" s="212" t="s">
        <v>109</v>
      </c>
      <c r="AB97" s="211"/>
      <c r="AC97" s="212" t="s">
        <v>111</v>
      </c>
      <c r="AD97" s="213" t="s">
        <v>112</v>
      </c>
      <c r="AE97" s="214" t="str">
        <f t="shared" si="4"/>
        <v/>
      </c>
      <c r="AF97" s="217" t="s">
        <v>113</v>
      </c>
      <c r="AG97" s="216" t="str">
        <f t="shared" si="5"/>
        <v/>
      </c>
    </row>
    <row r="98" spans="1:33" ht="36.75" customHeight="1">
      <c r="A98" s="204">
        <f t="shared" si="6"/>
        <v>87</v>
      </c>
      <c r="B98" s="1026" t="str">
        <f>IF(【全員最初に作成】基本情報!C142="","",【全員最初に作成】基本情報!C142)</f>
        <v/>
      </c>
      <c r="C98" s="1027"/>
      <c r="D98" s="1027"/>
      <c r="E98" s="1027"/>
      <c r="F98" s="1027"/>
      <c r="G98" s="1027"/>
      <c r="H98" s="1027"/>
      <c r="I98" s="1027"/>
      <c r="J98" s="1027"/>
      <c r="K98" s="1028"/>
      <c r="L98" s="204" t="str">
        <f>IF(【全員最初に作成】基本情報!M142="","",【全員最初に作成】基本情報!M142)</f>
        <v/>
      </c>
      <c r="M98" s="204" t="str">
        <f>IF(【全員最初に作成】基本情報!R142="","",【全員最初に作成】基本情報!R142)</f>
        <v/>
      </c>
      <c r="N98" s="204" t="str">
        <f>IF(【全員最初に作成】基本情報!W142="","",【全員最初に作成】基本情報!W142)</f>
        <v/>
      </c>
      <c r="O98" s="204" t="str">
        <f>IF(【全員最初に作成】基本情報!X142="","",【全員最初に作成】基本情報!X142)</f>
        <v/>
      </c>
      <c r="P98" s="205" t="str">
        <f>IF(【全員最初に作成】基本情報!Y142="","",【全員最初に作成】基本情報!Y142)</f>
        <v/>
      </c>
      <c r="Q98" s="206" t="str">
        <f>IF(【全員最初に作成】基本情報!AB142="","",【全員最初に作成】基本情報!AB142)</f>
        <v/>
      </c>
      <c r="R98" s="207"/>
      <c r="S98" s="208"/>
      <c r="T98" s="209" t="str">
        <f>IF(P98="","",VLOOKUP(P98,【参考】数式用!$A$5:$H$34,MATCH(S98,【参考】数式用!$C$4:$E$4,0)+2,0))</f>
        <v/>
      </c>
      <c r="U98" s="210" t="s">
        <v>108</v>
      </c>
      <c r="V98" s="211"/>
      <c r="W98" s="212" t="s">
        <v>109</v>
      </c>
      <c r="X98" s="211"/>
      <c r="Y98" s="212" t="s">
        <v>110</v>
      </c>
      <c r="Z98" s="211"/>
      <c r="AA98" s="212" t="s">
        <v>109</v>
      </c>
      <c r="AB98" s="211"/>
      <c r="AC98" s="212" t="s">
        <v>111</v>
      </c>
      <c r="AD98" s="213" t="s">
        <v>112</v>
      </c>
      <c r="AE98" s="214" t="str">
        <f t="shared" si="4"/>
        <v/>
      </c>
      <c r="AF98" s="217" t="s">
        <v>113</v>
      </c>
      <c r="AG98" s="216" t="str">
        <f t="shared" si="5"/>
        <v/>
      </c>
    </row>
    <row r="99" spans="1:33" ht="36.75" customHeight="1">
      <c r="A99" s="204">
        <f t="shared" si="6"/>
        <v>88</v>
      </c>
      <c r="B99" s="1026" t="str">
        <f>IF(【全員最初に作成】基本情報!C143="","",【全員最初に作成】基本情報!C143)</f>
        <v/>
      </c>
      <c r="C99" s="1027"/>
      <c r="D99" s="1027"/>
      <c r="E99" s="1027"/>
      <c r="F99" s="1027"/>
      <c r="G99" s="1027"/>
      <c r="H99" s="1027"/>
      <c r="I99" s="1027"/>
      <c r="J99" s="1027"/>
      <c r="K99" s="1028"/>
      <c r="L99" s="204" t="str">
        <f>IF(【全員最初に作成】基本情報!M143="","",【全員最初に作成】基本情報!M143)</f>
        <v/>
      </c>
      <c r="M99" s="204" t="str">
        <f>IF(【全員最初に作成】基本情報!R143="","",【全員最初に作成】基本情報!R143)</f>
        <v/>
      </c>
      <c r="N99" s="204" t="str">
        <f>IF(【全員最初に作成】基本情報!W143="","",【全員最初に作成】基本情報!W143)</f>
        <v/>
      </c>
      <c r="O99" s="204" t="str">
        <f>IF(【全員最初に作成】基本情報!X143="","",【全員最初に作成】基本情報!X143)</f>
        <v/>
      </c>
      <c r="P99" s="205" t="str">
        <f>IF(【全員最初に作成】基本情報!Y143="","",【全員最初に作成】基本情報!Y143)</f>
        <v/>
      </c>
      <c r="Q99" s="206" t="str">
        <f>IF(【全員最初に作成】基本情報!AB143="","",【全員最初に作成】基本情報!AB143)</f>
        <v/>
      </c>
      <c r="R99" s="207"/>
      <c r="S99" s="208"/>
      <c r="T99" s="209" t="str">
        <f>IF(P99="","",VLOOKUP(P99,【参考】数式用!$A$5:$H$34,MATCH(S99,【参考】数式用!$C$4:$E$4,0)+2,0))</f>
        <v/>
      </c>
      <c r="U99" s="210" t="s">
        <v>108</v>
      </c>
      <c r="V99" s="211"/>
      <c r="W99" s="212" t="s">
        <v>109</v>
      </c>
      <c r="X99" s="211"/>
      <c r="Y99" s="212" t="s">
        <v>110</v>
      </c>
      <c r="Z99" s="211"/>
      <c r="AA99" s="212" t="s">
        <v>109</v>
      </c>
      <c r="AB99" s="211"/>
      <c r="AC99" s="212" t="s">
        <v>111</v>
      </c>
      <c r="AD99" s="213" t="s">
        <v>112</v>
      </c>
      <c r="AE99" s="214" t="str">
        <f t="shared" si="4"/>
        <v/>
      </c>
      <c r="AF99" s="217" t="s">
        <v>113</v>
      </c>
      <c r="AG99" s="216" t="str">
        <f t="shared" si="5"/>
        <v/>
      </c>
    </row>
    <row r="100" spans="1:33" ht="36.75" customHeight="1">
      <c r="A100" s="204">
        <f t="shared" si="6"/>
        <v>89</v>
      </c>
      <c r="B100" s="1026" t="str">
        <f>IF(【全員最初に作成】基本情報!C144="","",【全員最初に作成】基本情報!C144)</f>
        <v/>
      </c>
      <c r="C100" s="1027"/>
      <c r="D100" s="1027"/>
      <c r="E100" s="1027"/>
      <c r="F100" s="1027"/>
      <c r="G100" s="1027"/>
      <c r="H100" s="1027"/>
      <c r="I100" s="1027"/>
      <c r="J100" s="1027"/>
      <c r="K100" s="1028"/>
      <c r="L100" s="204" t="str">
        <f>IF(【全員最初に作成】基本情報!M144="","",【全員最初に作成】基本情報!M144)</f>
        <v/>
      </c>
      <c r="M100" s="204" t="str">
        <f>IF(【全員最初に作成】基本情報!R144="","",【全員最初に作成】基本情報!R144)</f>
        <v/>
      </c>
      <c r="N100" s="204" t="str">
        <f>IF(【全員最初に作成】基本情報!W144="","",【全員最初に作成】基本情報!W144)</f>
        <v/>
      </c>
      <c r="O100" s="204" t="str">
        <f>IF(【全員最初に作成】基本情報!X144="","",【全員最初に作成】基本情報!X144)</f>
        <v/>
      </c>
      <c r="P100" s="205" t="str">
        <f>IF(【全員最初に作成】基本情報!Y144="","",【全員最初に作成】基本情報!Y144)</f>
        <v/>
      </c>
      <c r="Q100" s="206" t="str">
        <f>IF(【全員最初に作成】基本情報!AB144="","",【全員最初に作成】基本情報!AB144)</f>
        <v/>
      </c>
      <c r="R100" s="207"/>
      <c r="S100" s="208"/>
      <c r="T100" s="209" t="str">
        <f>IF(P100="","",VLOOKUP(P100,【参考】数式用!$A$5:$H$34,MATCH(S100,【参考】数式用!$C$4:$E$4,0)+2,0))</f>
        <v/>
      </c>
      <c r="U100" s="210" t="s">
        <v>108</v>
      </c>
      <c r="V100" s="211"/>
      <c r="W100" s="212" t="s">
        <v>109</v>
      </c>
      <c r="X100" s="211"/>
      <c r="Y100" s="212" t="s">
        <v>110</v>
      </c>
      <c r="Z100" s="211"/>
      <c r="AA100" s="212" t="s">
        <v>109</v>
      </c>
      <c r="AB100" s="211"/>
      <c r="AC100" s="212" t="s">
        <v>111</v>
      </c>
      <c r="AD100" s="213" t="s">
        <v>112</v>
      </c>
      <c r="AE100" s="214" t="str">
        <f t="shared" si="4"/>
        <v/>
      </c>
      <c r="AF100" s="217" t="s">
        <v>113</v>
      </c>
      <c r="AG100" s="216" t="str">
        <f t="shared" si="5"/>
        <v/>
      </c>
    </row>
    <row r="101" spans="1:33" ht="36.75" customHeight="1">
      <c r="A101" s="204">
        <f t="shared" si="6"/>
        <v>90</v>
      </c>
      <c r="B101" s="1026" t="str">
        <f>IF(【全員最初に作成】基本情報!C145="","",【全員最初に作成】基本情報!C145)</f>
        <v/>
      </c>
      <c r="C101" s="1027"/>
      <c r="D101" s="1027"/>
      <c r="E101" s="1027"/>
      <c r="F101" s="1027"/>
      <c r="G101" s="1027"/>
      <c r="H101" s="1027"/>
      <c r="I101" s="1027"/>
      <c r="J101" s="1027"/>
      <c r="K101" s="1028"/>
      <c r="L101" s="204" t="str">
        <f>IF(【全員最初に作成】基本情報!M145="","",【全員最初に作成】基本情報!M145)</f>
        <v/>
      </c>
      <c r="M101" s="204" t="str">
        <f>IF(【全員最初に作成】基本情報!R145="","",【全員最初に作成】基本情報!R145)</f>
        <v/>
      </c>
      <c r="N101" s="204" t="str">
        <f>IF(【全員最初に作成】基本情報!W145="","",【全員最初に作成】基本情報!W145)</f>
        <v/>
      </c>
      <c r="O101" s="204" t="str">
        <f>IF(【全員最初に作成】基本情報!X145="","",【全員最初に作成】基本情報!X145)</f>
        <v/>
      </c>
      <c r="P101" s="205" t="str">
        <f>IF(【全員最初に作成】基本情報!Y145="","",【全員最初に作成】基本情報!Y145)</f>
        <v/>
      </c>
      <c r="Q101" s="206" t="str">
        <f>IF(【全員最初に作成】基本情報!AB145="","",【全員最初に作成】基本情報!AB145)</f>
        <v/>
      </c>
      <c r="R101" s="207"/>
      <c r="S101" s="208"/>
      <c r="T101" s="209" t="str">
        <f>IF(P101="","",VLOOKUP(P101,【参考】数式用!$A$5:$H$34,MATCH(S101,【参考】数式用!$C$4:$E$4,0)+2,0))</f>
        <v/>
      </c>
      <c r="U101" s="210" t="s">
        <v>108</v>
      </c>
      <c r="V101" s="211"/>
      <c r="W101" s="212" t="s">
        <v>109</v>
      </c>
      <c r="X101" s="211"/>
      <c r="Y101" s="212" t="s">
        <v>110</v>
      </c>
      <c r="Z101" s="211"/>
      <c r="AA101" s="212" t="s">
        <v>109</v>
      </c>
      <c r="AB101" s="211"/>
      <c r="AC101" s="212" t="s">
        <v>111</v>
      </c>
      <c r="AD101" s="213" t="s">
        <v>112</v>
      </c>
      <c r="AE101" s="214" t="str">
        <f t="shared" si="4"/>
        <v/>
      </c>
      <c r="AF101" s="217" t="s">
        <v>113</v>
      </c>
      <c r="AG101" s="216" t="str">
        <f t="shared" si="5"/>
        <v/>
      </c>
    </row>
    <row r="102" spans="1:33" ht="36.75" customHeight="1">
      <c r="A102" s="204">
        <f t="shared" si="6"/>
        <v>91</v>
      </c>
      <c r="B102" s="1026" t="str">
        <f>IF(【全員最初に作成】基本情報!C146="","",【全員最初に作成】基本情報!C146)</f>
        <v/>
      </c>
      <c r="C102" s="1027"/>
      <c r="D102" s="1027"/>
      <c r="E102" s="1027"/>
      <c r="F102" s="1027"/>
      <c r="G102" s="1027"/>
      <c r="H102" s="1027"/>
      <c r="I102" s="1027"/>
      <c r="J102" s="1027"/>
      <c r="K102" s="1028"/>
      <c r="L102" s="204" t="str">
        <f>IF(【全員最初に作成】基本情報!M146="","",【全員最初に作成】基本情報!M146)</f>
        <v/>
      </c>
      <c r="M102" s="204" t="str">
        <f>IF(【全員最初に作成】基本情報!R146="","",【全員最初に作成】基本情報!R146)</f>
        <v/>
      </c>
      <c r="N102" s="204" t="str">
        <f>IF(【全員最初に作成】基本情報!W146="","",【全員最初に作成】基本情報!W146)</f>
        <v/>
      </c>
      <c r="O102" s="204" t="str">
        <f>IF(【全員最初に作成】基本情報!X146="","",【全員最初に作成】基本情報!X146)</f>
        <v/>
      </c>
      <c r="P102" s="205" t="str">
        <f>IF(【全員最初に作成】基本情報!Y146="","",【全員最初に作成】基本情報!Y146)</f>
        <v/>
      </c>
      <c r="Q102" s="206" t="str">
        <f>IF(【全員最初に作成】基本情報!AB146="","",【全員最初に作成】基本情報!AB146)</f>
        <v/>
      </c>
      <c r="R102" s="207"/>
      <c r="S102" s="208"/>
      <c r="T102" s="209" t="str">
        <f>IF(P102="","",VLOOKUP(P102,【参考】数式用!$A$5:$H$34,MATCH(S102,【参考】数式用!$C$4:$E$4,0)+2,0))</f>
        <v/>
      </c>
      <c r="U102" s="210" t="s">
        <v>108</v>
      </c>
      <c r="V102" s="211"/>
      <c r="W102" s="212" t="s">
        <v>109</v>
      </c>
      <c r="X102" s="211"/>
      <c r="Y102" s="212" t="s">
        <v>110</v>
      </c>
      <c r="Z102" s="211"/>
      <c r="AA102" s="212" t="s">
        <v>109</v>
      </c>
      <c r="AB102" s="211"/>
      <c r="AC102" s="212" t="s">
        <v>111</v>
      </c>
      <c r="AD102" s="213" t="s">
        <v>112</v>
      </c>
      <c r="AE102" s="214" t="str">
        <f t="shared" si="4"/>
        <v/>
      </c>
      <c r="AF102" s="217" t="s">
        <v>113</v>
      </c>
      <c r="AG102" s="216" t="str">
        <f t="shared" si="5"/>
        <v/>
      </c>
    </row>
    <row r="103" spans="1:33" ht="36.75" customHeight="1">
      <c r="A103" s="204">
        <f t="shared" si="6"/>
        <v>92</v>
      </c>
      <c r="B103" s="1026" t="str">
        <f>IF(【全員最初に作成】基本情報!C147="","",【全員最初に作成】基本情報!C147)</f>
        <v/>
      </c>
      <c r="C103" s="1027"/>
      <c r="D103" s="1027"/>
      <c r="E103" s="1027"/>
      <c r="F103" s="1027"/>
      <c r="G103" s="1027"/>
      <c r="H103" s="1027"/>
      <c r="I103" s="1027"/>
      <c r="J103" s="1027"/>
      <c r="K103" s="1028"/>
      <c r="L103" s="204" t="str">
        <f>IF(【全員最初に作成】基本情報!M147="","",【全員最初に作成】基本情報!M147)</f>
        <v/>
      </c>
      <c r="M103" s="204" t="str">
        <f>IF(【全員最初に作成】基本情報!R147="","",【全員最初に作成】基本情報!R147)</f>
        <v/>
      </c>
      <c r="N103" s="204" t="str">
        <f>IF(【全員最初に作成】基本情報!W147="","",【全員最初に作成】基本情報!W147)</f>
        <v/>
      </c>
      <c r="O103" s="204" t="str">
        <f>IF(【全員最初に作成】基本情報!X147="","",【全員最初に作成】基本情報!X147)</f>
        <v/>
      </c>
      <c r="P103" s="205" t="str">
        <f>IF(【全員最初に作成】基本情報!Y147="","",【全員最初に作成】基本情報!Y147)</f>
        <v/>
      </c>
      <c r="Q103" s="206" t="str">
        <f>IF(【全員最初に作成】基本情報!AB147="","",【全員最初に作成】基本情報!AB147)</f>
        <v/>
      </c>
      <c r="R103" s="207"/>
      <c r="S103" s="208"/>
      <c r="T103" s="209" t="str">
        <f>IF(P103="","",VLOOKUP(P103,【参考】数式用!$A$5:$H$34,MATCH(S103,【参考】数式用!$C$4:$E$4,0)+2,0))</f>
        <v/>
      </c>
      <c r="U103" s="210" t="s">
        <v>108</v>
      </c>
      <c r="V103" s="211"/>
      <c r="W103" s="212" t="s">
        <v>109</v>
      </c>
      <c r="X103" s="211"/>
      <c r="Y103" s="212" t="s">
        <v>110</v>
      </c>
      <c r="Z103" s="211"/>
      <c r="AA103" s="212" t="s">
        <v>109</v>
      </c>
      <c r="AB103" s="211"/>
      <c r="AC103" s="212" t="s">
        <v>111</v>
      </c>
      <c r="AD103" s="213" t="s">
        <v>112</v>
      </c>
      <c r="AE103" s="214" t="str">
        <f t="shared" si="4"/>
        <v/>
      </c>
      <c r="AF103" s="217" t="s">
        <v>113</v>
      </c>
      <c r="AG103" s="216" t="str">
        <f t="shared" si="5"/>
        <v/>
      </c>
    </row>
    <row r="104" spans="1:33" ht="36.75" customHeight="1">
      <c r="A104" s="204">
        <f t="shared" si="6"/>
        <v>93</v>
      </c>
      <c r="B104" s="1026" t="str">
        <f>IF(【全員最初に作成】基本情報!C148="","",【全員最初に作成】基本情報!C148)</f>
        <v/>
      </c>
      <c r="C104" s="1027"/>
      <c r="D104" s="1027"/>
      <c r="E104" s="1027"/>
      <c r="F104" s="1027"/>
      <c r="G104" s="1027"/>
      <c r="H104" s="1027"/>
      <c r="I104" s="1027"/>
      <c r="J104" s="1027"/>
      <c r="K104" s="1028"/>
      <c r="L104" s="204" t="str">
        <f>IF(【全員最初に作成】基本情報!M148="","",【全員最初に作成】基本情報!M148)</f>
        <v/>
      </c>
      <c r="M104" s="204" t="str">
        <f>IF(【全員最初に作成】基本情報!R148="","",【全員最初に作成】基本情報!R148)</f>
        <v/>
      </c>
      <c r="N104" s="204" t="str">
        <f>IF(【全員最初に作成】基本情報!W148="","",【全員最初に作成】基本情報!W148)</f>
        <v/>
      </c>
      <c r="O104" s="204" t="str">
        <f>IF(【全員最初に作成】基本情報!X148="","",【全員最初に作成】基本情報!X148)</f>
        <v/>
      </c>
      <c r="P104" s="205" t="str">
        <f>IF(【全員最初に作成】基本情報!Y148="","",【全員最初に作成】基本情報!Y148)</f>
        <v/>
      </c>
      <c r="Q104" s="206" t="str">
        <f>IF(【全員最初に作成】基本情報!AB148="","",【全員最初に作成】基本情報!AB148)</f>
        <v/>
      </c>
      <c r="R104" s="207"/>
      <c r="S104" s="208"/>
      <c r="T104" s="209" t="str">
        <f>IF(P104="","",VLOOKUP(P104,【参考】数式用!$A$5:$H$34,MATCH(S104,【参考】数式用!$C$4:$E$4,0)+2,0))</f>
        <v/>
      </c>
      <c r="U104" s="210" t="s">
        <v>108</v>
      </c>
      <c r="V104" s="211"/>
      <c r="W104" s="212" t="s">
        <v>109</v>
      </c>
      <c r="X104" s="211"/>
      <c r="Y104" s="212" t="s">
        <v>110</v>
      </c>
      <c r="Z104" s="211"/>
      <c r="AA104" s="212" t="s">
        <v>109</v>
      </c>
      <c r="AB104" s="211"/>
      <c r="AC104" s="212" t="s">
        <v>111</v>
      </c>
      <c r="AD104" s="213" t="s">
        <v>112</v>
      </c>
      <c r="AE104" s="214" t="str">
        <f t="shared" si="4"/>
        <v/>
      </c>
      <c r="AF104" s="217" t="s">
        <v>113</v>
      </c>
      <c r="AG104" s="216" t="str">
        <f t="shared" si="5"/>
        <v/>
      </c>
    </row>
    <row r="105" spans="1:33" ht="36.75" customHeight="1">
      <c r="A105" s="204">
        <f t="shared" si="6"/>
        <v>94</v>
      </c>
      <c r="B105" s="1026" t="str">
        <f>IF(【全員最初に作成】基本情報!C149="","",【全員最初に作成】基本情報!C149)</f>
        <v/>
      </c>
      <c r="C105" s="1027"/>
      <c r="D105" s="1027"/>
      <c r="E105" s="1027"/>
      <c r="F105" s="1027"/>
      <c r="G105" s="1027"/>
      <c r="H105" s="1027"/>
      <c r="I105" s="1027"/>
      <c r="J105" s="1027"/>
      <c r="K105" s="1028"/>
      <c r="L105" s="204" t="str">
        <f>IF(【全員最初に作成】基本情報!M149="","",【全員最初に作成】基本情報!M149)</f>
        <v/>
      </c>
      <c r="M105" s="204" t="str">
        <f>IF(【全員最初に作成】基本情報!R149="","",【全員最初に作成】基本情報!R149)</f>
        <v/>
      </c>
      <c r="N105" s="204" t="str">
        <f>IF(【全員最初に作成】基本情報!W149="","",【全員最初に作成】基本情報!W149)</f>
        <v/>
      </c>
      <c r="O105" s="204" t="str">
        <f>IF(【全員最初に作成】基本情報!X149="","",【全員最初に作成】基本情報!X149)</f>
        <v/>
      </c>
      <c r="P105" s="205" t="str">
        <f>IF(【全員最初に作成】基本情報!Y149="","",【全員最初に作成】基本情報!Y149)</f>
        <v/>
      </c>
      <c r="Q105" s="206" t="str">
        <f>IF(【全員最初に作成】基本情報!AB149="","",【全員最初に作成】基本情報!AB149)</f>
        <v/>
      </c>
      <c r="R105" s="207"/>
      <c r="S105" s="208"/>
      <c r="T105" s="209" t="str">
        <f>IF(P105="","",VLOOKUP(P105,【参考】数式用!$A$5:$H$34,MATCH(S105,【参考】数式用!$C$4:$E$4,0)+2,0))</f>
        <v/>
      </c>
      <c r="U105" s="210" t="s">
        <v>108</v>
      </c>
      <c r="V105" s="211"/>
      <c r="W105" s="212" t="s">
        <v>109</v>
      </c>
      <c r="X105" s="211"/>
      <c r="Y105" s="212" t="s">
        <v>110</v>
      </c>
      <c r="Z105" s="211"/>
      <c r="AA105" s="212" t="s">
        <v>109</v>
      </c>
      <c r="AB105" s="211"/>
      <c r="AC105" s="212" t="s">
        <v>111</v>
      </c>
      <c r="AD105" s="213" t="s">
        <v>112</v>
      </c>
      <c r="AE105" s="214" t="str">
        <f t="shared" si="4"/>
        <v/>
      </c>
      <c r="AF105" s="217" t="s">
        <v>113</v>
      </c>
      <c r="AG105" s="216" t="str">
        <f t="shared" si="5"/>
        <v/>
      </c>
    </row>
    <row r="106" spans="1:33" ht="36.75" customHeight="1">
      <c r="A106" s="204">
        <f t="shared" si="6"/>
        <v>95</v>
      </c>
      <c r="B106" s="1026" t="str">
        <f>IF(【全員最初に作成】基本情報!C150="","",【全員最初に作成】基本情報!C150)</f>
        <v/>
      </c>
      <c r="C106" s="1027"/>
      <c r="D106" s="1027"/>
      <c r="E106" s="1027"/>
      <c r="F106" s="1027"/>
      <c r="G106" s="1027"/>
      <c r="H106" s="1027"/>
      <c r="I106" s="1027"/>
      <c r="J106" s="1027"/>
      <c r="K106" s="1028"/>
      <c r="L106" s="204" t="str">
        <f>IF(【全員最初に作成】基本情報!M150="","",【全員最初に作成】基本情報!M150)</f>
        <v/>
      </c>
      <c r="M106" s="204" t="str">
        <f>IF(【全員最初に作成】基本情報!R150="","",【全員最初に作成】基本情報!R150)</f>
        <v/>
      </c>
      <c r="N106" s="204" t="str">
        <f>IF(【全員最初に作成】基本情報!W150="","",【全員最初に作成】基本情報!W150)</f>
        <v/>
      </c>
      <c r="O106" s="204" t="str">
        <f>IF(【全員最初に作成】基本情報!X150="","",【全員最初に作成】基本情報!X150)</f>
        <v/>
      </c>
      <c r="P106" s="205" t="str">
        <f>IF(【全員最初に作成】基本情報!Y150="","",【全員最初に作成】基本情報!Y150)</f>
        <v/>
      </c>
      <c r="Q106" s="206" t="str">
        <f>IF(【全員最初に作成】基本情報!AB150="","",【全員最初に作成】基本情報!AB150)</f>
        <v/>
      </c>
      <c r="R106" s="207"/>
      <c r="S106" s="208"/>
      <c r="T106" s="209" t="str">
        <f>IF(P106="","",VLOOKUP(P106,【参考】数式用!$A$5:$H$34,MATCH(S106,【参考】数式用!$C$4:$E$4,0)+2,0))</f>
        <v/>
      </c>
      <c r="U106" s="210" t="s">
        <v>108</v>
      </c>
      <c r="V106" s="211"/>
      <c r="W106" s="212" t="s">
        <v>109</v>
      </c>
      <c r="X106" s="211"/>
      <c r="Y106" s="212" t="s">
        <v>110</v>
      </c>
      <c r="Z106" s="211"/>
      <c r="AA106" s="212" t="s">
        <v>109</v>
      </c>
      <c r="AB106" s="211"/>
      <c r="AC106" s="212" t="s">
        <v>111</v>
      </c>
      <c r="AD106" s="213" t="s">
        <v>112</v>
      </c>
      <c r="AE106" s="214" t="str">
        <f t="shared" si="4"/>
        <v/>
      </c>
      <c r="AF106" s="217" t="s">
        <v>113</v>
      </c>
      <c r="AG106" s="216" t="str">
        <f t="shared" si="5"/>
        <v/>
      </c>
    </row>
    <row r="107" spans="1:33" ht="36.75" customHeight="1">
      <c r="A107" s="204">
        <f t="shared" si="6"/>
        <v>96</v>
      </c>
      <c r="B107" s="1026" t="str">
        <f>IF(【全員最初に作成】基本情報!C151="","",【全員最初に作成】基本情報!C151)</f>
        <v/>
      </c>
      <c r="C107" s="1027"/>
      <c r="D107" s="1027"/>
      <c r="E107" s="1027"/>
      <c r="F107" s="1027"/>
      <c r="G107" s="1027"/>
      <c r="H107" s="1027"/>
      <c r="I107" s="1027"/>
      <c r="J107" s="1027"/>
      <c r="K107" s="1028"/>
      <c r="L107" s="204" t="str">
        <f>IF(【全員最初に作成】基本情報!M151="","",【全員最初に作成】基本情報!M151)</f>
        <v/>
      </c>
      <c r="M107" s="204" t="str">
        <f>IF(【全員最初に作成】基本情報!R151="","",【全員最初に作成】基本情報!R151)</f>
        <v/>
      </c>
      <c r="N107" s="204" t="str">
        <f>IF(【全員最初に作成】基本情報!W151="","",【全員最初に作成】基本情報!W151)</f>
        <v/>
      </c>
      <c r="O107" s="204" t="str">
        <f>IF(【全員最初に作成】基本情報!X151="","",【全員最初に作成】基本情報!X151)</f>
        <v/>
      </c>
      <c r="P107" s="205" t="str">
        <f>IF(【全員最初に作成】基本情報!Y151="","",【全員最初に作成】基本情報!Y151)</f>
        <v/>
      </c>
      <c r="Q107" s="206" t="str">
        <f>IF(【全員最初に作成】基本情報!AB151="","",【全員最初に作成】基本情報!AB151)</f>
        <v/>
      </c>
      <c r="R107" s="207"/>
      <c r="S107" s="208"/>
      <c r="T107" s="209" t="str">
        <f>IF(P107="","",VLOOKUP(P107,【参考】数式用!$A$5:$H$34,MATCH(S107,【参考】数式用!$C$4:$E$4,0)+2,0))</f>
        <v/>
      </c>
      <c r="U107" s="210" t="s">
        <v>108</v>
      </c>
      <c r="V107" s="211"/>
      <c r="W107" s="212" t="s">
        <v>109</v>
      </c>
      <c r="X107" s="211"/>
      <c r="Y107" s="212" t="s">
        <v>110</v>
      </c>
      <c r="Z107" s="211"/>
      <c r="AA107" s="212" t="s">
        <v>109</v>
      </c>
      <c r="AB107" s="211"/>
      <c r="AC107" s="212" t="s">
        <v>111</v>
      </c>
      <c r="AD107" s="213" t="s">
        <v>112</v>
      </c>
      <c r="AE107" s="214" t="str">
        <f t="shared" si="4"/>
        <v/>
      </c>
      <c r="AF107" s="217" t="s">
        <v>113</v>
      </c>
      <c r="AG107" s="216" t="str">
        <f t="shared" si="5"/>
        <v/>
      </c>
    </row>
    <row r="108" spans="1:33" ht="36.75" customHeight="1">
      <c r="A108" s="204">
        <f t="shared" si="6"/>
        <v>97</v>
      </c>
      <c r="B108" s="1026" t="str">
        <f>IF(【全員最初に作成】基本情報!C152="","",【全員最初に作成】基本情報!C152)</f>
        <v/>
      </c>
      <c r="C108" s="1027"/>
      <c r="D108" s="1027"/>
      <c r="E108" s="1027"/>
      <c r="F108" s="1027"/>
      <c r="G108" s="1027"/>
      <c r="H108" s="1027"/>
      <c r="I108" s="1027"/>
      <c r="J108" s="1027"/>
      <c r="K108" s="1028"/>
      <c r="L108" s="204" t="str">
        <f>IF(【全員最初に作成】基本情報!M152="","",【全員最初に作成】基本情報!M152)</f>
        <v/>
      </c>
      <c r="M108" s="204" t="str">
        <f>IF(【全員最初に作成】基本情報!R152="","",【全員最初に作成】基本情報!R152)</f>
        <v/>
      </c>
      <c r="N108" s="204" t="str">
        <f>IF(【全員最初に作成】基本情報!W152="","",【全員最初に作成】基本情報!W152)</f>
        <v/>
      </c>
      <c r="O108" s="204" t="str">
        <f>IF(【全員最初に作成】基本情報!X152="","",【全員最初に作成】基本情報!X152)</f>
        <v/>
      </c>
      <c r="P108" s="205" t="str">
        <f>IF(【全員最初に作成】基本情報!Y152="","",【全員最初に作成】基本情報!Y152)</f>
        <v/>
      </c>
      <c r="Q108" s="206" t="str">
        <f>IF(【全員最初に作成】基本情報!AB152="","",【全員最初に作成】基本情報!AB152)</f>
        <v/>
      </c>
      <c r="R108" s="207"/>
      <c r="S108" s="208"/>
      <c r="T108" s="209" t="str">
        <f>IF(P108="","",VLOOKUP(P108,【参考】数式用!$A$5:$H$34,MATCH(S108,【参考】数式用!$C$4:$E$4,0)+2,0))</f>
        <v/>
      </c>
      <c r="U108" s="210" t="s">
        <v>108</v>
      </c>
      <c r="V108" s="211"/>
      <c r="W108" s="212" t="s">
        <v>109</v>
      </c>
      <c r="X108" s="211"/>
      <c r="Y108" s="212" t="s">
        <v>110</v>
      </c>
      <c r="Z108" s="211"/>
      <c r="AA108" s="212" t="s">
        <v>109</v>
      </c>
      <c r="AB108" s="211"/>
      <c r="AC108" s="212" t="s">
        <v>111</v>
      </c>
      <c r="AD108" s="213" t="s">
        <v>112</v>
      </c>
      <c r="AE108" s="214" t="str">
        <f t="shared" si="4"/>
        <v/>
      </c>
      <c r="AF108" s="217" t="s">
        <v>113</v>
      </c>
      <c r="AG108" s="216" t="str">
        <f t="shared" si="5"/>
        <v/>
      </c>
    </row>
    <row r="109" spans="1:33" ht="36.75" customHeight="1">
      <c r="A109" s="204">
        <f t="shared" si="6"/>
        <v>98</v>
      </c>
      <c r="B109" s="1026" t="str">
        <f>IF(【全員最初に作成】基本情報!C153="","",【全員最初に作成】基本情報!C153)</f>
        <v/>
      </c>
      <c r="C109" s="1027"/>
      <c r="D109" s="1027"/>
      <c r="E109" s="1027"/>
      <c r="F109" s="1027"/>
      <c r="G109" s="1027"/>
      <c r="H109" s="1027"/>
      <c r="I109" s="1027"/>
      <c r="J109" s="1027"/>
      <c r="K109" s="1028"/>
      <c r="L109" s="204" t="str">
        <f>IF(【全員最初に作成】基本情報!M153="","",【全員最初に作成】基本情報!M153)</f>
        <v/>
      </c>
      <c r="M109" s="204" t="str">
        <f>IF(【全員最初に作成】基本情報!R153="","",【全員最初に作成】基本情報!R153)</f>
        <v/>
      </c>
      <c r="N109" s="204" t="str">
        <f>IF(【全員最初に作成】基本情報!W153="","",【全員最初に作成】基本情報!W153)</f>
        <v/>
      </c>
      <c r="O109" s="204" t="str">
        <f>IF(【全員最初に作成】基本情報!X153="","",【全員最初に作成】基本情報!X153)</f>
        <v/>
      </c>
      <c r="P109" s="205" t="str">
        <f>IF(【全員最初に作成】基本情報!Y153="","",【全員最初に作成】基本情報!Y153)</f>
        <v/>
      </c>
      <c r="Q109" s="206" t="str">
        <f>IF(【全員最初に作成】基本情報!AB153="","",【全員最初に作成】基本情報!AB153)</f>
        <v/>
      </c>
      <c r="R109" s="207"/>
      <c r="S109" s="208"/>
      <c r="T109" s="209" t="str">
        <f>IF(P109="","",VLOOKUP(P109,【参考】数式用!$A$5:$H$34,MATCH(S109,【参考】数式用!$C$4:$E$4,0)+2,0))</f>
        <v/>
      </c>
      <c r="U109" s="210" t="s">
        <v>108</v>
      </c>
      <c r="V109" s="211"/>
      <c r="W109" s="212" t="s">
        <v>109</v>
      </c>
      <c r="X109" s="211"/>
      <c r="Y109" s="212" t="s">
        <v>110</v>
      </c>
      <c r="Z109" s="211"/>
      <c r="AA109" s="212" t="s">
        <v>109</v>
      </c>
      <c r="AB109" s="211"/>
      <c r="AC109" s="212" t="s">
        <v>111</v>
      </c>
      <c r="AD109" s="213" t="s">
        <v>112</v>
      </c>
      <c r="AE109" s="214" t="str">
        <f t="shared" si="4"/>
        <v/>
      </c>
      <c r="AF109" s="217" t="s">
        <v>113</v>
      </c>
      <c r="AG109" s="216" t="str">
        <f t="shared" si="5"/>
        <v/>
      </c>
    </row>
    <row r="110" spans="1:33" ht="36.75" customHeight="1">
      <c r="A110" s="204">
        <f t="shared" si="6"/>
        <v>99</v>
      </c>
      <c r="B110" s="1026" t="str">
        <f>IF(【全員最初に作成】基本情報!C154="","",【全員最初に作成】基本情報!C154)</f>
        <v/>
      </c>
      <c r="C110" s="1027"/>
      <c r="D110" s="1027"/>
      <c r="E110" s="1027"/>
      <c r="F110" s="1027"/>
      <c r="G110" s="1027"/>
      <c r="H110" s="1027"/>
      <c r="I110" s="1027"/>
      <c r="J110" s="1027"/>
      <c r="K110" s="1028"/>
      <c r="L110" s="204" t="str">
        <f>IF(【全員最初に作成】基本情報!M154="","",【全員最初に作成】基本情報!M154)</f>
        <v/>
      </c>
      <c r="M110" s="204" t="str">
        <f>IF(【全員最初に作成】基本情報!R154="","",【全員最初に作成】基本情報!R154)</f>
        <v/>
      </c>
      <c r="N110" s="204" t="str">
        <f>IF(【全員最初に作成】基本情報!W154="","",【全員最初に作成】基本情報!W154)</f>
        <v/>
      </c>
      <c r="O110" s="204" t="str">
        <f>IF(【全員最初に作成】基本情報!X154="","",【全員最初に作成】基本情報!X154)</f>
        <v/>
      </c>
      <c r="P110" s="205" t="str">
        <f>IF(【全員最初に作成】基本情報!Y154="","",【全員最初に作成】基本情報!Y154)</f>
        <v/>
      </c>
      <c r="Q110" s="206" t="str">
        <f>IF(【全員最初に作成】基本情報!AB154="","",【全員最初に作成】基本情報!AB154)</f>
        <v/>
      </c>
      <c r="R110" s="207"/>
      <c r="S110" s="208"/>
      <c r="T110" s="209" t="str">
        <f>IF(P110="","",VLOOKUP(P110,【参考】数式用!$A$5:$H$34,MATCH(S110,【参考】数式用!$C$4:$E$4,0)+2,0))</f>
        <v/>
      </c>
      <c r="U110" s="210" t="s">
        <v>108</v>
      </c>
      <c r="V110" s="211"/>
      <c r="W110" s="212" t="s">
        <v>109</v>
      </c>
      <c r="X110" s="211"/>
      <c r="Y110" s="212" t="s">
        <v>110</v>
      </c>
      <c r="Z110" s="211"/>
      <c r="AA110" s="212" t="s">
        <v>109</v>
      </c>
      <c r="AB110" s="211"/>
      <c r="AC110" s="212" t="s">
        <v>111</v>
      </c>
      <c r="AD110" s="213" t="s">
        <v>112</v>
      </c>
      <c r="AE110" s="214" t="str">
        <f t="shared" si="4"/>
        <v/>
      </c>
      <c r="AF110" s="217" t="s">
        <v>113</v>
      </c>
      <c r="AG110" s="216" t="str">
        <f t="shared" si="5"/>
        <v/>
      </c>
    </row>
    <row r="111" spans="1:33" ht="36.75" customHeight="1">
      <c r="A111" s="204">
        <f t="shared" si="6"/>
        <v>100</v>
      </c>
      <c r="B111" s="1026" t="str">
        <f>IF(【全員最初に作成】基本情報!C155="","",【全員最初に作成】基本情報!C155)</f>
        <v/>
      </c>
      <c r="C111" s="1027"/>
      <c r="D111" s="1027"/>
      <c r="E111" s="1027"/>
      <c r="F111" s="1027"/>
      <c r="G111" s="1027"/>
      <c r="H111" s="1027"/>
      <c r="I111" s="1027"/>
      <c r="J111" s="1027"/>
      <c r="K111" s="1028"/>
      <c r="L111" s="204" t="str">
        <f>IF(【全員最初に作成】基本情報!M155="","",【全員最初に作成】基本情報!M155)</f>
        <v/>
      </c>
      <c r="M111" s="204" t="str">
        <f>IF(【全員最初に作成】基本情報!R155="","",【全員最初に作成】基本情報!R155)</f>
        <v/>
      </c>
      <c r="N111" s="204" t="str">
        <f>IF(【全員最初に作成】基本情報!W155="","",【全員最初に作成】基本情報!W155)</f>
        <v/>
      </c>
      <c r="O111" s="204" t="str">
        <f>IF(【全員最初に作成】基本情報!X155="","",【全員最初に作成】基本情報!X155)</f>
        <v/>
      </c>
      <c r="P111" s="205" t="str">
        <f>IF(【全員最初に作成】基本情報!Y155="","",【全員最初に作成】基本情報!Y155)</f>
        <v/>
      </c>
      <c r="Q111" s="206" t="str">
        <f>IF(【全員最初に作成】基本情報!AB155="","",【全員最初に作成】基本情報!AB155)</f>
        <v/>
      </c>
      <c r="R111" s="207"/>
      <c r="S111" s="208"/>
      <c r="T111" s="209" t="str">
        <f>IF(P111="","",VLOOKUP(P111,【参考】数式用!$A$5:$H$34,MATCH(S111,【参考】数式用!$C$4:$E$4,0)+2,0))</f>
        <v/>
      </c>
      <c r="U111" s="210" t="s">
        <v>108</v>
      </c>
      <c r="V111" s="211"/>
      <c r="W111" s="212" t="s">
        <v>109</v>
      </c>
      <c r="X111" s="211"/>
      <c r="Y111" s="212" t="s">
        <v>110</v>
      </c>
      <c r="Z111" s="211"/>
      <c r="AA111" s="212" t="s">
        <v>109</v>
      </c>
      <c r="AB111" s="211"/>
      <c r="AC111" s="212" t="s">
        <v>111</v>
      </c>
      <c r="AD111" s="213" t="s">
        <v>112</v>
      </c>
      <c r="AE111" s="214" t="str">
        <f t="shared" si="4"/>
        <v/>
      </c>
      <c r="AF111" s="217" t="s">
        <v>113</v>
      </c>
      <c r="AG111" s="216" t="str">
        <f t="shared" si="5"/>
        <v/>
      </c>
    </row>
    <row r="112" spans="1:33" ht="36.75" customHeight="1">
      <c r="A112" s="204">
        <f>A111+1</f>
        <v>101</v>
      </c>
      <c r="B112" s="1026" t="str">
        <f>IF(【全員最初に作成】基本情報!C156="","",【全員最初に作成】基本情報!C156)</f>
        <v/>
      </c>
      <c r="C112" s="1027"/>
      <c r="D112" s="1027"/>
      <c r="E112" s="1027"/>
      <c r="F112" s="1027"/>
      <c r="G112" s="1027"/>
      <c r="H112" s="1027"/>
      <c r="I112" s="1027"/>
      <c r="J112" s="1027"/>
      <c r="K112" s="1028"/>
      <c r="L112" s="204" t="str">
        <f>IF(【全員最初に作成】基本情報!M156="","",【全員最初に作成】基本情報!M156)</f>
        <v/>
      </c>
      <c r="M112" s="204" t="str">
        <f>IF(【全員最初に作成】基本情報!R156="","",【全員最初に作成】基本情報!R156)</f>
        <v/>
      </c>
      <c r="N112" s="204" t="str">
        <f>IF(【全員最初に作成】基本情報!W156="","",【全員最初に作成】基本情報!W156)</f>
        <v/>
      </c>
      <c r="O112" s="204" t="str">
        <f>IF(【全員最初に作成】基本情報!X156="","",【全員最初に作成】基本情報!X156)</f>
        <v/>
      </c>
      <c r="P112" s="205" t="str">
        <f>IF(【全員最初に作成】基本情報!Y156="","",【全員最初に作成】基本情報!Y156)</f>
        <v/>
      </c>
      <c r="Q112" s="206" t="str">
        <f>IF(【全員最初に作成】基本情報!AB156="","",【全員最初に作成】基本情報!AB156)</f>
        <v/>
      </c>
      <c r="R112" s="207"/>
      <c r="S112" s="208"/>
      <c r="T112" s="209" t="str">
        <f>IF(P112="","",VLOOKUP(P112,【参考】数式用!$A$5:$H$34,MATCH(S112,【参考】数式用!$C$4:$E$4,0)+2,0))</f>
        <v/>
      </c>
      <c r="U112" s="210" t="s">
        <v>15</v>
      </c>
      <c r="V112" s="211"/>
      <c r="W112" s="212" t="s">
        <v>10</v>
      </c>
      <c r="X112" s="211"/>
      <c r="Y112" s="212" t="s">
        <v>57</v>
      </c>
      <c r="Z112" s="211"/>
      <c r="AA112" s="212" t="s">
        <v>10</v>
      </c>
      <c r="AB112" s="211"/>
      <c r="AC112" s="212" t="s">
        <v>13</v>
      </c>
      <c r="AD112" s="213" t="s">
        <v>23</v>
      </c>
      <c r="AE112" s="214" t="str">
        <f>IF(AND(V112&gt;=1,X112&gt;=1,Z112&gt;=1,AB112&gt;=1),(Z112*12+AB112)-(V112*12+X112)+1,"")</f>
        <v/>
      </c>
      <c r="AF112" s="215" t="s">
        <v>40</v>
      </c>
      <c r="AG112" s="216" t="str">
        <f>IFERROR(ROUNDDOWN(Q112*T112,0)*AE112,"")</f>
        <v/>
      </c>
    </row>
    <row r="113" spans="1:33" ht="36.75" customHeight="1">
      <c r="A113" s="204">
        <f>A112+1</f>
        <v>102</v>
      </c>
      <c r="B113" s="1026" t="str">
        <f>IF(【全員最初に作成】基本情報!C157="","",【全員最初に作成】基本情報!C157)</f>
        <v/>
      </c>
      <c r="C113" s="1027"/>
      <c r="D113" s="1027"/>
      <c r="E113" s="1027"/>
      <c r="F113" s="1027"/>
      <c r="G113" s="1027"/>
      <c r="H113" s="1027"/>
      <c r="I113" s="1027"/>
      <c r="J113" s="1027"/>
      <c r="K113" s="1028"/>
      <c r="L113" s="204" t="str">
        <f>IF(【全員最初に作成】基本情報!M157="","",【全員最初に作成】基本情報!M157)</f>
        <v/>
      </c>
      <c r="M113" s="204" t="str">
        <f>IF(【全員最初に作成】基本情報!R157="","",【全員最初に作成】基本情報!R157)</f>
        <v/>
      </c>
      <c r="N113" s="204" t="str">
        <f>IF(【全員最初に作成】基本情報!W157="","",【全員最初に作成】基本情報!W157)</f>
        <v/>
      </c>
      <c r="O113" s="204" t="str">
        <f>IF(【全員最初に作成】基本情報!X157="","",【全員最初に作成】基本情報!X157)</f>
        <v/>
      </c>
      <c r="P113" s="205" t="str">
        <f>IF(【全員最初に作成】基本情報!Y157="","",【全員最初に作成】基本情報!Y157)</f>
        <v/>
      </c>
      <c r="Q113" s="206" t="str">
        <f>IF(【全員最初に作成】基本情報!AB157="","",【全員最初に作成】基本情報!AB157)</f>
        <v/>
      </c>
      <c r="R113" s="207"/>
      <c r="S113" s="208"/>
      <c r="T113" s="209" t="str">
        <f>IF(P113="","",VLOOKUP(P113,【参考】数式用!$A$5:$H$34,MATCH(S113,【参考】数式用!$C$4:$E$4,0)+2,0))</f>
        <v/>
      </c>
      <c r="U113" s="210" t="s">
        <v>15</v>
      </c>
      <c r="V113" s="211"/>
      <c r="W113" s="212" t="s">
        <v>10</v>
      </c>
      <c r="X113" s="211"/>
      <c r="Y113" s="212" t="s">
        <v>57</v>
      </c>
      <c r="Z113" s="211"/>
      <c r="AA113" s="212" t="s">
        <v>10</v>
      </c>
      <c r="AB113" s="211"/>
      <c r="AC113" s="212" t="s">
        <v>13</v>
      </c>
      <c r="AD113" s="213" t="s">
        <v>23</v>
      </c>
      <c r="AE113" s="214" t="str">
        <f t="shared" ref="AE113:AE176" si="7">IF(AND(V113&gt;=1,X113&gt;=1,Z113&gt;=1,AB113&gt;=1),(Z113*12+AB113)-(V113*12+X113)+1,"")</f>
        <v/>
      </c>
      <c r="AF113" s="215" t="s">
        <v>40</v>
      </c>
      <c r="AG113" s="216" t="str">
        <f t="shared" ref="AG113:AG176" si="8">IFERROR(ROUNDDOWN(Q113*T113,0)*AE113,"")</f>
        <v/>
      </c>
    </row>
    <row r="114" spans="1:33" ht="36.75" customHeight="1">
      <c r="A114" s="204">
        <f t="shared" ref="A114:A177" si="9">A113+1</f>
        <v>103</v>
      </c>
      <c r="B114" s="1026" t="str">
        <f>IF(【全員最初に作成】基本情報!C158="","",【全員最初に作成】基本情報!C158)</f>
        <v/>
      </c>
      <c r="C114" s="1027"/>
      <c r="D114" s="1027"/>
      <c r="E114" s="1027"/>
      <c r="F114" s="1027"/>
      <c r="G114" s="1027"/>
      <c r="H114" s="1027"/>
      <c r="I114" s="1027"/>
      <c r="J114" s="1027"/>
      <c r="K114" s="1028"/>
      <c r="L114" s="204" t="str">
        <f>IF(【全員最初に作成】基本情報!M158="","",【全員最初に作成】基本情報!M158)</f>
        <v/>
      </c>
      <c r="M114" s="204" t="str">
        <f>IF(【全員最初に作成】基本情報!R158="","",【全員最初に作成】基本情報!R158)</f>
        <v/>
      </c>
      <c r="N114" s="204" t="str">
        <f>IF(【全員最初に作成】基本情報!W158="","",【全員最初に作成】基本情報!W158)</f>
        <v/>
      </c>
      <c r="O114" s="204" t="str">
        <f>IF(【全員最初に作成】基本情報!X158="","",【全員最初に作成】基本情報!X158)</f>
        <v/>
      </c>
      <c r="P114" s="205" t="str">
        <f>IF(【全員最初に作成】基本情報!Y158="","",【全員最初に作成】基本情報!Y158)</f>
        <v/>
      </c>
      <c r="Q114" s="206" t="str">
        <f>IF(【全員最初に作成】基本情報!AB158="","",【全員最初に作成】基本情報!AB158)</f>
        <v/>
      </c>
      <c r="R114" s="207"/>
      <c r="S114" s="208"/>
      <c r="T114" s="209" t="str">
        <f>IF(P114="","",VLOOKUP(P114,【参考】数式用!$A$5:$H$34,MATCH(S114,【参考】数式用!$C$4:$E$4,0)+2,0))</f>
        <v/>
      </c>
      <c r="U114" s="210" t="s">
        <v>15</v>
      </c>
      <c r="V114" s="211"/>
      <c r="W114" s="212" t="s">
        <v>10</v>
      </c>
      <c r="X114" s="211"/>
      <c r="Y114" s="212" t="s">
        <v>57</v>
      </c>
      <c r="Z114" s="211"/>
      <c r="AA114" s="212" t="s">
        <v>10</v>
      </c>
      <c r="AB114" s="211"/>
      <c r="AC114" s="212" t="s">
        <v>13</v>
      </c>
      <c r="AD114" s="213" t="s">
        <v>23</v>
      </c>
      <c r="AE114" s="214" t="str">
        <f t="shared" si="7"/>
        <v/>
      </c>
      <c r="AF114" s="215" t="s">
        <v>40</v>
      </c>
      <c r="AG114" s="216" t="str">
        <f t="shared" si="8"/>
        <v/>
      </c>
    </row>
    <row r="115" spans="1:33" ht="36.75" customHeight="1">
      <c r="A115" s="204">
        <f t="shared" si="9"/>
        <v>104</v>
      </c>
      <c r="B115" s="1026" t="str">
        <f>IF(【全員最初に作成】基本情報!C159="","",【全員最初に作成】基本情報!C159)</f>
        <v/>
      </c>
      <c r="C115" s="1027"/>
      <c r="D115" s="1027"/>
      <c r="E115" s="1027"/>
      <c r="F115" s="1027"/>
      <c r="G115" s="1027"/>
      <c r="H115" s="1027"/>
      <c r="I115" s="1027"/>
      <c r="J115" s="1027"/>
      <c r="K115" s="1028"/>
      <c r="L115" s="204" t="str">
        <f>IF(【全員最初に作成】基本情報!M159="","",【全員最初に作成】基本情報!M159)</f>
        <v/>
      </c>
      <c r="M115" s="204" t="str">
        <f>IF(【全員最初に作成】基本情報!R159="","",【全員最初に作成】基本情報!R159)</f>
        <v/>
      </c>
      <c r="N115" s="204" t="str">
        <f>IF(【全員最初に作成】基本情報!W159="","",【全員最初に作成】基本情報!W159)</f>
        <v/>
      </c>
      <c r="O115" s="204" t="str">
        <f>IF(【全員最初に作成】基本情報!X159="","",【全員最初に作成】基本情報!X159)</f>
        <v/>
      </c>
      <c r="P115" s="205" t="str">
        <f>IF(【全員最初に作成】基本情報!Y159="","",【全員最初に作成】基本情報!Y159)</f>
        <v/>
      </c>
      <c r="Q115" s="206" t="str">
        <f>IF(【全員最初に作成】基本情報!AB159="","",【全員最初に作成】基本情報!AB159)</f>
        <v/>
      </c>
      <c r="R115" s="207"/>
      <c r="S115" s="208"/>
      <c r="T115" s="209" t="str">
        <f>IF(P115="","",VLOOKUP(P115,【参考】数式用!$A$5:$H$34,MATCH(S115,【参考】数式用!$C$4:$E$4,0)+2,0))</f>
        <v/>
      </c>
      <c r="U115" s="210" t="s">
        <v>15</v>
      </c>
      <c r="V115" s="211"/>
      <c r="W115" s="212" t="s">
        <v>10</v>
      </c>
      <c r="X115" s="211"/>
      <c r="Y115" s="212" t="s">
        <v>57</v>
      </c>
      <c r="Z115" s="211"/>
      <c r="AA115" s="212" t="s">
        <v>10</v>
      </c>
      <c r="AB115" s="211"/>
      <c r="AC115" s="212" t="s">
        <v>13</v>
      </c>
      <c r="AD115" s="213" t="s">
        <v>23</v>
      </c>
      <c r="AE115" s="214" t="str">
        <f t="shared" si="7"/>
        <v/>
      </c>
      <c r="AF115" s="215" t="s">
        <v>40</v>
      </c>
      <c r="AG115" s="216" t="str">
        <f t="shared" si="8"/>
        <v/>
      </c>
    </row>
    <row r="116" spans="1:33" ht="36.75" customHeight="1">
      <c r="A116" s="204">
        <f t="shared" si="9"/>
        <v>105</v>
      </c>
      <c r="B116" s="1026" t="str">
        <f>IF(【全員最初に作成】基本情報!C160="","",【全員最初に作成】基本情報!C160)</f>
        <v/>
      </c>
      <c r="C116" s="1027"/>
      <c r="D116" s="1027"/>
      <c r="E116" s="1027"/>
      <c r="F116" s="1027"/>
      <c r="G116" s="1027"/>
      <c r="H116" s="1027"/>
      <c r="I116" s="1027"/>
      <c r="J116" s="1027"/>
      <c r="K116" s="1028"/>
      <c r="L116" s="204" t="str">
        <f>IF(【全員最初に作成】基本情報!M160="","",【全員最初に作成】基本情報!M160)</f>
        <v/>
      </c>
      <c r="M116" s="204" t="str">
        <f>IF(【全員最初に作成】基本情報!R160="","",【全員最初に作成】基本情報!R160)</f>
        <v/>
      </c>
      <c r="N116" s="204" t="str">
        <f>IF(【全員最初に作成】基本情報!W160="","",【全員最初に作成】基本情報!W160)</f>
        <v/>
      </c>
      <c r="O116" s="204" t="str">
        <f>IF(【全員最初に作成】基本情報!X160="","",【全員最初に作成】基本情報!X160)</f>
        <v/>
      </c>
      <c r="P116" s="205" t="str">
        <f>IF(【全員最初に作成】基本情報!Y160="","",【全員最初に作成】基本情報!Y160)</f>
        <v/>
      </c>
      <c r="Q116" s="206" t="str">
        <f>IF(【全員最初に作成】基本情報!AB160="","",【全員最初に作成】基本情報!AB160)</f>
        <v/>
      </c>
      <c r="R116" s="207"/>
      <c r="S116" s="208"/>
      <c r="T116" s="209" t="str">
        <f>IF(P116="","",VLOOKUP(P116,【参考】数式用!$A$5:$H$34,MATCH(S116,【参考】数式用!$C$4:$E$4,0)+2,0))</f>
        <v/>
      </c>
      <c r="U116" s="210" t="s">
        <v>15</v>
      </c>
      <c r="V116" s="211"/>
      <c r="W116" s="212" t="s">
        <v>10</v>
      </c>
      <c r="X116" s="211"/>
      <c r="Y116" s="212" t="s">
        <v>57</v>
      </c>
      <c r="Z116" s="211"/>
      <c r="AA116" s="212" t="s">
        <v>10</v>
      </c>
      <c r="AB116" s="211"/>
      <c r="AC116" s="212" t="s">
        <v>13</v>
      </c>
      <c r="AD116" s="213" t="s">
        <v>23</v>
      </c>
      <c r="AE116" s="214" t="str">
        <f t="shared" si="7"/>
        <v/>
      </c>
      <c r="AF116" s="215" t="s">
        <v>40</v>
      </c>
      <c r="AG116" s="216" t="str">
        <f t="shared" si="8"/>
        <v/>
      </c>
    </row>
    <row r="117" spans="1:33" ht="36.75" customHeight="1">
      <c r="A117" s="204">
        <f t="shared" si="9"/>
        <v>106</v>
      </c>
      <c r="B117" s="1026" t="str">
        <f>IF(【全員最初に作成】基本情報!C161="","",【全員最初に作成】基本情報!C161)</f>
        <v/>
      </c>
      <c r="C117" s="1027"/>
      <c r="D117" s="1027"/>
      <c r="E117" s="1027"/>
      <c r="F117" s="1027"/>
      <c r="G117" s="1027"/>
      <c r="H117" s="1027"/>
      <c r="I117" s="1027"/>
      <c r="J117" s="1027"/>
      <c r="K117" s="1028"/>
      <c r="L117" s="204" t="str">
        <f>IF(【全員最初に作成】基本情報!M161="","",【全員最初に作成】基本情報!M161)</f>
        <v/>
      </c>
      <c r="M117" s="204" t="str">
        <f>IF(【全員最初に作成】基本情報!R161="","",【全員最初に作成】基本情報!R161)</f>
        <v/>
      </c>
      <c r="N117" s="204" t="str">
        <f>IF(【全員最初に作成】基本情報!W161="","",【全員最初に作成】基本情報!W161)</f>
        <v/>
      </c>
      <c r="O117" s="204" t="str">
        <f>IF(【全員最初に作成】基本情報!X161="","",【全員最初に作成】基本情報!X161)</f>
        <v/>
      </c>
      <c r="P117" s="205" t="str">
        <f>IF(【全員最初に作成】基本情報!Y161="","",【全員最初に作成】基本情報!Y161)</f>
        <v/>
      </c>
      <c r="Q117" s="206" t="str">
        <f>IF(【全員最初に作成】基本情報!AB161="","",【全員最初に作成】基本情報!AB161)</f>
        <v/>
      </c>
      <c r="R117" s="207"/>
      <c r="S117" s="208"/>
      <c r="T117" s="209" t="str">
        <f>IF(P117="","",VLOOKUP(P117,【参考】数式用!$A$5:$H$34,MATCH(S117,【参考】数式用!$C$4:$E$4,0)+2,0))</f>
        <v/>
      </c>
      <c r="U117" s="210" t="s">
        <v>108</v>
      </c>
      <c r="V117" s="211"/>
      <c r="W117" s="212" t="s">
        <v>109</v>
      </c>
      <c r="X117" s="211"/>
      <c r="Y117" s="212" t="s">
        <v>110</v>
      </c>
      <c r="Z117" s="211"/>
      <c r="AA117" s="212" t="s">
        <v>109</v>
      </c>
      <c r="AB117" s="211"/>
      <c r="AC117" s="212" t="s">
        <v>111</v>
      </c>
      <c r="AD117" s="213" t="s">
        <v>112</v>
      </c>
      <c r="AE117" s="214" t="str">
        <f t="shared" si="7"/>
        <v/>
      </c>
      <c r="AF117" s="215" t="s">
        <v>113</v>
      </c>
      <c r="AG117" s="216" t="str">
        <f t="shared" si="8"/>
        <v/>
      </c>
    </row>
    <row r="118" spans="1:33" ht="36.75" customHeight="1">
      <c r="A118" s="204">
        <f t="shared" si="9"/>
        <v>107</v>
      </c>
      <c r="B118" s="1026" t="str">
        <f>IF(【全員最初に作成】基本情報!C162="","",【全員最初に作成】基本情報!C162)</f>
        <v/>
      </c>
      <c r="C118" s="1027"/>
      <c r="D118" s="1027"/>
      <c r="E118" s="1027"/>
      <c r="F118" s="1027"/>
      <c r="G118" s="1027"/>
      <c r="H118" s="1027"/>
      <c r="I118" s="1027"/>
      <c r="J118" s="1027"/>
      <c r="K118" s="1028"/>
      <c r="L118" s="204" t="str">
        <f>IF(【全員最初に作成】基本情報!M162="","",【全員最初に作成】基本情報!M162)</f>
        <v/>
      </c>
      <c r="M118" s="204" t="str">
        <f>IF(【全員最初に作成】基本情報!R162="","",【全員最初に作成】基本情報!R162)</f>
        <v/>
      </c>
      <c r="N118" s="204" t="str">
        <f>IF(【全員最初に作成】基本情報!W162="","",【全員最初に作成】基本情報!W162)</f>
        <v/>
      </c>
      <c r="O118" s="204" t="str">
        <f>IF(【全員最初に作成】基本情報!X162="","",【全員最初に作成】基本情報!X162)</f>
        <v/>
      </c>
      <c r="P118" s="205" t="str">
        <f>IF(【全員最初に作成】基本情報!Y162="","",【全員最初に作成】基本情報!Y162)</f>
        <v/>
      </c>
      <c r="Q118" s="206" t="str">
        <f>IF(【全員最初に作成】基本情報!AB162="","",【全員最初に作成】基本情報!AB162)</f>
        <v/>
      </c>
      <c r="R118" s="207"/>
      <c r="S118" s="208"/>
      <c r="T118" s="209" t="str">
        <f>IF(P118="","",VLOOKUP(P118,【参考】数式用!$A$5:$H$34,MATCH(S118,【参考】数式用!$C$4:$E$4,0)+2,0))</f>
        <v/>
      </c>
      <c r="U118" s="210" t="s">
        <v>108</v>
      </c>
      <c r="V118" s="211"/>
      <c r="W118" s="212" t="s">
        <v>109</v>
      </c>
      <c r="X118" s="211"/>
      <c r="Y118" s="212" t="s">
        <v>110</v>
      </c>
      <c r="Z118" s="211"/>
      <c r="AA118" s="212" t="s">
        <v>109</v>
      </c>
      <c r="AB118" s="211"/>
      <c r="AC118" s="212" t="s">
        <v>111</v>
      </c>
      <c r="AD118" s="213" t="s">
        <v>112</v>
      </c>
      <c r="AE118" s="214" t="str">
        <f t="shared" si="7"/>
        <v/>
      </c>
      <c r="AF118" s="215" t="s">
        <v>113</v>
      </c>
      <c r="AG118" s="216" t="str">
        <f t="shared" si="8"/>
        <v/>
      </c>
    </row>
    <row r="119" spans="1:33" ht="36.75" customHeight="1">
      <c r="A119" s="204">
        <f t="shared" si="9"/>
        <v>108</v>
      </c>
      <c r="B119" s="1026" t="str">
        <f>IF(【全員最初に作成】基本情報!C163="","",【全員最初に作成】基本情報!C163)</f>
        <v/>
      </c>
      <c r="C119" s="1027"/>
      <c r="D119" s="1027"/>
      <c r="E119" s="1027"/>
      <c r="F119" s="1027"/>
      <c r="G119" s="1027"/>
      <c r="H119" s="1027"/>
      <c r="I119" s="1027"/>
      <c r="J119" s="1027"/>
      <c r="K119" s="1028"/>
      <c r="L119" s="204" t="str">
        <f>IF(【全員最初に作成】基本情報!M163="","",【全員最初に作成】基本情報!M163)</f>
        <v/>
      </c>
      <c r="M119" s="204" t="str">
        <f>IF(【全員最初に作成】基本情報!R163="","",【全員最初に作成】基本情報!R163)</f>
        <v/>
      </c>
      <c r="N119" s="204" t="str">
        <f>IF(【全員最初に作成】基本情報!W163="","",【全員最初に作成】基本情報!W163)</f>
        <v/>
      </c>
      <c r="O119" s="204" t="str">
        <f>IF(【全員最初に作成】基本情報!X163="","",【全員最初に作成】基本情報!X163)</f>
        <v/>
      </c>
      <c r="P119" s="205" t="str">
        <f>IF(【全員最初に作成】基本情報!Y163="","",【全員最初に作成】基本情報!Y163)</f>
        <v/>
      </c>
      <c r="Q119" s="206" t="str">
        <f>IF(【全員最初に作成】基本情報!AB163="","",【全員最初に作成】基本情報!AB163)</f>
        <v/>
      </c>
      <c r="R119" s="207"/>
      <c r="S119" s="208"/>
      <c r="T119" s="209" t="str">
        <f>IF(P119="","",VLOOKUP(P119,【参考】数式用!$A$5:$H$34,MATCH(S119,【参考】数式用!$C$4:$E$4,0)+2,0))</f>
        <v/>
      </c>
      <c r="U119" s="210" t="s">
        <v>108</v>
      </c>
      <c r="V119" s="211"/>
      <c r="W119" s="212" t="s">
        <v>109</v>
      </c>
      <c r="X119" s="211"/>
      <c r="Y119" s="212" t="s">
        <v>110</v>
      </c>
      <c r="Z119" s="211"/>
      <c r="AA119" s="212" t="s">
        <v>109</v>
      </c>
      <c r="AB119" s="211"/>
      <c r="AC119" s="212" t="s">
        <v>111</v>
      </c>
      <c r="AD119" s="213" t="s">
        <v>112</v>
      </c>
      <c r="AE119" s="214" t="str">
        <f t="shared" si="7"/>
        <v/>
      </c>
      <c r="AF119" s="215" t="s">
        <v>113</v>
      </c>
      <c r="AG119" s="216" t="str">
        <f t="shared" si="8"/>
        <v/>
      </c>
    </row>
    <row r="120" spans="1:33" ht="36.75" customHeight="1">
      <c r="A120" s="204">
        <f t="shared" si="9"/>
        <v>109</v>
      </c>
      <c r="B120" s="1026" t="str">
        <f>IF(【全員最初に作成】基本情報!C164="","",【全員最初に作成】基本情報!C164)</f>
        <v/>
      </c>
      <c r="C120" s="1027"/>
      <c r="D120" s="1027"/>
      <c r="E120" s="1027"/>
      <c r="F120" s="1027"/>
      <c r="G120" s="1027"/>
      <c r="H120" s="1027"/>
      <c r="I120" s="1027"/>
      <c r="J120" s="1027"/>
      <c r="K120" s="1028"/>
      <c r="L120" s="204" t="str">
        <f>IF(【全員最初に作成】基本情報!M164="","",【全員最初に作成】基本情報!M164)</f>
        <v/>
      </c>
      <c r="M120" s="204" t="str">
        <f>IF(【全員最初に作成】基本情報!R164="","",【全員最初に作成】基本情報!R164)</f>
        <v/>
      </c>
      <c r="N120" s="204" t="str">
        <f>IF(【全員最初に作成】基本情報!W164="","",【全員最初に作成】基本情報!W164)</f>
        <v/>
      </c>
      <c r="O120" s="204" t="str">
        <f>IF(【全員最初に作成】基本情報!X164="","",【全員最初に作成】基本情報!X164)</f>
        <v/>
      </c>
      <c r="P120" s="205" t="str">
        <f>IF(【全員最初に作成】基本情報!Y164="","",【全員最初に作成】基本情報!Y164)</f>
        <v/>
      </c>
      <c r="Q120" s="206" t="str">
        <f>IF(【全員最初に作成】基本情報!AB164="","",【全員最初に作成】基本情報!AB164)</f>
        <v/>
      </c>
      <c r="R120" s="207"/>
      <c r="S120" s="208"/>
      <c r="T120" s="209" t="str">
        <f>IF(P120="","",VLOOKUP(P120,【参考】数式用!$A$5:$H$34,MATCH(S120,【参考】数式用!$C$4:$E$4,0)+2,0))</f>
        <v/>
      </c>
      <c r="U120" s="210" t="s">
        <v>108</v>
      </c>
      <c r="V120" s="211"/>
      <c r="W120" s="212" t="s">
        <v>109</v>
      </c>
      <c r="X120" s="211"/>
      <c r="Y120" s="212" t="s">
        <v>110</v>
      </c>
      <c r="Z120" s="211"/>
      <c r="AA120" s="212" t="s">
        <v>109</v>
      </c>
      <c r="AB120" s="211"/>
      <c r="AC120" s="212" t="s">
        <v>111</v>
      </c>
      <c r="AD120" s="213" t="s">
        <v>112</v>
      </c>
      <c r="AE120" s="214" t="str">
        <f t="shared" si="7"/>
        <v/>
      </c>
      <c r="AF120" s="215" t="s">
        <v>113</v>
      </c>
      <c r="AG120" s="216" t="str">
        <f t="shared" si="8"/>
        <v/>
      </c>
    </row>
    <row r="121" spans="1:33" ht="36.75" customHeight="1">
      <c r="A121" s="204">
        <f t="shared" si="9"/>
        <v>110</v>
      </c>
      <c r="B121" s="1026" t="str">
        <f>IF(【全員最初に作成】基本情報!C165="","",【全員最初に作成】基本情報!C165)</f>
        <v/>
      </c>
      <c r="C121" s="1027"/>
      <c r="D121" s="1027"/>
      <c r="E121" s="1027"/>
      <c r="F121" s="1027"/>
      <c r="G121" s="1027"/>
      <c r="H121" s="1027"/>
      <c r="I121" s="1027"/>
      <c r="J121" s="1027"/>
      <c r="K121" s="1028"/>
      <c r="L121" s="204" t="str">
        <f>IF(【全員最初に作成】基本情報!M165="","",【全員最初に作成】基本情報!M165)</f>
        <v/>
      </c>
      <c r="M121" s="204" t="str">
        <f>IF(【全員最初に作成】基本情報!R165="","",【全員最初に作成】基本情報!R165)</f>
        <v/>
      </c>
      <c r="N121" s="204" t="str">
        <f>IF(【全員最初に作成】基本情報!W165="","",【全員最初に作成】基本情報!W165)</f>
        <v/>
      </c>
      <c r="O121" s="204" t="str">
        <f>IF(【全員最初に作成】基本情報!X165="","",【全員最初に作成】基本情報!X165)</f>
        <v/>
      </c>
      <c r="P121" s="205" t="str">
        <f>IF(【全員最初に作成】基本情報!Y165="","",【全員最初に作成】基本情報!Y165)</f>
        <v/>
      </c>
      <c r="Q121" s="206" t="str">
        <f>IF(【全員最初に作成】基本情報!AB165="","",【全員最初に作成】基本情報!AB165)</f>
        <v/>
      </c>
      <c r="R121" s="207"/>
      <c r="S121" s="208"/>
      <c r="T121" s="209" t="str">
        <f>IF(P121="","",VLOOKUP(P121,【参考】数式用!$A$5:$H$34,MATCH(S121,【参考】数式用!$C$4:$E$4,0)+2,0))</f>
        <v/>
      </c>
      <c r="U121" s="210" t="s">
        <v>108</v>
      </c>
      <c r="V121" s="211"/>
      <c r="W121" s="212" t="s">
        <v>109</v>
      </c>
      <c r="X121" s="211"/>
      <c r="Y121" s="212" t="s">
        <v>110</v>
      </c>
      <c r="Z121" s="211"/>
      <c r="AA121" s="212" t="s">
        <v>109</v>
      </c>
      <c r="AB121" s="211"/>
      <c r="AC121" s="212" t="s">
        <v>111</v>
      </c>
      <c r="AD121" s="213" t="s">
        <v>112</v>
      </c>
      <c r="AE121" s="214" t="str">
        <f t="shared" si="7"/>
        <v/>
      </c>
      <c r="AF121" s="215" t="s">
        <v>113</v>
      </c>
      <c r="AG121" s="216" t="str">
        <f t="shared" si="8"/>
        <v/>
      </c>
    </row>
    <row r="122" spans="1:33" ht="36.75" customHeight="1">
      <c r="A122" s="204">
        <f t="shared" si="9"/>
        <v>111</v>
      </c>
      <c r="B122" s="1026" t="str">
        <f>IF(【全員最初に作成】基本情報!C166="","",【全員最初に作成】基本情報!C166)</f>
        <v/>
      </c>
      <c r="C122" s="1027"/>
      <c r="D122" s="1027"/>
      <c r="E122" s="1027"/>
      <c r="F122" s="1027"/>
      <c r="G122" s="1027"/>
      <c r="H122" s="1027"/>
      <c r="I122" s="1027"/>
      <c r="J122" s="1027"/>
      <c r="K122" s="1028"/>
      <c r="L122" s="204" t="str">
        <f>IF(【全員最初に作成】基本情報!M166="","",【全員最初に作成】基本情報!M166)</f>
        <v/>
      </c>
      <c r="M122" s="204" t="str">
        <f>IF(【全員最初に作成】基本情報!R166="","",【全員最初に作成】基本情報!R166)</f>
        <v/>
      </c>
      <c r="N122" s="204" t="str">
        <f>IF(【全員最初に作成】基本情報!W166="","",【全員最初に作成】基本情報!W166)</f>
        <v/>
      </c>
      <c r="O122" s="204" t="str">
        <f>IF(【全員最初に作成】基本情報!X166="","",【全員最初に作成】基本情報!X166)</f>
        <v/>
      </c>
      <c r="P122" s="205" t="str">
        <f>IF(【全員最初に作成】基本情報!Y166="","",【全員最初に作成】基本情報!Y166)</f>
        <v/>
      </c>
      <c r="Q122" s="206" t="str">
        <f>IF(【全員最初に作成】基本情報!AB166="","",【全員最初に作成】基本情報!AB166)</f>
        <v/>
      </c>
      <c r="R122" s="207"/>
      <c r="S122" s="208"/>
      <c r="T122" s="209" t="str">
        <f>IF(P122="","",VLOOKUP(P122,【参考】数式用!$A$5:$H$34,MATCH(S122,【参考】数式用!$C$4:$E$4,0)+2,0))</f>
        <v/>
      </c>
      <c r="U122" s="210" t="s">
        <v>108</v>
      </c>
      <c r="V122" s="211"/>
      <c r="W122" s="212" t="s">
        <v>109</v>
      </c>
      <c r="X122" s="211"/>
      <c r="Y122" s="212" t="s">
        <v>110</v>
      </c>
      <c r="Z122" s="211"/>
      <c r="AA122" s="212" t="s">
        <v>109</v>
      </c>
      <c r="AB122" s="211"/>
      <c r="AC122" s="212" t="s">
        <v>111</v>
      </c>
      <c r="AD122" s="213" t="s">
        <v>112</v>
      </c>
      <c r="AE122" s="214" t="str">
        <f t="shared" si="7"/>
        <v/>
      </c>
      <c r="AF122" s="215" t="s">
        <v>113</v>
      </c>
      <c r="AG122" s="216" t="str">
        <f t="shared" si="8"/>
        <v/>
      </c>
    </row>
    <row r="123" spans="1:33" ht="36.75" customHeight="1">
      <c r="A123" s="204">
        <f t="shared" si="9"/>
        <v>112</v>
      </c>
      <c r="B123" s="1026" t="str">
        <f>IF(【全員最初に作成】基本情報!C167="","",【全員最初に作成】基本情報!C167)</f>
        <v/>
      </c>
      <c r="C123" s="1027"/>
      <c r="D123" s="1027"/>
      <c r="E123" s="1027"/>
      <c r="F123" s="1027"/>
      <c r="G123" s="1027"/>
      <c r="H123" s="1027"/>
      <c r="I123" s="1027"/>
      <c r="J123" s="1027"/>
      <c r="K123" s="1028"/>
      <c r="L123" s="204" t="str">
        <f>IF(【全員最初に作成】基本情報!M167="","",【全員最初に作成】基本情報!M167)</f>
        <v/>
      </c>
      <c r="M123" s="204" t="str">
        <f>IF(【全員最初に作成】基本情報!R167="","",【全員最初に作成】基本情報!R167)</f>
        <v/>
      </c>
      <c r="N123" s="204" t="str">
        <f>IF(【全員最初に作成】基本情報!W167="","",【全員最初に作成】基本情報!W167)</f>
        <v/>
      </c>
      <c r="O123" s="204" t="str">
        <f>IF(【全員最初に作成】基本情報!X167="","",【全員最初に作成】基本情報!X167)</f>
        <v/>
      </c>
      <c r="P123" s="205" t="str">
        <f>IF(【全員最初に作成】基本情報!Y167="","",【全員最初に作成】基本情報!Y167)</f>
        <v/>
      </c>
      <c r="Q123" s="206" t="str">
        <f>IF(【全員最初に作成】基本情報!AB167="","",【全員最初に作成】基本情報!AB167)</f>
        <v/>
      </c>
      <c r="R123" s="207"/>
      <c r="S123" s="208"/>
      <c r="T123" s="209" t="str">
        <f>IF(P123="","",VLOOKUP(P123,【参考】数式用!$A$5:$H$34,MATCH(S123,【参考】数式用!$C$4:$E$4,0)+2,0))</f>
        <v/>
      </c>
      <c r="U123" s="210" t="s">
        <v>108</v>
      </c>
      <c r="V123" s="211"/>
      <c r="W123" s="212" t="s">
        <v>109</v>
      </c>
      <c r="X123" s="211"/>
      <c r="Y123" s="212" t="s">
        <v>110</v>
      </c>
      <c r="Z123" s="211"/>
      <c r="AA123" s="212" t="s">
        <v>109</v>
      </c>
      <c r="AB123" s="211"/>
      <c r="AC123" s="212" t="s">
        <v>111</v>
      </c>
      <c r="AD123" s="213" t="s">
        <v>112</v>
      </c>
      <c r="AE123" s="214" t="str">
        <f t="shared" si="7"/>
        <v/>
      </c>
      <c r="AF123" s="215" t="s">
        <v>113</v>
      </c>
      <c r="AG123" s="216" t="str">
        <f t="shared" si="8"/>
        <v/>
      </c>
    </row>
    <row r="124" spans="1:33" ht="36.75" customHeight="1">
      <c r="A124" s="204">
        <f t="shared" si="9"/>
        <v>113</v>
      </c>
      <c r="B124" s="1026" t="str">
        <f>IF(【全員最初に作成】基本情報!C168="","",【全員最初に作成】基本情報!C168)</f>
        <v/>
      </c>
      <c r="C124" s="1027"/>
      <c r="D124" s="1027"/>
      <c r="E124" s="1027"/>
      <c r="F124" s="1027"/>
      <c r="G124" s="1027"/>
      <c r="H124" s="1027"/>
      <c r="I124" s="1027"/>
      <c r="J124" s="1027"/>
      <c r="K124" s="1028"/>
      <c r="L124" s="204" t="str">
        <f>IF(【全員最初に作成】基本情報!M168="","",【全員最初に作成】基本情報!M168)</f>
        <v/>
      </c>
      <c r="M124" s="204" t="str">
        <f>IF(【全員最初に作成】基本情報!R168="","",【全員最初に作成】基本情報!R168)</f>
        <v/>
      </c>
      <c r="N124" s="204" t="str">
        <f>IF(【全員最初に作成】基本情報!W168="","",【全員最初に作成】基本情報!W168)</f>
        <v/>
      </c>
      <c r="O124" s="204" t="str">
        <f>IF(【全員最初に作成】基本情報!X168="","",【全員最初に作成】基本情報!X168)</f>
        <v/>
      </c>
      <c r="P124" s="205" t="str">
        <f>IF(【全員最初に作成】基本情報!Y168="","",【全員最初に作成】基本情報!Y168)</f>
        <v/>
      </c>
      <c r="Q124" s="206" t="str">
        <f>IF(【全員最初に作成】基本情報!AB168="","",【全員最初に作成】基本情報!AB168)</f>
        <v/>
      </c>
      <c r="R124" s="207"/>
      <c r="S124" s="208"/>
      <c r="T124" s="209" t="str">
        <f>IF(P124="","",VLOOKUP(P124,【参考】数式用!$A$5:$H$34,MATCH(S124,【参考】数式用!$C$4:$E$4,0)+2,0))</f>
        <v/>
      </c>
      <c r="U124" s="210" t="s">
        <v>108</v>
      </c>
      <c r="V124" s="211"/>
      <c r="W124" s="212" t="s">
        <v>109</v>
      </c>
      <c r="X124" s="211"/>
      <c r="Y124" s="212" t="s">
        <v>110</v>
      </c>
      <c r="Z124" s="211"/>
      <c r="AA124" s="212" t="s">
        <v>109</v>
      </c>
      <c r="AB124" s="211"/>
      <c r="AC124" s="212" t="s">
        <v>111</v>
      </c>
      <c r="AD124" s="213" t="s">
        <v>112</v>
      </c>
      <c r="AE124" s="214" t="str">
        <f t="shared" si="7"/>
        <v/>
      </c>
      <c r="AF124" s="215" t="s">
        <v>113</v>
      </c>
      <c r="AG124" s="216" t="str">
        <f t="shared" si="8"/>
        <v/>
      </c>
    </row>
    <row r="125" spans="1:33" ht="36.75" customHeight="1">
      <c r="A125" s="204">
        <f t="shared" si="9"/>
        <v>114</v>
      </c>
      <c r="B125" s="1026" t="str">
        <f>IF(【全員最初に作成】基本情報!C169="","",【全員最初に作成】基本情報!C169)</f>
        <v/>
      </c>
      <c r="C125" s="1027"/>
      <c r="D125" s="1027"/>
      <c r="E125" s="1027"/>
      <c r="F125" s="1027"/>
      <c r="G125" s="1027"/>
      <c r="H125" s="1027"/>
      <c r="I125" s="1027"/>
      <c r="J125" s="1027"/>
      <c r="K125" s="1028"/>
      <c r="L125" s="204" t="str">
        <f>IF(【全員最初に作成】基本情報!M169="","",【全員最初に作成】基本情報!M169)</f>
        <v/>
      </c>
      <c r="M125" s="204" t="str">
        <f>IF(【全員最初に作成】基本情報!R169="","",【全員最初に作成】基本情報!R169)</f>
        <v/>
      </c>
      <c r="N125" s="204" t="str">
        <f>IF(【全員最初に作成】基本情報!W169="","",【全員最初に作成】基本情報!W169)</f>
        <v/>
      </c>
      <c r="O125" s="204" t="str">
        <f>IF(【全員最初に作成】基本情報!X169="","",【全員最初に作成】基本情報!X169)</f>
        <v/>
      </c>
      <c r="P125" s="205" t="str">
        <f>IF(【全員最初に作成】基本情報!Y169="","",【全員最初に作成】基本情報!Y169)</f>
        <v/>
      </c>
      <c r="Q125" s="206" t="str">
        <f>IF(【全員最初に作成】基本情報!AB169="","",【全員最初に作成】基本情報!AB169)</f>
        <v/>
      </c>
      <c r="R125" s="207"/>
      <c r="S125" s="208"/>
      <c r="T125" s="209" t="str">
        <f>IF(P125="","",VLOOKUP(P125,【参考】数式用!$A$5:$H$34,MATCH(S125,【参考】数式用!$C$4:$E$4,0)+2,0))</f>
        <v/>
      </c>
      <c r="U125" s="210" t="s">
        <v>108</v>
      </c>
      <c r="V125" s="211"/>
      <c r="W125" s="212" t="s">
        <v>109</v>
      </c>
      <c r="X125" s="211"/>
      <c r="Y125" s="212" t="s">
        <v>110</v>
      </c>
      <c r="Z125" s="211"/>
      <c r="AA125" s="212" t="s">
        <v>109</v>
      </c>
      <c r="AB125" s="211"/>
      <c r="AC125" s="212" t="s">
        <v>111</v>
      </c>
      <c r="AD125" s="213" t="s">
        <v>112</v>
      </c>
      <c r="AE125" s="214" t="str">
        <f t="shared" si="7"/>
        <v/>
      </c>
      <c r="AF125" s="215" t="s">
        <v>113</v>
      </c>
      <c r="AG125" s="216" t="str">
        <f t="shared" si="8"/>
        <v/>
      </c>
    </row>
    <row r="126" spans="1:33" ht="36.75" customHeight="1">
      <c r="A126" s="204">
        <f t="shared" si="9"/>
        <v>115</v>
      </c>
      <c r="B126" s="1026" t="str">
        <f>IF(【全員最初に作成】基本情報!C170="","",【全員最初に作成】基本情報!C170)</f>
        <v/>
      </c>
      <c r="C126" s="1027"/>
      <c r="D126" s="1027"/>
      <c r="E126" s="1027"/>
      <c r="F126" s="1027"/>
      <c r="G126" s="1027"/>
      <c r="H126" s="1027"/>
      <c r="I126" s="1027"/>
      <c r="J126" s="1027"/>
      <c r="K126" s="1028"/>
      <c r="L126" s="204" t="str">
        <f>IF(【全員最初に作成】基本情報!M170="","",【全員最初に作成】基本情報!M170)</f>
        <v/>
      </c>
      <c r="M126" s="204" t="str">
        <f>IF(【全員最初に作成】基本情報!R170="","",【全員最初に作成】基本情報!R170)</f>
        <v/>
      </c>
      <c r="N126" s="204" t="str">
        <f>IF(【全員最初に作成】基本情報!W170="","",【全員最初に作成】基本情報!W170)</f>
        <v/>
      </c>
      <c r="O126" s="204" t="str">
        <f>IF(【全員最初に作成】基本情報!X170="","",【全員最初に作成】基本情報!X170)</f>
        <v/>
      </c>
      <c r="P126" s="205" t="str">
        <f>IF(【全員最初に作成】基本情報!Y170="","",【全員最初に作成】基本情報!Y170)</f>
        <v/>
      </c>
      <c r="Q126" s="206" t="str">
        <f>IF(【全員最初に作成】基本情報!AB170="","",【全員最初に作成】基本情報!AB170)</f>
        <v/>
      </c>
      <c r="R126" s="207"/>
      <c r="S126" s="208"/>
      <c r="T126" s="209" t="str">
        <f>IF(P126="","",VLOOKUP(P126,【参考】数式用!$A$5:$H$34,MATCH(S126,【参考】数式用!$C$4:$E$4,0)+2,0))</f>
        <v/>
      </c>
      <c r="U126" s="210" t="s">
        <v>108</v>
      </c>
      <c r="V126" s="211"/>
      <c r="W126" s="212" t="s">
        <v>109</v>
      </c>
      <c r="X126" s="211"/>
      <c r="Y126" s="212" t="s">
        <v>110</v>
      </c>
      <c r="Z126" s="211"/>
      <c r="AA126" s="212" t="s">
        <v>109</v>
      </c>
      <c r="AB126" s="211"/>
      <c r="AC126" s="212" t="s">
        <v>111</v>
      </c>
      <c r="AD126" s="213" t="s">
        <v>112</v>
      </c>
      <c r="AE126" s="214" t="str">
        <f t="shared" si="7"/>
        <v/>
      </c>
      <c r="AF126" s="215" t="s">
        <v>113</v>
      </c>
      <c r="AG126" s="216" t="str">
        <f t="shared" si="8"/>
        <v/>
      </c>
    </row>
    <row r="127" spans="1:33" ht="36.75" customHeight="1">
      <c r="A127" s="204">
        <f t="shared" si="9"/>
        <v>116</v>
      </c>
      <c r="B127" s="1026" t="str">
        <f>IF(【全員最初に作成】基本情報!C171="","",【全員最初に作成】基本情報!C171)</f>
        <v/>
      </c>
      <c r="C127" s="1027"/>
      <c r="D127" s="1027"/>
      <c r="E127" s="1027"/>
      <c r="F127" s="1027"/>
      <c r="G127" s="1027"/>
      <c r="H127" s="1027"/>
      <c r="I127" s="1027"/>
      <c r="J127" s="1027"/>
      <c r="K127" s="1028"/>
      <c r="L127" s="204" t="str">
        <f>IF(【全員最初に作成】基本情報!M171="","",【全員最初に作成】基本情報!M171)</f>
        <v/>
      </c>
      <c r="M127" s="204" t="str">
        <f>IF(【全員最初に作成】基本情報!R171="","",【全員最初に作成】基本情報!R171)</f>
        <v/>
      </c>
      <c r="N127" s="204" t="str">
        <f>IF(【全員最初に作成】基本情報!W171="","",【全員最初に作成】基本情報!W171)</f>
        <v/>
      </c>
      <c r="O127" s="204" t="str">
        <f>IF(【全員最初に作成】基本情報!X171="","",【全員最初に作成】基本情報!X171)</f>
        <v/>
      </c>
      <c r="P127" s="205" t="str">
        <f>IF(【全員最初に作成】基本情報!Y171="","",【全員最初に作成】基本情報!Y171)</f>
        <v/>
      </c>
      <c r="Q127" s="206" t="str">
        <f>IF(【全員最初に作成】基本情報!AB171="","",【全員最初に作成】基本情報!AB171)</f>
        <v/>
      </c>
      <c r="R127" s="207"/>
      <c r="S127" s="208"/>
      <c r="T127" s="209" t="str">
        <f>IF(P127="","",VLOOKUP(P127,【参考】数式用!$A$5:$H$34,MATCH(S127,【参考】数式用!$C$4:$E$4,0)+2,0))</f>
        <v/>
      </c>
      <c r="U127" s="210" t="s">
        <v>108</v>
      </c>
      <c r="V127" s="211"/>
      <c r="W127" s="212" t="s">
        <v>109</v>
      </c>
      <c r="X127" s="211"/>
      <c r="Y127" s="212" t="s">
        <v>110</v>
      </c>
      <c r="Z127" s="211"/>
      <c r="AA127" s="212" t="s">
        <v>109</v>
      </c>
      <c r="AB127" s="211"/>
      <c r="AC127" s="212" t="s">
        <v>111</v>
      </c>
      <c r="AD127" s="213" t="s">
        <v>112</v>
      </c>
      <c r="AE127" s="214" t="str">
        <f t="shared" si="7"/>
        <v/>
      </c>
      <c r="AF127" s="215" t="s">
        <v>113</v>
      </c>
      <c r="AG127" s="216" t="str">
        <f t="shared" si="8"/>
        <v/>
      </c>
    </row>
    <row r="128" spans="1:33" ht="36.75" customHeight="1">
      <c r="A128" s="204">
        <f t="shared" si="9"/>
        <v>117</v>
      </c>
      <c r="B128" s="1026" t="str">
        <f>IF(【全員最初に作成】基本情報!C172="","",【全員最初に作成】基本情報!C172)</f>
        <v/>
      </c>
      <c r="C128" s="1027"/>
      <c r="D128" s="1027"/>
      <c r="E128" s="1027"/>
      <c r="F128" s="1027"/>
      <c r="G128" s="1027"/>
      <c r="H128" s="1027"/>
      <c r="I128" s="1027"/>
      <c r="J128" s="1027"/>
      <c r="K128" s="1028"/>
      <c r="L128" s="204" t="str">
        <f>IF(【全員最初に作成】基本情報!M172="","",【全員最初に作成】基本情報!M172)</f>
        <v/>
      </c>
      <c r="M128" s="204" t="str">
        <f>IF(【全員最初に作成】基本情報!R172="","",【全員最初に作成】基本情報!R172)</f>
        <v/>
      </c>
      <c r="N128" s="204" t="str">
        <f>IF(【全員最初に作成】基本情報!W172="","",【全員最初に作成】基本情報!W172)</f>
        <v/>
      </c>
      <c r="O128" s="204" t="str">
        <f>IF(【全員最初に作成】基本情報!X172="","",【全員最初に作成】基本情報!X172)</f>
        <v/>
      </c>
      <c r="P128" s="205" t="str">
        <f>IF(【全員最初に作成】基本情報!Y172="","",【全員最初に作成】基本情報!Y172)</f>
        <v/>
      </c>
      <c r="Q128" s="206" t="str">
        <f>IF(【全員最初に作成】基本情報!AB172="","",【全員最初に作成】基本情報!AB172)</f>
        <v/>
      </c>
      <c r="R128" s="207"/>
      <c r="S128" s="208"/>
      <c r="T128" s="209" t="str">
        <f>IF(P128="","",VLOOKUP(P128,【参考】数式用!$A$5:$H$34,MATCH(S128,【参考】数式用!$C$4:$E$4,0)+2,0))</f>
        <v/>
      </c>
      <c r="U128" s="210" t="s">
        <v>108</v>
      </c>
      <c r="V128" s="211"/>
      <c r="W128" s="212" t="s">
        <v>109</v>
      </c>
      <c r="X128" s="211"/>
      <c r="Y128" s="212" t="s">
        <v>110</v>
      </c>
      <c r="Z128" s="211"/>
      <c r="AA128" s="212" t="s">
        <v>109</v>
      </c>
      <c r="AB128" s="211"/>
      <c r="AC128" s="212" t="s">
        <v>111</v>
      </c>
      <c r="AD128" s="213" t="s">
        <v>112</v>
      </c>
      <c r="AE128" s="214" t="str">
        <f t="shared" si="7"/>
        <v/>
      </c>
      <c r="AF128" s="215" t="s">
        <v>113</v>
      </c>
      <c r="AG128" s="216" t="str">
        <f t="shared" si="8"/>
        <v/>
      </c>
    </row>
    <row r="129" spans="1:33" ht="36.75" customHeight="1">
      <c r="A129" s="204">
        <f t="shared" si="9"/>
        <v>118</v>
      </c>
      <c r="B129" s="1026" t="str">
        <f>IF(【全員最初に作成】基本情報!C173="","",【全員最初に作成】基本情報!C173)</f>
        <v/>
      </c>
      <c r="C129" s="1027"/>
      <c r="D129" s="1027"/>
      <c r="E129" s="1027"/>
      <c r="F129" s="1027"/>
      <c r="G129" s="1027"/>
      <c r="H129" s="1027"/>
      <c r="I129" s="1027"/>
      <c r="J129" s="1027"/>
      <c r="K129" s="1028"/>
      <c r="L129" s="204" t="str">
        <f>IF(【全員最初に作成】基本情報!M173="","",【全員最初に作成】基本情報!M173)</f>
        <v/>
      </c>
      <c r="M129" s="204" t="str">
        <f>IF(【全員最初に作成】基本情報!R173="","",【全員最初に作成】基本情報!R173)</f>
        <v/>
      </c>
      <c r="N129" s="204" t="str">
        <f>IF(【全員最初に作成】基本情報!W173="","",【全員最初に作成】基本情報!W173)</f>
        <v/>
      </c>
      <c r="O129" s="204" t="str">
        <f>IF(【全員最初に作成】基本情報!X173="","",【全員最初に作成】基本情報!X173)</f>
        <v/>
      </c>
      <c r="P129" s="205" t="str">
        <f>IF(【全員最初に作成】基本情報!Y173="","",【全員最初に作成】基本情報!Y173)</f>
        <v/>
      </c>
      <c r="Q129" s="206" t="str">
        <f>IF(【全員最初に作成】基本情報!AB173="","",【全員最初に作成】基本情報!AB173)</f>
        <v/>
      </c>
      <c r="R129" s="207"/>
      <c r="S129" s="208"/>
      <c r="T129" s="209" t="str">
        <f>IF(P129="","",VLOOKUP(P129,【参考】数式用!$A$5:$H$34,MATCH(S129,【参考】数式用!$C$4:$E$4,0)+2,0))</f>
        <v/>
      </c>
      <c r="U129" s="210" t="s">
        <v>108</v>
      </c>
      <c r="V129" s="211"/>
      <c r="W129" s="212" t="s">
        <v>109</v>
      </c>
      <c r="X129" s="211"/>
      <c r="Y129" s="212" t="s">
        <v>110</v>
      </c>
      <c r="Z129" s="211"/>
      <c r="AA129" s="212" t="s">
        <v>109</v>
      </c>
      <c r="AB129" s="211"/>
      <c r="AC129" s="212" t="s">
        <v>111</v>
      </c>
      <c r="AD129" s="213" t="s">
        <v>112</v>
      </c>
      <c r="AE129" s="214" t="str">
        <f t="shared" si="7"/>
        <v/>
      </c>
      <c r="AF129" s="215" t="s">
        <v>113</v>
      </c>
      <c r="AG129" s="216" t="str">
        <f t="shared" si="8"/>
        <v/>
      </c>
    </row>
    <row r="130" spans="1:33" ht="36.75" customHeight="1">
      <c r="A130" s="204">
        <f t="shared" si="9"/>
        <v>119</v>
      </c>
      <c r="B130" s="1026" t="str">
        <f>IF(【全員最初に作成】基本情報!C174="","",【全員最初に作成】基本情報!C174)</f>
        <v/>
      </c>
      <c r="C130" s="1027"/>
      <c r="D130" s="1027"/>
      <c r="E130" s="1027"/>
      <c r="F130" s="1027"/>
      <c r="G130" s="1027"/>
      <c r="H130" s="1027"/>
      <c r="I130" s="1027"/>
      <c r="J130" s="1027"/>
      <c r="K130" s="1028"/>
      <c r="L130" s="204" t="str">
        <f>IF(【全員最初に作成】基本情報!M174="","",【全員最初に作成】基本情報!M174)</f>
        <v/>
      </c>
      <c r="M130" s="204" t="str">
        <f>IF(【全員最初に作成】基本情報!R174="","",【全員最初に作成】基本情報!R174)</f>
        <v/>
      </c>
      <c r="N130" s="204" t="str">
        <f>IF(【全員最初に作成】基本情報!W174="","",【全員最初に作成】基本情報!W174)</f>
        <v/>
      </c>
      <c r="O130" s="204" t="str">
        <f>IF(【全員最初に作成】基本情報!X174="","",【全員最初に作成】基本情報!X174)</f>
        <v/>
      </c>
      <c r="P130" s="205" t="str">
        <f>IF(【全員最初に作成】基本情報!Y174="","",【全員最初に作成】基本情報!Y174)</f>
        <v/>
      </c>
      <c r="Q130" s="206" t="str">
        <f>IF(【全員最初に作成】基本情報!AB174="","",【全員最初に作成】基本情報!AB174)</f>
        <v/>
      </c>
      <c r="R130" s="207"/>
      <c r="S130" s="208"/>
      <c r="T130" s="209" t="str">
        <f>IF(P130="","",VLOOKUP(P130,【参考】数式用!$A$5:$H$34,MATCH(S130,【参考】数式用!$C$4:$E$4,0)+2,0))</f>
        <v/>
      </c>
      <c r="U130" s="210" t="s">
        <v>108</v>
      </c>
      <c r="V130" s="211"/>
      <c r="W130" s="212" t="s">
        <v>109</v>
      </c>
      <c r="X130" s="211"/>
      <c r="Y130" s="212" t="s">
        <v>110</v>
      </c>
      <c r="Z130" s="211"/>
      <c r="AA130" s="212" t="s">
        <v>109</v>
      </c>
      <c r="AB130" s="211"/>
      <c r="AC130" s="212" t="s">
        <v>111</v>
      </c>
      <c r="AD130" s="213" t="s">
        <v>112</v>
      </c>
      <c r="AE130" s="214" t="str">
        <f t="shared" si="7"/>
        <v/>
      </c>
      <c r="AF130" s="215" t="s">
        <v>113</v>
      </c>
      <c r="AG130" s="216" t="str">
        <f t="shared" si="8"/>
        <v/>
      </c>
    </row>
    <row r="131" spans="1:33" ht="36.75" customHeight="1">
      <c r="A131" s="204">
        <f t="shared" si="9"/>
        <v>120</v>
      </c>
      <c r="B131" s="1026" t="str">
        <f>IF(【全員最初に作成】基本情報!C175="","",【全員最初に作成】基本情報!C175)</f>
        <v/>
      </c>
      <c r="C131" s="1027"/>
      <c r="D131" s="1027"/>
      <c r="E131" s="1027"/>
      <c r="F131" s="1027"/>
      <c r="G131" s="1027"/>
      <c r="H131" s="1027"/>
      <c r="I131" s="1027"/>
      <c r="J131" s="1027"/>
      <c r="K131" s="1028"/>
      <c r="L131" s="204" t="str">
        <f>IF(【全員最初に作成】基本情報!M175="","",【全員最初に作成】基本情報!M175)</f>
        <v/>
      </c>
      <c r="M131" s="204" t="str">
        <f>IF(【全員最初に作成】基本情報!R175="","",【全員最初に作成】基本情報!R175)</f>
        <v/>
      </c>
      <c r="N131" s="204" t="str">
        <f>IF(【全員最初に作成】基本情報!W175="","",【全員最初に作成】基本情報!W175)</f>
        <v/>
      </c>
      <c r="O131" s="204" t="str">
        <f>IF(【全員最初に作成】基本情報!X175="","",【全員最初に作成】基本情報!X175)</f>
        <v/>
      </c>
      <c r="P131" s="205" t="str">
        <f>IF(【全員最初に作成】基本情報!Y175="","",【全員最初に作成】基本情報!Y175)</f>
        <v/>
      </c>
      <c r="Q131" s="206" t="str">
        <f>IF(【全員最初に作成】基本情報!AB175="","",【全員最初に作成】基本情報!AB175)</f>
        <v/>
      </c>
      <c r="R131" s="207"/>
      <c r="S131" s="208"/>
      <c r="T131" s="209" t="str">
        <f>IF(P131="","",VLOOKUP(P131,【参考】数式用!$A$5:$H$34,MATCH(S131,【参考】数式用!$C$4:$E$4,0)+2,0))</f>
        <v/>
      </c>
      <c r="U131" s="210" t="s">
        <v>108</v>
      </c>
      <c r="V131" s="211"/>
      <c r="W131" s="212" t="s">
        <v>109</v>
      </c>
      <c r="X131" s="211"/>
      <c r="Y131" s="212" t="s">
        <v>110</v>
      </c>
      <c r="Z131" s="211"/>
      <c r="AA131" s="212" t="s">
        <v>109</v>
      </c>
      <c r="AB131" s="211"/>
      <c r="AC131" s="212" t="s">
        <v>111</v>
      </c>
      <c r="AD131" s="213" t="s">
        <v>112</v>
      </c>
      <c r="AE131" s="214" t="str">
        <f t="shared" si="7"/>
        <v/>
      </c>
      <c r="AF131" s="215" t="s">
        <v>113</v>
      </c>
      <c r="AG131" s="216" t="str">
        <f t="shared" si="8"/>
        <v/>
      </c>
    </row>
    <row r="132" spans="1:33" ht="36.75" customHeight="1">
      <c r="A132" s="204">
        <f t="shared" si="9"/>
        <v>121</v>
      </c>
      <c r="B132" s="1026" t="str">
        <f>IF(【全員最初に作成】基本情報!C176="","",【全員最初に作成】基本情報!C176)</f>
        <v/>
      </c>
      <c r="C132" s="1027"/>
      <c r="D132" s="1027"/>
      <c r="E132" s="1027"/>
      <c r="F132" s="1027"/>
      <c r="G132" s="1027"/>
      <c r="H132" s="1027"/>
      <c r="I132" s="1027"/>
      <c r="J132" s="1027"/>
      <c r="K132" s="1028"/>
      <c r="L132" s="204" t="str">
        <f>IF(【全員最初に作成】基本情報!M176="","",【全員最初に作成】基本情報!M176)</f>
        <v/>
      </c>
      <c r="M132" s="204" t="str">
        <f>IF(【全員最初に作成】基本情報!R176="","",【全員最初に作成】基本情報!R176)</f>
        <v/>
      </c>
      <c r="N132" s="204" t="str">
        <f>IF(【全員最初に作成】基本情報!W176="","",【全員最初に作成】基本情報!W176)</f>
        <v/>
      </c>
      <c r="O132" s="204" t="str">
        <f>IF(【全員最初に作成】基本情報!X176="","",【全員最初に作成】基本情報!X176)</f>
        <v/>
      </c>
      <c r="P132" s="205" t="str">
        <f>IF(【全員最初に作成】基本情報!Y176="","",【全員最初に作成】基本情報!Y176)</f>
        <v/>
      </c>
      <c r="Q132" s="206" t="str">
        <f>IF(【全員最初に作成】基本情報!AB176="","",【全員最初に作成】基本情報!AB176)</f>
        <v/>
      </c>
      <c r="R132" s="207"/>
      <c r="S132" s="208"/>
      <c r="T132" s="209" t="str">
        <f>IF(P132="","",VLOOKUP(P132,【参考】数式用!$A$5:$H$34,MATCH(S132,【参考】数式用!$C$4:$E$4,0)+2,0))</f>
        <v/>
      </c>
      <c r="U132" s="210" t="s">
        <v>108</v>
      </c>
      <c r="V132" s="211"/>
      <c r="W132" s="212" t="s">
        <v>109</v>
      </c>
      <c r="X132" s="211"/>
      <c r="Y132" s="212" t="s">
        <v>110</v>
      </c>
      <c r="Z132" s="211"/>
      <c r="AA132" s="212" t="s">
        <v>109</v>
      </c>
      <c r="AB132" s="211"/>
      <c r="AC132" s="212" t="s">
        <v>111</v>
      </c>
      <c r="AD132" s="213" t="s">
        <v>112</v>
      </c>
      <c r="AE132" s="214" t="str">
        <f t="shared" si="7"/>
        <v/>
      </c>
      <c r="AF132" s="215" t="s">
        <v>113</v>
      </c>
      <c r="AG132" s="216" t="str">
        <f t="shared" si="8"/>
        <v/>
      </c>
    </row>
    <row r="133" spans="1:33" ht="36.75" customHeight="1">
      <c r="A133" s="204">
        <f t="shared" si="9"/>
        <v>122</v>
      </c>
      <c r="B133" s="1026" t="str">
        <f>IF(【全員最初に作成】基本情報!C177="","",【全員最初に作成】基本情報!C177)</f>
        <v/>
      </c>
      <c r="C133" s="1027"/>
      <c r="D133" s="1027"/>
      <c r="E133" s="1027"/>
      <c r="F133" s="1027"/>
      <c r="G133" s="1027"/>
      <c r="H133" s="1027"/>
      <c r="I133" s="1027"/>
      <c r="J133" s="1027"/>
      <c r="K133" s="1028"/>
      <c r="L133" s="204" t="str">
        <f>IF(【全員最初に作成】基本情報!M177="","",【全員最初に作成】基本情報!M177)</f>
        <v/>
      </c>
      <c r="M133" s="204" t="str">
        <f>IF(【全員最初に作成】基本情報!R177="","",【全員最初に作成】基本情報!R177)</f>
        <v/>
      </c>
      <c r="N133" s="204" t="str">
        <f>IF(【全員最初に作成】基本情報!W177="","",【全員最初に作成】基本情報!W177)</f>
        <v/>
      </c>
      <c r="O133" s="204" t="str">
        <f>IF(【全員最初に作成】基本情報!X177="","",【全員最初に作成】基本情報!X177)</f>
        <v/>
      </c>
      <c r="P133" s="205" t="str">
        <f>IF(【全員最初に作成】基本情報!Y177="","",【全員最初に作成】基本情報!Y177)</f>
        <v/>
      </c>
      <c r="Q133" s="206" t="str">
        <f>IF(【全員最初に作成】基本情報!AB177="","",【全員最初に作成】基本情報!AB177)</f>
        <v/>
      </c>
      <c r="R133" s="207"/>
      <c r="S133" s="208"/>
      <c r="T133" s="209" t="str">
        <f>IF(P133="","",VLOOKUP(P133,【参考】数式用!$A$5:$H$34,MATCH(S133,【参考】数式用!$C$4:$E$4,0)+2,0))</f>
        <v/>
      </c>
      <c r="U133" s="210" t="s">
        <v>108</v>
      </c>
      <c r="V133" s="211"/>
      <c r="W133" s="212" t="s">
        <v>109</v>
      </c>
      <c r="X133" s="211"/>
      <c r="Y133" s="212" t="s">
        <v>110</v>
      </c>
      <c r="Z133" s="211"/>
      <c r="AA133" s="212" t="s">
        <v>109</v>
      </c>
      <c r="AB133" s="211"/>
      <c r="AC133" s="212" t="s">
        <v>111</v>
      </c>
      <c r="AD133" s="213" t="s">
        <v>112</v>
      </c>
      <c r="AE133" s="214" t="str">
        <f t="shared" si="7"/>
        <v/>
      </c>
      <c r="AF133" s="215" t="s">
        <v>113</v>
      </c>
      <c r="AG133" s="216" t="str">
        <f t="shared" si="8"/>
        <v/>
      </c>
    </row>
    <row r="134" spans="1:33" ht="36.75" customHeight="1">
      <c r="A134" s="204">
        <f t="shared" si="9"/>
        <v>123</v>
      </c>
      <c r="B134" s="1026" t="str">
        <f>IF(【全員最初に作成】基本情報!C178="","",【全員最初に作成】基本情報!C178)</f>
        <v/>
      </c>
      <c r="C134" s="1027"/>
      <c r="D134" s="1027"/>
      <c r="E134" s="1027"/>
      <c r="F134" s="1027"/>
      <c r="G134" s="1027"/>
      <c r="H134" s="1027"/>
      <c r="I134" s="1027"/>
      <c r="J134" s="1027"/>
      <c r="K134" s="1028"/>
      <c r="L134" s="204" t="str">
        <f>IF(【全員最初に作成】基本情報!M178="","",【全員最初に作成】基本情報!M178)</f>
        <v/>
      </c>
      <c r="M134" s="204" t="str">
        <f>IF(【全員最初に作成】基本情報!R178="","",【全員最初に作成】基本情報!R178)</f>
        <v/>
      </c>
      <c r="N134" s="204" t="str">
        <f>IF(【全員最初に作成】基本情報!W178="","",【全員最初に作成】基本情報!W178)</f>
        <v/>
      </c>
      <c r="O134" s="204" t="str">
        <f>IF(【全員最初に作成】基本情報!X178="","",【全員最初に作成】基本情報!X178)</f>
        <v/>
      </c>
      <c r="P134" s="205" t="str">
        <f>IF(【全員最初に作成】基本情報!Y178="","",【全員最初に作成】基本情報!Y178)</f>
        <v/>
      </c>
      <c r="Q134" s="206" t="str">
        <f>IF(【全員最初に作成】基本情報!AB178="","",【全員最初に作成】基本情報!AB178)</f>
        <v/>
      </c>
      <c r="R134" s="207"/>
      <c r="S134" s="208"/>
      <c r="T134" s="209" t="str">
        <f>IF(P134="","",VLOOKUP(P134,【参考】数式用!$A$5:$H$34,MATCH(S134,【参考】数式用!$C$4:$E$4,0)+2,0))</f>
        <v/>
      </c>
      <c r="U134" s="210" t="s">
        <v>108</v>
      </c>
      <c r="V134" s="211"/>
      <c r="W134" s="212" t="s">
        <v>109</v>
      </c>
      <c r="X134" s="211"/>
      <c r="Y134" s="212" t="s">
        <v>110</v>
      </c>
      <c r="Z134" s="211"/>
      <c r="AA134" s="212" t="s">
        <v>109</v>
      </c>
      <c r="AB134" s="211"/>
      <c r="AC134" s="212" t="s">
        <v>111</v>
      </c>
      <c r="AD134" s="213" t="s">
        <v>112</v>
      </c>
      <c r="AE134" s="214" t="str">
        <f t="shared" si="7"/>
        <v/>
      </c>
      <c r="AF134" s="215" t="s">
        <v>113</v>
      </c>
      <c r="AG134" s="216" t="str">
        <f t="shared" si="8"/>
        <v/>
      </c>
    </row>
    <row r="135" spans="1:33" ht="36.75" customHeight="1">
      <c r="A135" s="204">
        <f t="shared" si="9"/>
        <v>124</v>
      </c>
      <c r="B135" s="1026" t="str">
        <f>IF(【全員最初に作成】基本情報!C179="","",【全員最初に作成】基本情報!C179)</f>
        <v/>
      </c>
      <c r="C135" s="1027"/>
      <c r="D135" s="1027"/>
      <c r="E135" s="1027"/>
      <c r="F135" s="1027"/>
      <c r="G135" s="1027"/>
      <c r="H135" s="1027"/>
      <c r="I135" s="1027"/>
      <c r="J135" s="1027"/>
      <c r="K135" s="1028"/>
      <c r="L135" s="204" t="str">
        <f>IF(【全員最初に作成】基本情報!M179="","",【全員最初に作成】基本情報!M179)</f>
        <v/>
      </c>
      <c r="M135" s="204" t="str">
        <f>IF(【全員最初に作成】基本情報!R179="","",【全員最初に作成】基本情報!R179)</f>
        <v/>
      </c>
      <c r="N135" s="204" t="str">
        <f>IF(【全員最初に作成】基本情報!W179="","",【全員最初に作成】基本情報!W179)</f>
        <v/>
      </c>
      <c r="O135" s="204" t="str">
        <f>IF(【全員最初に作成】基本情報!X179="","",【全員最初に作成】基本情報!X179)</f>
        <v/>
      </c>
      <c r="P135" s="205" t="str">
        <f>IF(【全員最初に作成】基本情報!Y179="","",【全員最初に作成】基本情報!Y179)</f>
        <v/>
      </c>
      <c r="Q135" s="206" t="str">
        <f>IF(【全員最初に作成】基本情報!AB179="","",【全員最初に作成】基本情報!AB179)</f>
        <v/>
      </c>
      <c r="R135" s="207"/>
      <c r="S135" s="208"/>
      <c r="T135" s="209" t="str">
        <f>IF(P135="","",VLOOKUP(P135,【参考】数式用!$A$5:$H$34,MATCH(S135,【参考】数式用!$C$4:$E$4,0)+2,0))</f>
        <v/>
      </c>
      <c r="U135" s="210" t="s">
        <v>108</v>
      </c>
      <c r="V135" s="211"/>
      <c r="W135" s="212" t="s">
        <v>109</v>
      </c>
      <c r="X135" s="211"/>
      <c r="Y135" s="212" t="s">
        <v>110</v>
      </c>
      <c r="Z135" s="211"/>
      <c r="AA135" s="212" t="s">
        <v>109</v>
      </c>
      <c r="AB135" s="211"/>
      <c r="AC135" s="212" t="s">
        <v>111</v>
      </c>
      <c r="AD135" s="213" t="s">
        <v>112</v>
      </c>
      <c r="AE135" s="214" t="str">
        <f t="shared" si="7"/>
        <v/>
      </c>
      <c r="AF135" s="215" t="s">
        <v>113</v>
      </c>
      <c r="AG135" s="216" t="str">
        <f t="shared" si="8"/>
        <v/>
      </c>
    </row>
    <row r="136" spans="1:33" ht="36.75" customHeight="1">
      <c r="A136" s="204">
        <f t="shared" si="9"/>
        <v>125</v>
      </c>
      <c r="B136" s="1026" t="str">
        <f>IF(【全員最初に作成】基本情報!C180="","",【全員最初に作成】基本情報!C180)</f>
        <v/>
      </c>
      <c r="C136" s="1027"/>
      <c r="D136" s="1027"/>
      <c r="E136" s="1027"/>
      <c r="F136" s="1027"/>
      <c r="G136" s="1027"/>
      <c r="H136" s="1027"/>
      <c r="I136" s="1027"/>
      <c r="J136" s="1027"/>
      <c r="K136" s="1028"/>
      <c r="L136" s="204" t="str">
        <f>IF(【全員最初に作成】基本情報!M180="","",【全員最初に作成】基本情報!M180)</f>
        <v/>
      </c>
      <c r="M136" s="204" t="str">
        <f>IF(【全員最初に作成】基本情報!R180="","",【全員最初に作成】基本情報!R180)</f>
        <v/>
      </c>
      <c r="N136" s="204" t="str">
        <f>IF(【全員最初に作成】基本情報!W180="","",【全員最初に作成】基本情報!W180)</f>
        <v/>
      </c>
      <c r="O136" s="204" t="str">
        <f>IF(【全員最初に作成】基本情報!X180="","",【全員最初に作成】基本情報!X180)</f>
        <v/>
      </c>
      <c r="P136" s="205" t="str">
        <f>IF(【全員最初に作成】基本情報!Y180="","",【全員最初に作成】基本情報!Y180)</f>
        <v/>
      </c>
      <c r="Q136" s="206" t="str">
        <f>IF(【全員最初に作成】基本情報!AB180="","",【全員最初に作成】基本情報!AB180)</f>
        <v/>
      </c>
      <c r="R136" s="207"/>
      <c r="S136" s="208"/>
      <c r="T136" s="209" t="str">
        <f>IF(P136="","",VLOOKUP(P136,【参考】数式用!$A$5:$H$34,MATCH(S136,【参考】数式用!$C$4:$E$4,0)+2,0))</f>
        <v/>
      </c>
      <c r="U136" s="210" t="s">
        <v>108</v>
      </c>
      <c r="V136" s="211"/>
      <c r="W136" s="212" t="s">
        <v>109</v>
      </c>
      <c r="X136" s="211"/>
      <c r="Y136" s="212" t="s">
        <v>110</v>
      </c>
      <c r="Z136" s="211"/>
      <c r="AA136" s="212" t="s">
        <v>109</v>
      </c>
      <c r="AB136" s="211"/>
      <c r="AC136" s="212" t="s">
        <v>111</v>
      </c>
      <c r="AD136" s="213" t="s">
        <v>112</v>
      </c>
      <c r="AE136" s="214" t="str">
        <f t="shared" si="7"/>
        <v/>
      </c>
      <c r="AF136" s="215" t="s">
        <v>113</v>
      </c>
      <c r="AG136" s="216" t="str">
        <f t="shared" si="8"/>
        <v/>
      </c>
    </row>
    <row r="137" spans="1:33" ht="36.75" customHeight="1">
      <c r="A137" s="204">
        <f t="shared" si="9"/>
        <v>126</v>
      </c>
      <c r="B137" s="1026" t="str">
        <f>IF(【全員最初に作成】基本情報!C181="","",【全員最初に作成】基本情報!C181)</f>
        <v/>
      </c>
      <c r="C137" s="1027"/>
      <c r="D137" s="1027"/>
      <c r="E137" s="1027"/>
      <c r="F137" s="1027"/>
      <c r="G137" s="1027"/>
      <c r="H137" s="1027"/>
      <c r="I137" s="1027"/>
      <c r="J137" s="1027"/>
      <c r="K137" s="1028"/>
      <c r="L137" s="204" t="str">
        <f>IF(【全員最初に作成】基本情報!M181="","",【全員最初に作成】基本情報!M181)</f>
        <v/>
      </c>
      <c r="M137" s="204" t="str">
        <f>IF(【全員最初に作成】基本情報!R181="","",【全員最初に作成】基本情報!R181)</f>
        <v/>
      </c>
      <c r="N137" s="204" t="str">
        <f>IF(【全員最初に作成】基本情報!W181="","",【全員最初に作成】基本情報!W181)</f>
        <v/>
      </c>
      <c r="O137" s="204" t="str">
        <f>IF(【全員最初に作成】基本情報!X181="","",【全員最初に作成】基本情報!X181)</f>
        <v/>
      </c>
      <c r="P137" s="205" t="str">
        <f>IF(【全員最初に作成】基本情報!Y181="","",【全員最初に作成】基本情報!Y181)</f>
        <v/>
      </c>
      <c r="Q137" s="206" t="str">
        <f>IF(【全員最初に作成】基本情報!AB181="","",【全員最初に作成】基本情報!AB181)</f>
        <v/>
      </c>
      <c r="R137" s="207"/>
      <c r="S137" s="208"/>
      <c r="T137" s="209" t="str">
        <f>IF(P137="","",VLOOKUP(P137,【参考】数式用!$A$5:$H$34,MATCH(S137,【参考】数式用!$C$4:$E$4,0)+2,0))</f>
        <v/>
      </c>
      <c r="U137" s="210" t="s">
        <v>108</v>
      </c>
      <c r="V137" s="211"/>
      <c r="W137" s="212" t="s">
        <v>109</v>
      </c>
      <c r="X137" s="211"/>
      <c r="Y137" s="212" t="s">
        <v>110</v>
      </c>
      <c r="Z137" s="211"/>
      <c r="AA137" s="212" t="s">
        <v>109</v>
      </c>
      <c r="AB137" s="211"/>
      <c r="AC137" s="212" t="s">
        <v>111</v>
      </c>
      <c r="AD137" s="213" t="s">
        <v>112</v>
      </c>
      <c r="AE137" s="214" t="str">
        <f t="shared" si="7"/>
        <v/>
      </c>
      <c r="AF137" s="215" t="s">
        <v>113</v>
      </c>
      <c r="AG137" s="216" t="str">
        <f t="shared" si="8"/>
        <v/>
      </c>
    </row>
    <row r="138" spans="1:33" ht="36.75" customHeight="1">
      <c r="A138" s="204">
        <f t="shared" si="9"/>
        <v>127</v>
      </c>
      <c r="B138" s="1026" t="str">
        <f>IF(【全員最初に作成】基本情報!C182="","",【全員最初に作成】基本情報!C182)</f>
        <v/>
      </c>
      <c r="C138" s="1027"/>
      <c r="D138" s="1027"/>
      <c r="E138" s="1027"/>
      <c r="F138" s="1027"/>
      <c r="G138" s="1027"/>
      <c r="H138" s="1027"/>
      <c r="I138" s="1027"/>
      <c r="J138" s="1027"/>
      <c r="K138" s="1028"/>
      <c r="L138" s="204" t="str">
        <f>IF(【全員最初に作成】基本情報!M182="","",【全員最初に作成】基本情報!M182)</f>
        <v/>
      </c>
      <c r="M138" s="204" t="str">
        <f>IF(【全員最初に作成】基本情報!R182="","",【全員最初に作成】基本情報!R182)</f>
        <v/>
      </c>
      <c r="N138" s="204" t="str">
        <f>IF(【全員最初に作成】基本情報!W182="","",【全員最初に作成】基本情報!W182)</f>
        <v/>
      </c>
      <c r="O138" s="204" t="str">
        <f>IF(【全員最初に作成】基本情報!X182="","",【全員最初に作成】基本情報!X182)</f>
        <v/>
      </c>
      <c r="P138" s="205" t="str">
        <f>IF(【全員最初に作成】基本情報!Y182="","",【全員最初に作成】基本情報!Y182)</f>
        <v/>
      </c>
      <c r="Q138" s="206" t="str">
        <f>IF(【全員最初に作成】基本情報!AB182="","",【全員最初に作成】基本情報!AB182)</f>
        <v/>
      </c>
      <c r="R138" s="207"/>
      <c r="S138" s="208"/>
      <c r="T138" s="209" t="str">
        <f>IF(P138="","",VLOOKUP(P138,【参考】数式用!$A$5:$H$34,MATCH(S138,【参考】数式用!$C$4:$E$4,0)+2,0))</f>
        <v/>
      </c>
      <c r="U138" s="210" t="s">
        <v>108</v>
      </c>
      <c r="V138" s="211"/>
      <c r="W138" s="212" t="s">
        <v>109</v>
      </c>
      <c r="X138" s="211"/>
      <c r="Y138" s="212" t="s">
        <v>110</v>
      </c>
      <c r="Z138" s="211"/>
      <c r="AA138" s="212" t="s">
        <v>109</v>
      </c>
      <c r="AB138" s="211"/>
      <c r="AC138" s="212" t="s">
        <v>111</v>
      </c>
      <c r="AD138" s="213" t="s">
        <v>112</v>
      </c>
      <c r="AE138" s="214" t="str">
        <f t="shared" si="7"/>
        <v/>
      </c>
      <c r="AF138" s="215" t="s">
        <v>113</v>
      </c>
      <c r="AG138" s="216" t="str">
        <f t="shared" si="8"/>
        <v/>
      </c>
    </row>
    <row r="139" spans="1:33" ht="36.75" customHeight="1">
      <c r="A139" s="204">
        <f t="shared" si="9"/>
        <v>128</v>
      </c>
      <c r="B139" s="1026" t="str">
        <f>IF(【全員最初に作成】基本情報!C183="","",【全員最初に作成】基本情報!C183)</f>
        <v/>
      </c>
      <c r="C139" s="1027"/>
      <c r="D139" s="1027"/>
      <c r="E139" s="1027"/>
      <c r="F139" s="1027"/>
      <c r="G139" s="1027"/>
      <c r="H139" s="1027"/>
      <c r="I139" s="1027"/>
      <c r="J139" s="1027"/>
      <c r="K139" s="1028"/>
      <c r="L139" s="204" t="str">
        <f>IF(【全員最初に作成】基本情報!M183="","",【全員最初に作成】基本情報!M183)</f>
        <v/>
      </c>
      <c r="M139" s="204" t="str">
        <f>IF(【全員最初に作成】基本情報!R183="","",【全員最初に作成】基本情報!R183)</f>
        <v/>
      </c>
      <c r="N139" s="204" t="str">
        <f>IF(【全員最初に作成】基本情報!W183="","",【全員最初に作成】基本情報!W183)</f>
        <v/>
      </c>
      <c r="O139" s="204" t="str">
        <f>IF(【全員最初に作成】基本情報!X183="","",【全員最初に作成】基本情報!X183)</f>
        <v/>
      </c>
      <c r="P139" s="205" t="str">
        <f>IF(【全員最初に作成】基本情報!Y183="","",【全員最初に作成】基本情報!Y183)</f>
        <v/>
      </c>
      <c r="Q139" s="206" t="str">
        <f>IF(【全員最初に作成】基本情報!AB183="","",【全員最初に作成】基本情報!AB183)</f>
        <v/>
      </c>
      <c r="R139" s="207"/>
      <c r="S139" s="208"/>
      <c r="T139" s="209" t="str">
        <f>IF(P139="","",VLOOKUP(P139,【参考】数式用!$A$5:$H$34,MATCH(S139,【参考】数式用!$C$4:$E$4,0)+2,0))</f>
        <v/>
      </c>
      <c r="U139" s="210" t="s">
        <v>108</v>
      </c>
      <c r="V139" s="211"/>
      <c r="W139" s="212" t="s">
        <v>109</v>
      </c>
      <c r="X139" s="211"/>
      <c r="Y139" s="212" t="s">
        <v>110</v>
      </c>
      <c r="Z139" s="211"/>
      <c r="AA139" s="212" t="s">
        <v>109</v>
      </c>
      <c r="AB139" s="211"/>
      <c r="AC139" s="212" t="s">
        <v>111</v>
      </c>
      <c r="AD139" s="213" t="s">
        <v>112</v>
      </c>
      <c r="AE139" s="214" t="str">
        <f t="shared" si="7"/>
        <v/>
      </c>
      <c r="AF139" s="215" t="s">
        <v>113</v>
      </c>
      <c r="AG139" s="216" t="str">
        <f t="shared" si="8"/>
        <v/>
      </c>
    </row>
    <row r="140" spans="1:33" ht="36.75" customHeight="1">
      <c r="A140" s="204">
        <f t="shared" si="9"/>
        <v>129</v>
      </c>
      <c r="B140" s="1026" t="str">
        <f>IF(【全員最初に作成】基本情報!C184="","",【全員最初に作成】基本情報!C184)</f>
        <v/>
      </c>
      <c r="C140" s="1027"/>
      <c r="D140" s="1027"/>
      <c r="E140" s="1027"/>
      <c r="F140" s="1027"/>
      <c r="G140" s="1027"/>
      <c r="H140" s="1027"/>
      <c r="I140" s="1027"/>
      <c r="J140" s="1027"/>
      <c r="K140" s="1028"/>
      <c r="L140" s="204" t="str">
        <f>IF(【全員最初に作成】基本情報!M184="","",【全員最初に作成】基本情報!M184)</f>
        <v/>
      </c>
      <c r="M140" s="204" t="str">
        <f>IF(【全員最初に作成】基本情報!R184="","",【全員最初に作成】基本情報!R184)</f>
        <v/>
      </c>
      <c r="N140" s="204" t="str">
        <f>IF(【全員最初に作成】基本情報!W184="","",【全員最初に作成】基本情報!W184)</f>
        <v/>
      </c>
      <c r="O140" s="204" t="str">
        <f>IF(【全員最初に作成】基本情報!X184="","",【全員最初に作成】基本情報!X184)</f>
        <v/>
      </c>
      <c r="P140" s="205" t="str">
        <f>IF(【全員最初に作成】基本情報!Y184="","",【全員最初に作成】基本情報!Y184)</f>
        <v/>
      </c>
      <c r="Q140" s="206" t="str">
        <f>IF(【全員最初に作成】基本情報!AB184="","",【全員最初に作成】基本情報!AB184)</f>
        <v/>
      </c>
      <c r="R140" s="207"/>
      <c r="S140" s="208"/>
      <c r="T140" s="209" t="str">
        <f>IF(P140="","",VLOOKUP(P140,【参考】数式用!$A$5:$H$34,MATCH(S140,【参考】数式用!$C$4:$E$4,0)+2,0))</f>
        <v/>
      </c>
      <c r="U140" s="210" t="s">
        <v>108</v>
      </c>
      <c r="V140" s="211"/>
      <c r="W140" s="212" t="s">
        <v>109</v>
      </c>
      <c r="X140" s="211"/>
      <c r="Y140" s="212" t="s">
        <v>110</v>
      </c>
      <c r="Z140" s="211"/>
      <c r="AA140" s="212" t="s">
        <v>109</v>
      </c>
      <c r="AB140" s="211"/>
      <c r="AC140" s="212" t="s">
        <v>111</v>
      </c>
      <c r="AD140" s="213" t="s">
        <v>112</v>
      </c>
      <c r="AE140" s="214" t="str">
        <f t="shared" si="7"/>
        <v/>
      </c>
      <c r="AF140" s="215" t="s">
        <v>113</v>
      </c>
      <c r="AG140" s="216" t="str">
        <f t="shared" si="8"/>
        <v/>
      </c>
    </row>
    <row r="141" spans="1:33" ht="36.75" customHeight="1">
      <c r="A141" s="204">
        <f t="shared" si="9"/>
        <v>130</v>
      </c>
      <c r="B141" s="1026" t="str">
        <f>IF(【全員最初に作成】基本情報!C185="","",【全員最初に作成】基本情報!C185)</f>
        <v/>
      </c>
      <c r="C141" s="1027"/>
      <c r="D141" s="1027"/>
      <c r="E141" s="1027"/>
      <c r="F141" s="1027"/>
      <c r="G141" s="1027"/>
      <c r="H141" s="1027"/>
      <c r="I141" s="1027"/>
      <c r="J141" s="1027"/>
      <c r="K141" s="1028"/>
      <c r="L141" s="204" t="str">
        <f>IF(【全員最初に作成】基本情報!M185="","",【全員最初に作成】基本情報!M185)</f>
        <v/>
      </c>
      <c r="M141" s="204" t="str">
        <f>IF(【全員最初に作成】基本情報!R185="","",【全員最初に作成】基本情報!R185)</f>
        <v/>
      </c>
      <c r="N141" s="204" t="str">
        <f>IF(【全員最初に作成】基本情報!W185="","",【全員最初に作成】基本情報!W185)</f>
        <v/>
      </c>
      <c r="O141" s="204" t="str">
        <f>IF(【全員最初に作成】基本情報!X185="","",【全員最初に作成】基本情報!X185)</f>
        <v/>
      </c>
      <c r="P141" s="205" t="str">
        <f>IF(【全員最初に作成】基本情報!Y185="","",【全員最初に作成】基本情報!Y185)</f>
        <v/>
      </c>
      <c r="Q141" s="206" t="str">
        <f>IF(【全員最初に作成】基本情報!AB185="","",【全員最初に作成】基本情報!AB185)</f>
        <v/>
      </c>
      <c r="R141" s="207"/>
      <c r="S141" s="208"/>
      <c r="T141" s="209" t="str">
        <f>IF(P141="","",VLOOKUP(P141,【参考】数式用!$A$5:$H$34,MATCH(S141,【参考】数式用!$C$4:$E$4,0)+2,0))</f>
        <v/>
      </c>
      <c r="U141" s="210" t="s">
        <v>108</v>
      </c>
      <c r="V141" s="211"/>
      <c r="W141" s="212" t="s">
        <v>109</v>
      </c>
      <c r="X141" s="211"/>
      <c r="Y141" s="212" t="s">
        <v>110</v>
      </c>
      <c r="Z141" s="211"/>
      <c r="AA141" s="212" t="s">
        <v>109</v>
      </c>
      <c r="AB141" s="211"/>
      <c r="AC141" s="212" t="s">
        <v>111</v>
      </c>
      <c r="AD141" s="213" t="s">
        <v>112</v>
      </c>
      <c r="AE141" s="214" t="str">
        <f t="shared" si="7"/>
        <v/>
      </c>
      <c r="AF141" s="215" t="s">
        <v>113</v>
      </c>
      <c r="AG141" s="216" t="str">
        <f t="shared" si="8"/>
        <v/>
      </c>
    </row>
    <row r="142" spans="1:33" ht="36.75" customHeight="1">
      <c r="A142" s="204">
        <f t="shared" si="9"/>
        <v>131</v>
      </c>
      <c r="B142" s="1026" t="str">
        <f>IF(【全員最初に作成】基本情報!C186="","",【全員最初に作成】基本情報!C186)</f>
        <v/>
      </c>
      <c r="C142" s="1027"/>
      <c r="D142" s="1027"/>
      <c r="E142" s="1027"/>
      <c r="F142" s="1027"/>
      <c r="G142" s="1027"/>
      <c r="H142" s="1027"/>
      <c r="I142" s="1027"/>
      <c r="J142" s="1027"/>
      <c r="K142" s="1028"/>
      <c r="L142" s="204" t="str">
        <f>IF(【全員最初に作成】基本情報!M186="","",【全員最初に作成】基本情報!M186)</f>
        <v/>
      </c>
      <c r="M142" s="204" t="str">
        <f>IF(【全員最初に作成】基本情報!R186="","",【全員最初に作成】基本情報!R186)</f>
        <v/>
      </c>
      <c r="N142" s="204" t="str">
        <f>IF(【全員最初に作成】基本情報!W186="","",【全員最初に作成】基本情報!W186)</f>
        <v/>
      </c>
      <c r="O142" s="204" t="str">
        <f>IF(【全員最初に作成】基本情報!X186="","",【全員最初に作成】基本情報!X186)</f>
        <v/>
      </c>
      <c r="P142" s="205" t="str">
        <f>IF(【全員最初に作成】基本情報!Y186="","",【全員最初に作成】基本情報!Y186)</f>
        <v/>
      </c>
      <c r="Q142" s="206" t="str">
        <f>IF(【全員最初に作成】基本情報!AB186="","",【全員最初に作成】基本情報!AB186)</f>
        <v/>
      </c>
      <c r="R142" s="207"/>
      <c r="S142" s="208"/>
      <c r="T142" s="209" t="str">
        <f>IF(P142="","",VLOOKUP(P142,【参考】数式用!$A$5:$H$34,MATCH(S142,【参考】数式用!$C$4:$E$4,0)+2,0))</f>
        <v/>
      </c>
      <c r="U142" s="210" t="s">
        <v>108</v>
      </c>
      <c r="V142" s="211"/>
      <c r="W142" s="212" t="s">
        <v>109</v>
      </c>
      <c r="X142" s="211"/>
      <c r="Y142" s="212" t="s">
        <v>110</v>
      </c>
      <c r="Z142" s="211"/>
      <c r="AA142" s="212" t="s">
        <v>109</v>
      </c>
      <c r="AB142" s="211"/>
      <c r="AC142" s="212" t="s">
        <v>111</v>
      </c>
      <c r="AD142" s="213" t="s">
        <v>112</v>
      </c>
      <c r="AE142" s="214" t="str">
        <f t="shared" si="7"/>
        <v/>
      </c>
      <c r="AF142" s="215" t="s">
        <v>113</v>
      </c>
      <c r="AG142" s="216" t="str">
        <f t="shared" si="8"/>
        <v/>
      </c>
    </row>
    <row r="143" spans="1:33" ht="36.75" customHeight="1">
      <c r="A143" s="204">
        <f t="shared" si="9"/>
        <v>132</v>
      </c>
      <c r="B143" s="1026" t="str">
        <f>IF(【全員最初に作成】基本情報!C187="","",【全員最初に作成】基本情報!C187)</f>
        <v/>
      </c>
      <c r="C143" s="1027"/>
      <c r="D143" s="1027"/>
      <c r="E143" s="1027"/>
      <c r="F143" s="1027"/>
      <c r="G143" s="1027"/>
      <c r="H143" s="1027"/>
      <c r="I143" s="1027"/>
      <c r="J143" s="1027"/>
      <c r="K143" s="1028"/>
      <c r="L143" s="204" t="str">
        <f>IF(【全員最初に作成】基本情報!M187="","",【全員最初に作成】基本情報!M187)</f>
        <v/>
      </c>
      <c r="M143" s="204" t="str">
        <f>IF(【全員最初に作成】基本情報!R187="","",【全員最初に作成】基本情報!R187)</f>
        <v/>
      </c>
      <c r="N143" s="204" t="str">
        <f>IF(【全員最初に作成】基本情報!W187="","",【全員最初に作成】基本情報!W187)</f>
        <v/>
      </c>
      <c r="O143" s="204" t="str">
        <f>IF(【全員最初に作成】基本情報!X187="","",【全員最初に作成】基本情報!X187)</f>
        <v/>
      </c>
      <c r="P143" s="205" t="str">
        <f>IF(【全員最初に作成】基本情報!Y187="","",【全員最初に作成】基本情報!Y187)</f>
        <v/>
      </c>
      <c r="Q143" s="206" t="str">
        <f>IF(【全員最初に作成】基本情報!AB187="","",【全員最初に作成】基本情報!AB187)</f>
        <v/>
      </c>
      <c r="R143" s="207"/>
      <c r="S143" s="208"/>
      <c r="T143" s="209" t="str">
        <f>IF(P143="","",VLOOKUP(P143,【参考】数式用!$A$5:$H$34,MATCH(S143,【参考】数式用!$C$4:$E$4,0)+2,0))</f>
        <v/>
      </c>
      <c r="U143" s="210" t="s">
        <v>108</v>
      </c>
      <c r="V143" s="211"/>
      <c r="W143" s="212" t="s">
        <v>109</v>
      </c>
      <c r="X143" s="211"/>
      <c r="Y143" s="212" t="s">
        <v>110</v>
      </c>
      <c r="Z143" s="211"/>
      <c r="AA143" s="212" t="s">
        <v>109</v>
      </c>
      <c r="AB143" s="211"/>
      <c r="AC143" s="212" t="s">
        <v>111</v>
      </c>
      <c r="AD143" s="213" t="s">
        <v>112</v>
      </c>
      <c r="AE143" s="214" t="str">
        <f t="shared" si="7"/>
        <v/>
      </c>
      <c r="AF143" s="215" t="s">
        <v>113</v>
      </c>
      <c r="AG143" s="216" t="str">
        <f t="shared" si="8"/>
        <v/>
      </c>
    </row>
    <row r="144" spans="1:33" ht="36.75" customHeight="1">
      <c r="A144" s="204">
        <f t="shared" si="9"/>
        <v>133</v>
      </c>
      <c r="B144" s="1026" t="str">
        <f>IF(【全員最初に作成】基本情報!C188="","",【全員最初に作成】基本情報!C188)</f>
        <v/>
      </c>
      <c r="C144" s="1027"/>
      <c r="D144" s="1027"/>
      <c r="E144" s="1027"/>
      <c r="F144" s="1027"/>
      <c r="G144" s="1027"/>
      <c r="H144" s="1027"/>
      <c r="I144" s="1027"/>
      <c r="J144" s="1027"/>
      <c r="K144" s="1028"/>
      <c r="L144" s="204" t="str">
        <f>IF(【全員最初に作成】基本情報!M188="","",【全員最初に作成】基本情報!M188)</f>
        <v/>
      </c>
      <c r="M144" s="204" t="str">
        <f>IF(【全員最初に作成】基本情報!R188="","",【全員最初に作成】基本情報!R188)</f>
        <v/>
      </c>
      <c r="N144" s="204" t="str">
        <f>IF(【全員最初に作成】基本情報!W188="","",【全員最初に作成】基本情報!W188)</f>
        <v/>
      </c>
      <c r="O144" s="204" t="str">
        <f>IF(【全員最初に作成】基本情報!X188="","",【全員最初に作成】基本情報!X188)</f>
        <v/>
      </c>
      <c r="P144" s="205" t="str">
        <f>IF(【全員最初に作成】基本情報!Y188="","",【全員最初に作成】基本情報!Y188)</f>
        <v/>
      </c>
      <c r="Q144" s="206" t="str">
        <f>IF(【全員最初に作成】基本情報!AB188="","",【全員最初に作成】基本情報!AB188)</f>
        <v/>
      </c>
      <c r="R144" s="207"/>
      <c r="S144" s="208"/>
      <c r="T144" s="209" t="str">
        <f>IF(P144="","",VLOOKUP(P144,【参考】数式用!$A$5:$H$34,MATCH(S144,【参考】数式用!$C$4:$E$4,0)+2,0))</f>
        <v/>
      </c>
      <c r="U144" s="210" t="s">
        <v>108</v>
      </c>
      <c r="V144" s="211"/>
      <c r="W144" s="212" t="s">
        <v>109</v>
      </c>
      <c r="X144" s="211"/>
      <c r="Y144" s="212" t="s">
        <v>110</v>
      </c>
      <c r="Z144" s="211"/>
      <c r="AA144" s="212" t="s">
        <v>109</v>
      </c>
      <c r="AB144" s="211"/>
      <c r="AC144" s="212" t="s">
        <v>111</v>
      </c>
      <c r="AD144" s="213" t="s">
        <v>112</v>
      </c>
      <c r="AE144" s="214" t="str">
        <f t="shared" si="7"/>
        <v/>
      </c>
      <c r="AF144" s="215" t="s">
        <v>113</v>
      </c>
      <c r="AG144" s="216" t="str">
        <f t="shared" si="8"/>
        <v/>
      </c>
    </row>
    <row r="145" spans="1:33" ht="36.75" customHeight="1">
      <c r="A145" s="204">
        <f t="shared" si="9"/>
        <v>134</v>
      </c>
      <c r="B145" s="1026" t="str">
        <f>IF(【全員最初に作成】基本情報!C189="","",【全員最初に作成】基本情報!C189)</f>
        <v/>
      </c>
      <c r="C145" s="1027"/>
      <c r="D145" s="1027"/>
      <c r="E145" s="1027"/>
      <c r="F145" s="1027"/>
      <c r="G145" s="1027"/>
      <c r="H145" s="1027"/>
      <c r="I145" s="1027"/>
      <c r="J145" s="1027"/>
      <c r="K145" s="1028"/>
      <c r="L145" s="204" t="str">
        <f>IF(【全員最初に作成】基本情報!M189="","",【全員最初に作成】基本情報!M189)</f>
        <v/>
      </c>
      <c r="M145" s="204" t="str">
        <f>IF(【全員最初に作成】基本情報!R189="","",【全員最初に作成】基本情報!R189)</f>
        <v/>
      </c>
      <c r="N145" s="204" t="str">
        <f>IF(【全員最初に作成】基本情報!W189="","",【全員最初に作成】基本情報!W189)</f>
        <v/>
      </c>
      <c r="O145" s="204" t="str">
        <f>IF(【全員最初に作成】基本情報!X189="","",【全員最初に作成】基本情報!X189)</f>
        <v/>
      </c>
      <c r="P145" s="205" t="str">
        <f>IF(【全員最初に作成】基本情報!Y189="","",【全員最初に作成】基本情報!Y189)</f>
        <v/>
      </c>
      <c r="Q145" s="206" t="str">
        <f>IF(【全員最初に作成】基本情報!AB189="","",【全員最初に作成】基本情報!AB189)</f>
        <v/>
      </c>
      <c r="R145" s="207"/>
      <c r="S145" s="208"/>
      <c r="T145" s="209" t="str">
        <f>IF(P145="","",VLOOKUP(P145,【参考】数式用!$A$5:$H$34,MATCH(S145,【参考】数式用!$C$4:$E$4,0)+2,0))</f>
        <v/>
      </c>
      <c r="U145" s="210" t="s">
        <v>108</v>
      </c>
      <c r="V145" s="211"/>
      <c r="W145" s="212" t="s">
        <v>109</v>
      </c>
      <c r="X145" s="211"/>
      <c r="Y145" s="212" t="s">
        <v>110</v>
      </c>
      <c r="Z145" s="211"/>
      <c r="AA145" s="212" t="s">
        <v>109</v>
      </c>
      <c r="AB145" s="211"/>
      <c r="AC145" s="212" t="s">
        <v>111</v>
      </c>
      <c r="AD145" s="213" t="s">
        <v>112</v>
      </c>
      <c r="AE145" s="214" t="str">
        <f t="shared" si="7"/>
        <v/>
      </c>
      <c r="AF145" s="215" t="s">
        <v>113</v>
      </c>
      <c r="AG145" s="216" t="str">
        <f t="shared" si="8"/>
        <v/>
      </c>
    </row>
    <row r="146" spans="1:33" ht="36.75" customHeight="1">
      <c r="A146" s="204">
        <f t="shared" si="9"/>
        <v>135</v>
      </c>
      <c r="B146" s="1026" t="str">
        <f>IF(【全員最初に作成】基本情報!C190="","",【全員最初に作成】基本情報!C190)</f>
        <v/>
      </c>
      <c r="C146" s="1027"/>
      <c r="D146" s="1027"/>
      <c r="E146" s="1027"/>
      <c r="F146" s="1027"/>
      <c r="G146" s="1027"/>
      <c r="H146" s="1027"/>
      <c r="I146" s="1027"/>
      <c r="J146" s="1027"/>
      <c r="K146" s="1028"/>
      <c r="L146" s="204" t="str">
        <f>IF(【全員最初に作成】基本情報!M190="","",【全員最初に作成】基本情報!M190)</f>
        <v/>
      </c>
      <c r="M146" s="204" t="str">
        <f>IF(【全員最初に作成】基本情報!R190="","",【全員最初に作成】基本情報!R190)</f>
        <v/>
      </c>
      <c r="N146" s="204" t="str">
        <f>IF(【全員最初に作成】基本情報!W190="","",【全員最初に作成】基本情報!W190)</f>
        <v/>
      </c>
      <c r="O146" s="204" t="str">
        <f>IF(【全員最初に作成】基本情報!X190="","",【全員最初に作成】基本情報!X190)</f>
        <v/>
      </c>
      <c r="P146" s="205" t="str">
        <f>IF(【全員最初に作成】基本情報!Y190="","",【全員最初に作成】基本情報!Y190)</f>
        <v/>
      </c>
      <c r="Q146" s="206" t="str">
        <f>IF(【全員最初に作成】基本情報!AB190="","",【全員最初に作成】基本情報!AB190)</f>
        <v/>
      </c>
      <c r="R146" s="207"/>
      <c r="S146" s="208"/>
      <c r="T146" s="209" t="str">
        <f>IF(P146="","",VLOOKUP(P146,【参考】数式用!$A$5:$H$34,MATCH(S146,【参考】数式用!$C$4:$E$4,0)+2,0))</f>
        <v/>
      </c>
      <c r="U146" s="210" t="s">
        <v>108</v>
      </c>
      <c r="V146" s="211"/>
      <c r="W146" s="212" t="s">
        <v>109</v>
      </c>
      <c r="X146" s="211"/>
      <c r="Y146" s="212" t="s">
        <v>110</v>
      </c>
      <c r="Z146" s="211"/>
      <c r="AA146" s="212" t="s">
        <v>109</v>
      </c>
      <c r="AB146" s="211"/>
      <c r="AC146" s="212" t="s">
        <v>111</v>
      </c>
      <c r="AD146" s="213" t="s">
        <v>112</v>
      </c>
      <c r="AE146" s="214" t="str">
        <f t="shared" si="7"/>
        <v/>
      </c>
      <c r="AF146" s="215" t="s">
        <v>113</v>
      </c>
      <c r="AG146" s="216" t="str">
        <f t="shared" si="8"/>
        <v/>
      </c>
    </row>
    <row r="147" spans="1:33" ht="36.75" customHeight="1">
      <c r="A147" s="204">
        <f t="shared" si="9"/>
        <v>136</v>
      </c>
      <c r="B147" s="1026" t="str">
        <f>IF(【全員最初に作成】基本情報!C191="","",【全員最初に作成】基本情報!C191)</f>
        <v/>
      </c>
      <c r="C147" s="1027"/>
      <c r="D147" s="1027"/>
      <c r="E147" s="1027"/>
      <c r="F147" s="1027"/>
      <c r="G147" s="1027"/>
      <c r="H147" s="1027"/>
      <c r="I147" s="1027"/>
      <c r="J147" s="1027"/>
      <c r="K147" s="1028"/>
      <c r="L147" s="204" t="str">
        <f>IF(【全員最初に作成】基本情報!M191="","",【全員最初に作成】基本情報!M191)</f>
        <v/>
      </c>
      <c r="M147" s="204" t="str">
        <f>IF(【全員最初に作成】基本情報!R191="","",【全員最初に作成】基本情報!R191)</f>
        <v/>
      </c>
      <c r="N147" s="204" t="str">
        <f>IF(【全員最初に作成】基本情報!W191="","",【全員最初に作成】基本情報!W191)</f>
        <v/>
      </c>
      <c r="O147" s="204" t="str">
        <f>IF(【全員最初に作成】基本情報!X191="","",【全員最初に作成】基本情報!X191)</f>
        <v/>
      </c>
      <c r="P147" s="205" t="str">
        <f>IF(【全員最初に作成】基本情報!Y191="","",【全員最初に作成】基本情報!Y191)</f>
        <v/>
      </c>
      <c r="Q147" s="206" t="str">
        <f>IF(【全員最初に作成】基本情報!AB191="","",【全員最初に作成】基本情報!AB191)</f>
        <v/>
      </c>
      <c r="R147" s="207"/>
      <c r="S147" s="208"/>
      <c r="T147" s="209" t="str">
        <f>IF(P147="","",VLOOKUP(P147,【参考】数式用!$A$5:$H$34,MATCH(S147,【参考】数式用!$C$4:$E$4,0)+2,0))</f>
        <v/>
      </c>
      <c r="U147" s="210" t="s">
        <v>108</v>
      </c>
      <c r="V147" s="211"/>
      <c r="W147" s="212" t="s">
        <v>109</v>
      </c>
      <c r="X147" s="211"/>
      <c r="Y147" s="212" t="s">
        <v>110</v>
      </c>
      <c r="Z147" s="211"/>
      <c r="AA147" s="212" t="s">
        <v>109</v>
      </c>
      <c r="AB147" s="211"/>
      <c r="AC147" s="212" t="s">
        <v>111</v>
      </c>
      <c r="AD147" s="213" t="s">
        <v>112</v>
      </c>
      <c r="AE147" s="214" t="str">
        <f t="shared" si="7"/>
        <v/>
      </c>
      <c r="AF147" s="215" t="s">
        <v>113</v>
      </c>
      <c r="AG147" s="216" t="str">
        <f t="shared" si="8"/>
        <v/>
      </c>
    </row>
    <row r="148" spans="1:33" ht="36.75" customHeight="1">
      <c r="A148" s="204">
        <f t="shared" si="9"/>
        <v>137</v>
      </c>
      <c r="B148" s="1026" t="str">
        <f>IF(【全員最初に作成】基本情報!C192="","",【全員最初に作成】基本情報!C192)</f>
        <v/>
      </c>
      <c r="C148" s="1027"/>
      <c r="D148" s="1027"/>
      <c r="E148" s="1027"/>
      <c r="F148" s="1027"/>
      <c r="G148" s="1027"/>
      <c r="H148" s="1027"/>
      <c r="I148" s="1027"/>
      <c r="J148" s="1027"/>
      <c r="K148" s="1028"/>
      <c r="L148" s="204" t="str">
        <f>IF(【全員最初に作成】基本情報!M192="","",【全員最初に作成】基本情報!M192)</f>
        <v/>
      </c>
      <c r="M148" s="204" t="str">
        <f>IF(【全員最初に作成】基本情報!R192="","",【全員最初に作成】基本情報!R192)</f>
        <v/>
      </c>
      <c r="N148" s="204" t="str">
        <f>IF(【全員最初に作成】基本情報!W192="","",【全員最初に作成】基本情報!W192)</f>
        <v/>
      </c>
      <c r="O148" s="204" t="str">
        <f>IF(【全員最初に作成】基本情報!X192="","",【全員最初に作成】基本情報!X192)</f>
        <v/>
      </c>
      <c r="P148" s="205" t="str">
        <f>IF(【全員最初に作成】基本情報!Y192="","",【全員最初に作成】基本情報!Y192)</f>
        <v/>
      </c>
      <c r="Q148" s="206" t="str">
        <f>IF(【全員最初に作成】基本情報!AB192="","",【全員最初に作成】基本情報!AB192)</f>
        <v/>
      </c>
      <c r="R148" s="207"/>
      <c r="S148" s="208"/>
      <c r="T148" s="209" t="str">
        <f>IF(P148="","",VLOOKUP(P148,【参考】数式用!$A$5:$H$34,MATCH(S148,【参考】数式用!$C$4:$E$4,0)+2,0))</f>
        <v/>
      </c>
      <c r="U148" s="210" t="s">
        <v>108</v>
      </c>
      <c r="V148" s="211"/>
      <c r="W148" s="212" t="s">
        <v>109</v>
      </c>
      <c r="X148" s="211"/>
      <c r="Y148" s="212" t="s">
        <v>110</v>
      </c>
      <c r="Z148" s="211"/>
      <c r="AA148" s="212" t="s">
        <v>109</v>
      </c>
      <c r="AB148" s="211"/>
      <c r="AC148" s="212" t="s">
        <v>111</v>
      </c>
      <c r="AD148" s="213" t="s">
        <v>112</v>
      </c>
      <c r="AE148" s="214" t="str">
        <f t="shared" si="7"/>
        <v/>
      </c>
      <c r="AF148" s="215" t="s">
        <v>113</v>
      </c>
      <c r="AG148" s="216" t="str">
        <f t="shared" si="8"/>
        <v/>
      </c>
    </row>
    <row r="149" spans="1:33" ht="36.75" customHeight="1">
      <c r="A149" s="204">
        <f t="shared" si="9"/>
        <v>138</v>
      </c>
      <c r="B149" s="1026" t="str">
        <f>IF(【全員最初に作成】基本情報!C193="","",【全員最初に作成】基本情報!C193)</f>
        <v/>
      </c>
      <c r="C149" s="1027"/>
      <c r="D149" s="1027"/>
      <c r="E149" s="1027"/>
      <c r="F149" s="1027"/>
      <c r="G149" s="1027"/>
      <c r="H149" s="1027"/>
      <c r="I149" s="1027"/>
      <c r="J149" s="1027"/>
      <c r="K149" s="1028"/>
      <c r="L149" s="204" t="str">
        <f>IF(【全員最初に作成】基本情報!M193="","",【全員最初に作成】基本情報!M193)</f>
        <v/>
      </c>
      <c r="M149" s="204" t="str">
        <f>IF(【全員最初に作成】基本情報!R193="","",【全員最初に作成】基本情報!R193)</f>
        <v/>
      </c>
      <c r="N149" s="204" t="str">
        <f>IF(【全員最初に作成】基本情報!W193="","",【全員最初に作成】基本情報!W193)</f>
        <v/>
      </c>
      <c r="O149" s="204" t="str">
        <f>IF(【全員最初に作成】基本情報!X193="","",【全員最初に作成】基本情報!X193)</f>
        <v/>
      </c>
      <c r="P149" s="205" t="str">
        <f>IF(【全員最初に作成】基本情報!Y193="","",【全員最初に作成】基本情報!Y193)</f>
        <v/>
      </c>
      <c r="Q149" s="206" t="str">
        <f>IF(【全員最初に作成】基本情報!AB193="","",【全員最初に作成】基本情報!AB193)</f>
        <v/>
      </c>
      <c r="R149" s="207"/>
      <c r="S149" s="208"/>
      <c r="T149" s="209" t="str">
        <f>IF(P149="","",VLOOKUP(P149,【参考】数式用!$A$5:$H$34,MATCH(S149,【参考】数式用!$C$4:$E$4,0)+2,0))</f>
        <v/>
      </c>
      <c r="U149" s="210" t="s">
        <v>108</v>
      </c>
      <c r="V149" s="211"/>
      <c r="W149" s="212" t="s">
        <v>109</v>
      </c>
      <c r="X149" s="211"/>
      <c r="Y149" s="212" t="s">
        <v>110</v>
      </c>
      <c r="Z149" s="211"/>
      <c r="AA149" s="212" t="s">
        <v>109</v>
      </c>
      <c r="AB149" s="211"/>
      <c r="AC149" s="212" t="s">
        <v>111</v>
      </c>
      <c r="AD149" s="213" t="s">
        <v>112</v>
      </c>
      <c r="AE149" s="214" t="str">
        <f t="shared" si="7"/>
        <v/>
      </c>
      <c r="AF149" s="215" t="s">
        <v>113</v>
      </c>
      <c r="AG149" s="216" t="str">
        <f t="shared" si="8"/>
        <v/>
      </c>
    </row>
    <row r="150" spans="1:33" ht="36.75" customHeight="1">
      <c r="A150" s="204">
        <f t="shared" si="9"/>
        <v>139</v>
      </c>
      <c r="B150" s="1026" t="str">
        <f>IF(【全員最初に作成】基本情報!C194="","",【全員最初に作成】基本情報!C194)</f>
        <v/>
      </c>
      <c r="C150" s="1027"/>
      <c r="D150" s="1027"/>
      <c r="E150" s="1027"/>
      <c r="F150" s="1027"/>
      <c r="G150" s="1027"/>
      <c r="H150" s="1027"/>
      <c r="I150" s="1027"/>
      <c r="J150" s="1027"/>
      <c r="K150" s="1028"/>
      <c r="L150" s="204" t="str">
        <f>IF(【全員最初に作成】基本情報!M194="","",【全員最初に作成】基本情報!M194)</f>
        <v/>
      </c>
      <c r="M150" s="204" t="str">
        <f>IF(【全員最初に作成】基本情報!R194="","",【全員最初に作成】基本情報!R194)</f>
        <v/>
      </c>
      <c r="N150" s="204" t="str">
        <f>IF(【全員最初に作成】基本情報!W194="","",【全員最初に作成】基本情報!W194)</f>
        <v/>
      </c>
      <c r="O150" s="204" t="str">
        <f>IF(【全員最初に作成】基本情報!X194="","",【全員最初に作成】基本情報!X194)</f>
        <v/>
      </c>
      <c r="P150" s="205" t="str">
        <f>IF(【全員最初に作成】基本情報!Y194="","",【全員最初に作成】基本情報!Y194)</f>
        <v/>
      </c>
      <c r="Q150" s="206" t="str">
        <f>IF(【全員最初に作成】基本情報!AB194="","",【全員最初に作成】基本情報!AB194)</f>
        <v/>
      </c>
      <c r="R150" s="207"/>
      <c r="S150" s="208"/>
      <c r="T150" s="209" t="str">
        <f>IF(P150="","",VLOOKUP(P150,【参考】数式用!$A$5:$H$34,MATCH(S150,【参考】数式用!$C$4:$E$4,0)+2,0))</f>
        <v/>
      </c>
      <c r="U150" s="210" t="s">
        <v>108</v>
      </c>
      <c r="V150" s="211"/>
      <c r="W150" s="212" t="s">
        <v>109</v>
      </c>
      <c r="X150" s="211"/>
      <c r="Y150" s="212" t="s">
        <v>110</v>
      </c>
      <c r="Z150" s="211"/>
      <c r="AA150" s="212" t="s">
        <v>109</v>
      </c>
      <c r="AB150" s="211"/>
      <c r="AC150" s="212" t="s">
        <v>111</v>
      </c>
      <c r="AD150" s="213" t="s">
        <v>112</v>
      </c>
      <c r="AE150" s="214" t="str">
        <f t="shared" si="7"/>
        <v/>
      </c>
      <c r="AF150" s="215" t="s">
        <v>113</v>
      </c>
      <c r="AG150" s="216" t="str">
        <f t="shared" si="8"/>
        <v/>
      </c>
    </row>
    <row r="151" spans="1:33" ht="36.75" customHeight="1">
      <c r="A151" s="204">
        <f t="shared" si="9"/>
        <v>140</v>
      </c>
      <c r="B151" s="1026" t="str">
        <f>IF(【全員最初に作成】基本情報!C195="","",【全員最初に作成】基本情報!C195)</f>
        <v/>
      </c>
      <c r="C151" s="1027"/>
      <c r="D151" s="1027"/>
      <c r="E151" s="1027"/>
      <c r="F151" s="1027"/>
      <c r="G151" s="1027"/>
      <c r="H151" s="1027"/>
      <c r="I151" s="1027"/>
      <c r="J151" s="1027"/>
      <c r="K151" s="1028"/>
      <c r="L151" s="204" t="str">
        <f>IF(【全員最初に作成】基本情報!M195="","",【全員最初に作成】基本情報!M195)</f>
        <v/>
      </c>
      <c r="M151" s="204" t="str">
        <f>IF(【全員最初に作成】基本情報!R195="","",【全員最初に作成】基本情報!R195)</f>
        <v/>
      </c>
      <c r="N151" s="204" t="str">
        <f>IF(【全員最初に作成】基本情報!W195="","",【全員最初に作成】基本情報!W195)</f>
        <v/>
      </c>
      <c r="O151" s="204" t="str">
        <f>IF(【全員最初に作成】基本情報!X195="","",【全員最初に作成】基本情報!X195)</f>
        <v/>
      </c>
      <c r="P151" s="205" t="str">
        <f>IF(【全員最初に作成】基本情報!Y195="","",【全員最初に作成】基本情報!Y195)</f>
        <v/>
      </c>
      <c r="Q151" s="206" t="str">
        <f>IF(【全員最初に作成】基本情報!AB195="","",【全員最初に作成】基本情報!AB195)</f>
        <v/>
      </c>
      <c r="R151" s="207"/>
      <c r="S151" s="208"/>
      <c r="T151" s="209" t="str">
        <f>IF(P151="","",VLOOKUP(P151,【参考】数式用!$A$5:$H$34,MATCH(S151,【参考】数式用!$C$4:$E$4,0)+2,0))</f>
        <v/>
      </c>
      <c r="U151" s="210" t="s">
        <v>108</v>
      </c>
      <c r="V151" s="211"/>
      <c r="W151" s="212" t="s">
        <v>109</v>
      </c>
      <c r="X151" s="211"/>
      <c r="Y151" s="212" t="s">
        <v>110</v>
      </c>
      <c r="Z151" s="211"/>
      <c r="AA151" s="212" t="s">
        <v>109</v>
      </c>
      <c r="AB151" s="211"/>
      <c r="AC151" s="212" t="s">
        <v>111</v>
      </c>
      <c r="AD151" s="213" t="s">
        <v>112</v>
      </c>
      <c r="AE151" s="214" t="str">
        <f t="shared" si="7"/>
        <v/>
      </c>
      <c r="AF151" s="217" t="s">
        <v>113</v>
      </c>
      <c r="AG151" s="216" t="str">
        <f t="shared" si="8"/>
        <v/>
      </c>
    </row>
    <row r="152" spans="1:33" ht="36.75" customHeight="1">
      <c r="A152" s="204">
        <f t="shared" si="9"/>
        <v>141</v>
      </c>
      <c r="B152" s="1026" t="str">
        <f>IF(【全員最初に作成】基本情報!C196="","",【全員最初に作成】基本情報!C196)</f>
        <v/>
      </c>
      <c r="C152" s="1027"/>
      <c r="D152" s="1027"/>
      <c r="E152" s="1027"/>
      <c r="F152" s="1027"/>
      <c r="G152" s="1027"/>
      <c r="H152" s="1027"/>
      <c r="I152" s="1027"/>
      <c r="J152" s="1027"/>
      <c r="K152" s="1028"/>
      <c r="L152" s="204" t="str">
        <f>IF(【全員最初に作成】基本情報!M196="","",【全員最初に作成】基本情報!M196)</f>
        <v/>
      </c>
      <c r="M152" s="204" t="str">
        <f>IF(【全員最初に作成】基本情報!R196="","",【全員最初に作成】基本情報!R196)</f>
        <v/>
      </c>
      <c r="N152" s="204" t="str">
        <f>IF(【全員最初に作成】基本情報!W196="","",【全員最初に作成】基本情報!W196)</f>
        <v/>
      </c>
      <c r="O152" s="204" t="str">
        <f>IF(【全員最初に作成】基本情報!X196="","",【全員最初に作成】基本情報!X196)</f>
        <v/>
      </c>
      <c r="P152" s="205" t="str">
        <f>IF(【全員最初に作成】基本情報!Y196="","",【全員最初に作成】基本情報!Y196)</f>
        <v/>
      </c>
      <c r="Q152" s="206" t="str">
        <f>IF(【全員最初に作成】基本情報!AB196="","",【全員最初に作成】基本情報!AB196)</f>
        <v/>
      </c>
      <c r="R152" s="207"/>
      <c r="S152" s="208"/>
      <c r="T152" s="209" t="str">
        <f>IF(P152="","",VLOOKUP(P152,【参考】数式用!$A$5:$H$34,MATCH(S152,【参考】数式用!$C$4:$E$4,0)+2,0))</f>
        <v/>
      </c>
      <c r="U152" s="210" t="s">
        <v>108</v>
      </c>
      <c r="V152" s="211"/>
      <c r="W152" s="212" t="s">
        <v>109</v>
      </c>
      <c r="X152" s="211"/>
      <c r="Y152" s="212" t="s">
        <v>110</v>
      </c>
      <c r="Z152" s="211"/>
      <c r="AA152" s="212" t="s">
        <v>109</v>
      </c>
      <c r="AB152" s="211"/>
      <c r="AC152" s="212" t="s">
        <v>111</v>
      </c>
      <c r="AD152" s="213" t="s">
        <v>112</v>
      </c>
      <c r="AE152" s="214" t="str">
        <f t="shared" si="7"/>
        <v/>
      </c>
      <c r="AF152" s="217" t="s">
        <v>113</v>
      </c>
      <c r="AG152" s="216" t="str">
        <f t="shared" si="8"/>
        <v/>
      </c>
    </row>
    <row r="153" spans="1:33" ht="36.75" customHeight="1">
      <c r="A153" s="204">
        <f t="shared" si="9"/>
        <v>142</v>
      </c>
      <c r="B153" s="1026" t="str">
        <f>IF(【全員最初に作成】基本情報!C197="","",【全員最初に作成】基本情報!C197)</f>
        <v/>
      </c>
      <c r="C153" s="1027"/>
      <c r="D153" s="1027"/>
      <c r="E153" s="1027"/>
      <c r="F153" s="1027"/>
      <c r="G153" s="1027"/>
      <c r="H153" s="1027"/>
      <c r="I153" s="1027"/>
      <c r="J153" s="1027"/>
      <c r="K153" s="1028"/>
      <c r="L153" s="204" t="str">
        <f>IF(【全員最初に作成】基本情報!M197="","",【全員最初に作成】基本情報!M197)</f>
        <v/>
      </c>
      <c r="M153" s="204" t="str">
        <f>IF(【全員最初に作成】基本情報!R197="","",【全員最初に作成】基本情報!R197)</f>
        <v/>
      </c>
      <c r="N153" s="204" t="str">
        <f>IF(【全員最初に作成】基本情報!W197="","",【全員最初に作成】基本情報!W197)</f>
        <v/>
      </c>
      <c r="O153" s="204" t="str">
        <f>IF(【全員最初に作成】基本情報!X197="","",【全員最初に作成】基本情報!X197)</f>
        <v/>
      </c>
      <c r="P153" s="205" t="str">
        <f>IF(【全員最初に作成】基本情報!Y197="","",【全員最初に作成】基本情報!Y197)</f>
        <v/>
      </c>
      <c r="Q153" s="206" t="str">
        <f>IF(【全員最初に作成】基本情報!AB197="","",【全員最初に作成】基本情報!AB197)</f>
        <v/>
      </c>
      <c r="R153" s="207"/>
      <c r="S153" s="208"/>
      <c r="T153" s="209" t="str">
        <f>IF(P153="","",VLOOKUP(P153,【参考】数式用!$A$5:$H$34,MATCH(S153,【参考】数式用!$C$4:$E$4,0)+2,0))</f>
        <v/>
      </c>
      <c r="U153" s="210" t="s">
        <v>108</v>
      </c>
      <c r="V153" s="211"/>
      <c r="W153" s="212" t="s">
        <v>109</v>
      </c>
      <c r="X153" s="211"/>
      <c r="Y153" s="212" t="s">
        <v>110</v>
      </c>
      <c r="Z153" s="211"/>
      <c r="AA153" s="212" t="s">
        <v>109</v>
      </c>
      <c r="AB153" s="211"/>
      <c r="AC153" s="212" t="s">
        <v>111</v>
      </c>
      <c r="AD153" s="213" t="s">
        <v>112</v>
      </c>
      <c r="AE153" s="214" t="str">
        <f t="shared" si="7"/>
        <v/>
      </c>
      <c r="AF153" s="217" t="s">
        <v>113</v>
      </c>
      <c r="AG153" s="216" t="str">
        <f t="shared" si="8"/>
        <v/>
      </c>
    </row>
    <row r="154" spans="1:33" ht="36.75" customHeight="1">
      <c r="A154" s="204">
        <f t="shared" si="9"/>
        <v>143</v>
      </c>
      <c r="B154" s="1026" t="str">
        <f>IF(【全員最初に作成】基本情報!C198="","",【全員最初に作成】基本情報!C198)</f>
        <v/>
      </c>
      <c r="C154" s="1027"/>
      <c r="D154" s="1027"/>
      <c r="E154" s="1027"/>
      <c r="F154" s="1027"/>
      <c r="G154" s="1027"/>
      <c r="H154" s="1027"/>
      <c r="I154" s="1027"/>
      <c r="J154" s="1027"/>
      <c r="K154" s="1028"/>
      <c r="L154" s="204" t="str">
        <f>IF(【全員最初に作成】基本情報!M198="","",【全員最初に作成】基本情報!M198)</f>
        <v/>
      </c>
      <c r="M154" s="204" t="str">
        <f>IF(【全員最初に作成】基本情報!R198="","",【全員最初に作成】基本情報!R198)</f>
        <v/>
      </c>
      <c r="N154" s="204" t="str">
        <f>IF(【全員最初に作成】基本情報!W198="","",【全員最初に作成】基本情報!W198)</f>
        <v/>
      </c>
      <c r="O154" s="204" t="str">
        <f>IF(【全員最初に作成】基本情報!X198="","",【全員最初に作成】基本情報!X198)</f>
        <v/>
      </c>
      <c r="P154" s="205" t="str">
        <f>IF(【全員最初に作成】基本情報!Y198="","",【全員最初に作成】基本情報!Y198)</f>
        <v/>
      </c>
      <c r="Q154" s="206" t="str">
        <f>IF(【全員最初に作成】基本情報!AB198="","",【全員最初に作成】基本情報!AB198)</f>
        <v/>
      </c>
      <c r="R154" s="207"/>
      <c r="S154" s="208"/>
      <c r="T154" s="209" t="str">
        <f>IF(P154="","",VLOOKUP(P154,【参考】数式用!$A$5:$H$34,MATCH(S154,【参考】数式用!$C$4:$E$4,0)+2,0))</f>
        <v/>
      </c>
      <c r="U154" s="210" t="s">
        <v>108</v>
      </c>
      <c r="V154" s="211"/>
      <c r="W154" s="212" t="s">
        <v>109</v>
      </c>
      <c r="X154" s="211"/>
      <c r="Y154" s="212" t="s">
        <v>110</v>
      </c>
      <c r="Z154" s="211"/>
      <c r="AA154" s="212" t="s">
        <v>109</v>
      </c>
      <c r="AB154" s="211"/>
      <c r="AC154" s="212" t="s">
        <v>111</v>
      </c>
      <c r="AD154" s="213" t="s">
        <v>112</v>
      </c>
      <c r="AE154" s="214" t="str">
        <f t="shared" si="7"/>
        <v/>
      </c>
      <c r="AF154" s="217" t="s">
        <v>113</v>
      </c>
      <c r="AG154" s="216" t="str">
        <f t="shared" si="8"/>
        <v/>
      </c>
    </row>
    <row r="155" spans="1:33" ht="36.75" customHeight="1">
      <c r="A155" s="204">
        <f t="shared" si="9"/>
        <v>144</v>
      </c>
      <c r="B155" s="1026" t="str">
        <f>IF(【全員最初に作成】基本情報!C199="","",【全員最初に作成】基本情報!C199)</f>
        <v/>
      </c>
      <c r="C155" s="1027"/>
      <c r="D155" s="1027"/>
      <c r="E155" s="1027"/>
      <c r="F155" s="1027"/>
      <c r="G155" s="1027"/>
      <c r="H155" s="1027"/>
      <c r="I155" s="1027"/>
      <c r="J155" s="1027"/>
      <c r="K155" s="1028"/>
      <c r="L155" s="204" t="str">
        <f>IF(【全員最初に作成】基本情報!M199="","",【全員最初に作成】基本情報!M199)</f>
        <v/>
      </c>
      <c r="M155" s="204" t="str">
        <f>IF(【全員最初に作成】基本情報!R199="","",【全員最初に作成】基本情報!R199)</f>
        <v/>
      </c>
      <c r="N155" s="204" t="str">
        <f>IF(【全員最初に作成】基本情報!W199="","",【全員最初に作成】基本情報!W199)</f>
        <v/>
      </c>
      <c r="O155" s="204" t="str">
        <f>IF(【全員最初に作成】基本情報!X199="","",【全員最初に作成】基本情報!X199)</f>
        <v/>
      </c>
      <c r="P155" s="205" t="str">
        <f>IF(【全員最初に作成】基本情報!Y199="","",【全員最初に作成】基本情報!Y199)</f>
        <v/>
      </c>
      <c r="Q155" s="206" t="str">
        <f>IF(【全員最初に作成】基本情報!AB199="","",【全員最初に作成】基本情報!AB199)</f>
        <v/>
      </c>
      <c r="R155" s="207"/>
      <c r="S155" s="208"/>
      <c r="T155" s="209" t="str">
        <f>IF(P155="","",VLOOKUP(P155,【参考】数式用!$A$5:$H$34,MATCH(S155,【参考】数式用!$C$4:$E$4,0)+2,0))</f>
        <v/>
      </c>
      <c r="U155" s="210" t="s">
        <v>108</v>
      </c>
      <c r="V155" s="211"/>
      <c r="W155" s="212" t="s">
        <v>109</v>
      </c>
      <c r="X155" s="211"/>
      <c r="Y155" s="212" t="s">
        <v>110</v>
      </c>
      <c r="Z155" s="211"/>
      <c r="AA155" s="212" t="s">
        <v>109</v>
      </c>
      <c r="AB155" s="211"/>
      <c r="AC155" s="212" t="s">
        <v>111</v>
      </c>
      <c r="AD155" s="213" t="s">
        <v>112</v>
      </c>
      <c r="AE155" s="214" t="str">
        <f t="shared" si="7"/>
        <v/>
      </c>
      <c r="AF155" s="217" t="s">
        <v>113</v>
      </c>
      <c r="AG155" s="216" t="str">
        <f t="shared" si="8"/>
        <v/>
      </c>
    </row>
    <row r="156" spans="1:33" ht="36.75" customHeight="1">
      <c r="A156" s="204">
        <f t="shared" si="9"/>
        <v>145</v>
      </c>
      <c r="B156" s="1026" t="str">
        <f>IF(【全員最初に作成】基本情報!C200="","",【全員最初に作成】基本情報!C200)</f>
        <v/>
      </c>
      <c r="C156" s="1027"/>
      <c r="D156" s="1027"/>
      <c r="E156" s="1027"/>
      <c r="F156" s="1027"/>
      <c r="G156" s="1027"/>
      <c r="H156" s="1027"/>
      <c r="I156" s="1027"/>
      <c r="J156" s="1027"/>
      <c r="K156" s="1028"/>
      <c r="L156" s="204" t="str">
        <f>IF(【全員最初に作成】基本情報!M200="","",【全員最初に作成】基本情報!M200)</f>
        <v/>
      </c>
      <c r="M156" s="204" t="str">
        <f>IF(【全員最初に作成】基本情報!R200="","",【全員最初に作成】基本情報!R200)</f>
        <v/>
      </c>
      <c r="N156" s="204" t="str">
        <f>IF(【全員最初に作成】基本情報!W200="","",【全員最初に作成】基本情報!W200)</f>
        <v/>
      </c>
      <c r="O156" s="204" t="str">
        <f>IF(【全員最初に作成】基本情報!X200="","",【全員最初に作成】基本情報!X200)</f>
        <v/>
      </c>
      <c r="P156" s="205" t="str">
        <f>IF(【全員最初に作成】基本情報!Y200="","",【全員最初に作成】基本情報!Y200)</f>
        <v/>
      </c>
      <c r="Q156" s="206" t="str">
        <f>IF(【全員最初に作成】基本情報!AB200="","",【全員最初に作成】基本情報!AB200)</f>
        <v/>
      </c>
      <c r="R156" s="207"/>
      <c r="S156" s="208"/>
      <c r="T156" s="209" t="str">
        <f>IF(P156="","",VLOOKUP(P156,【参考】数式用!$A$5:$H$34,MATCH(S156,【参考】数式用!$C$4:$E$4,0)+2,0))</f>
        <v/>
      </c>
      <c r="U156" s="210" t="s">
        <v>108</v>
      </c>
      <c r="V156" s="211"/>
      <c r="W156" s="212" t="s">
        <v>109</v>
      </c>
      <c r="X156" s="211"/>
      <c r="Y156" s="212" t="s">
        <v>110</v>
      </c>
      <c r="Z156" s="211"/>
      <c r="AA156" s="212" t="s">
        <v>109</v>
      </c>
      <c r="AB156" s="211"/>
      <c r="AC156" s="212" t="s">
        <v>111</v>
      </c>
      <c r="AD156" s="213" t="s">
        <v>112</v>
      </c>
      <c r="AE156" s="214" t="str">
        <f t="shared" si="7"/>
        <v/>
      </c>
      <c r="AF156" s="217" t="s">
        <v>113</v>
      </c>
      <c r="AG156" s="216" t="str">
        <f t="shared" si="8"/>
        <v/>
      </c>
    </row>
    <row r="157" spans="1:33" ht="36.75" customHeight="1">
      <c r="A157" s="204">
        <f t="shared" si="9"/>
        <v>146</v>
      </c>
      <c r="B157" s="1026" t="str">
        <f>IF(【全員最初に作成】基本情報!C201="","",【全員最初に作成】基本情報!C201)</f>
        <v/>
      </c>
      <c r="C157" s="1027"/>
      <c r="D157" s="1027"/>
      <c r="E157" s="1027"/>
      <c r="F157" s="1027"/>
      <c r="G157" s="1027"/>
      <c r="H157" s="1027"/>
      <c r="I157" s="1027"/>
      <c r="J157" s="1027"/>
      <c r="K157" s="1028"/>
      <c r="L157" s="204" t="str">
        <f>IF(【全員最初に作成】基本情報!M201="","",【全員最初に作成】基本情報!M201)</f>
        <v/>
      </c>
      <c r="M157" s="204" t="str">
        <f>IF(【全員最初に作成】基本情報!R201="","",【全員最初に作成】基本情報!R201)</f>
        <v/>
      </c>
      <c r="N157" s="204" t="str">
        <f>IF(【全員最初に作成】基本情報!W201="","",【全員最初に作成】基本情報!W201)</f>
        <v/>
      </c>
      <c r="O157" s="204" t="str">
        <f>IF(【全員最初に作成】基本情報!X201="","",【全員最初に作成】基本情報!X201)</f>
        <v/>
      </c>
      <c r="P157" s="205" t="str">
        <f>IF(【全員最初に作成】基本情報!Y201="","",【全員最初に作成】基本情報!Y201)</f>
        <v/>
      </c>
      <c r="Q157" s="206" t="str">
        <f>IF(【全員最初に作成】基本情報!AB201="","",【全員最初に作成】基本情報!AB201)</f>
        <v/>
      </c>
      <c r="R157" s="207"/>
      <c r="S157" s="208"/>
      <c r="T157" s="209" t="str">
        <f>IF(P157="","",VLOOKUP(P157,【参考】数式用!$A$5:$H$34,MATCH(S157,【参考】数式用!$C$4:$E$4,0)+2,0))</f>
        <v/>
      </c>
      <c r="U157" s="210" t="s">
        <v>108</v>
      </c>
      <c r="V157" s="211"/>
      <c r="W157" s="212" t="s">
        <v>109</v>
      </c>
      <c r="X157" s="211"/>
      <c r="Y157" s="212" t="s">
        <v>110</v>
      </c>
      <c r="Z157" s="211"/>
      <c r="AA157" s="212" t="s">
        <v>109</v>
      </c>
      <c r="AB157" s="211"/>
      <c r="AC157" s="212" t="s">
        <v>111</v>
      </c>
      <c r="AD157" s="213" t="s">
        <v>112</v>
      </c>
      <c r="AE157" s="214" t="str">
        <f t="shared" si="7"/>
        <v/>
      </c>
      <c r="AF157" s="217" t="s">
        <v>113</v>
      </c>
      <c r="AG157" s="216" t="str">
        <f t="shared" si="8"/>
        <v/>
      </c>
    </row>
    <row r="158" spans="1:33" ht="36.75" customHeight="1">
      <c r="A158" s="204">
        <f t="shared" si="9"/>
        <v>147</v>
      </c>
      <c r="B158" s="1026" t="str">
        <f>IF(【全員最初に作成】基本情報!C202="","",【全員最初に作成】基本情報!C202)</f>
        <v/>
      </c>
      <c r="C158" s="1027"/>
      <c r="D158" s="1027"/>
      <c r="E158" s="1027"/>
      <c r="F158" s="1027"/>
      <c r="G158" s="1027"/>
      <c r="H158" s="1027"/>
      <c r="I158" s="1027"/>
      <c r="J158" s="1027"/>
      <c r="K158" s="1028"/>
      <c r="L158" s="204" t="str">
        <f>IF(【全員最初に作成】基本情報!M202="","",【全員最初に作成】基本情報!M202)</f>
        <v/>
      </c>
      <c r="M158" s="204" t="str">
        <f>IF(【全員最初に作成】基本情報!R202="","",【全員最初に作成】基本情報!R202)</f>
        <v/>
      </c>
      <c r="N158" s="204" t="str">
        <f>IF(【全員最初に作成】基本情報!W202="","",【全員最初に作成】基本情報!W202)</f>
        <v/>
      </c>
      <c r="O158" s="204" t="str">
        <f>IF(【全員最初に作成】基本情報!X202="","",【全員最初に作成】基本情報!X202)</f>
        <v/>
      </c>
      <c r="P158" s="205" t="str">
        <f>IF(【全員最初に作成】基本情報!Y202="","",【全員最初に作成】基本情報!Y202)</f>
        <v/>
      </c>
      <c r="Q158" s="206" t="str">
        <f>IF(【全員最初に作成】基本情報!AB202="","",【全員最初に作成】基本情報!AB202)</f>
        <v/>
      </c>
      <c r="R158" s="207"/>
      <c r="S158" s="208"/>
      <c r="T158" s="209" t="str">
        <f>IF(P158="","",VLOOKUP(P158,【参考】数式用!$A$5:$H$34,MATCH(S158,【参考】数式用!$C$4:$E$4,0)+2,0))</f>
        <v/>
      </c>
      <c r="U158" s="210" t="s">
        <v>108</v>
      </c>
      <c r="V158" s="211"/>
      <c r="W158" s="212" t="s">
        <v>109</v>
      </c>
      <c r="X158" s="211"/>
      <c r="Y158" s="212" t="s">
        <v>110</v>
      </c>
      <c r="Z158" s="211"/>
      <c r="AA158" s="212" t="s">
        <v>109</v>
      </c>
      <c r="AB158" s="211"/>
      <c r="AC158" s="212" t="s">
        <v>111</v>
      </c>
      <c r="AD158" s="213" t="s">
        <v>112</v>
      </c>
      <c r="AE158" s="214" t="str">
        <f t="shared" si="7"/>
        <v/>
      </c>
      <c r="AF158" s="217" t="s">
        <v>113</v>
      </c>
      <c r="AG158" s="216" t="str">
        <f t="shared" si="8"/>
        <v/>
      </c>
    </row>
    <row r="159" spans="1:33" ht="36.75" customHeight="1">
      <c r="A159" s="204">
        <f t="shared" si="9"/>
        <v>148</v>
      </c>
      <c r="B159" s="1026" t="str">
        <f>IF(【全員最初に作成】基本情報!C203="","",【全員最初に作成】基本情報!C203)</f>
        <v/>
      </c>
      <c r="C159" s="1027"/>
      <c r="D159" s="1027"/>
      <c r="E159" s="1027"/>
      <c r="F159" s="1027"/>
      <c r="G159" s="1027"/>
      <c r="H159" s="1027"/>
      <c r="I159" s="1027"/>
      <c r="J159" s="1027"/>
      <c r="K159" s="1028"/>
      <c r="L159" s="204" t="str">
        <f>IF(【全員最初に作成】基本情報!M203="","",【全員最初に作成】基本情報!M203)</f>
        <v/>
      </c>
      <c r="M159" s="204" t="str">
        <f>IF(【全員最初に作成】基本情報!R203="","",【全員最初に作成】基本情報!R203)</f>
        <v/>
      </c>
      <c r="N159" s="204" t="str">
        <f>IF(【全員最初に作成】基本情報!W203="","",【全員最初に作成】基本情報!W203)</f>
        <v/>
      </c>
      <c r="O159" s="204" t="str">
        <f>IF(【全員最初に作成】基本情報!X203="","",【全員最初に作成】基本情報!X203)</f>
        <v/>
      </c>
      <c r="P159" s="205" t="str">
        <f>IF(【全員最初に作成】基本情報!Y203="","",【全員最初に作成】基本情報!Y203)</f>
        <v/>
      </c>
      <c r="Q159" s="206" t="str">
        <f>IF(【全員最初に作成】基本情報!AB203="","",【全員最初に作成】基本情報!AB203)</f>
        <v/>
      </c>
      <c r="R159" s="207"/>
      <c r="S159" s="208"/>
      <c r="T159" s="209" t="str">
        <f>IF(P159="","",VLOOKUP(P159,【参考】数式用!$A$5:$H$34,MATCH(S159,【参考】数式用!$C$4:$E$4,0)+2,0))</f>
        <v/>
      </c>
      <c r="U159" s="210" t="s">
        <v>108</v>
      </c>
      <c r="V159" s="211"/>
      <c r="W159" s="212" t="s">
        <v>109</v>
      </c>
      <c r="X159" s="211"/>
      <c r="Y159" s="212" t="s">
        <v>110</v>
      </c>
      <c r="Z159" s="211"/>
      <c r="AA159" s="212" t="s">
        <v>109</v>
      </c>
      <c r="AB159" s="211"/>
      <c r="AC159" s="212" t="s">
        <v>111</v>
      </c>
      <c r="AD159" s="213" t="s">
        <v>112</v>
      </c>
      <c r="AE159" s="214" t="str">
        <f t="shared" si="7"/>
        <v/>
      </c>
      <c r="AF159" s="217" t="s">
        <v>113</v>
      </c>
      <c r="AG159" s="216" t="str">
        <f t="shared" si="8"/>
        <v/>
      </c>
    </row>
    <row r="160" spans="1:33" ht="36.75" customHeight="1">
      <c r="A160" s="204">
        <f t="shared" si="9"/>
        <v>149</v>
      </c>
      <c r="B160" s="1026" t="str">
        <f>IF(【全員最初に作成】基本情報!C204="","",【全員最初に作成】基本情報!C204)</f>
        <v/>
      </c>
      <c r="C160" s="1027"/>
      <c r="D160" s="1027"/>
      <c r="E160" s="1027"/>
      <c r="F160" s="1027"/>
      <c r="G160" s="1027"/>
      <c r="H160" s="1027"/>
      <c r="I160" s="1027"/>
      <c r="J160" s="1027"/>
      <c r="K160" s="1028"/>
      <c r="L160" s="204" t="str">
        <f>IF(【全員最初に作成】基本情報!M204="","",【全員最初に作成】基本情報!M204)</f>
        <v/>
      </c>
      <c r="M160" s="204" t="str">
        <f>IF(【全員最初に作成】基本情報!R204="","",【全員最初に作成】基本情報!R204)</f>
        <v/>
      </c>
      <c r="N160" s="204" t="str">
        <f>IF(【全員最初に作成】基本情報!W204="","",【全員最初に作成】基本情報!W204)</f>
        <v/>
      </c>
      <c r="O160" s="204" t="str">
        <f>IF(【全員最初に作成】基本情報!X204="","",【全員最初に作成】基本情報!X204)</f>
        <v/>
      </c>
      <c r="P160" s="205" t="str">
        <f>IF(【全員最初に作成】基本情報!Y204="","",【全員最初に作成】基本情報!Y204)</f>
        <v/>
      </c>
      <c r="Q160" s="206" t="str">
        <f>IF(【全員最初に作成】基本情報!AB204="","",【全員最初に作成】基本情報!AB204)</f>
        <v/>
      </c>
      <c r="R160" s="207"/>
      <c r="S160" s="208"/>
      <c r="T160" s="209" t="str">
        <f>IF(P160="","",VLOOKUP(P160,【参考】数式用!$A$5:$H$34,MATCH(S160,【参考】数式用!$C$4:$E$4,0)+2,0))</f>
        <v/>
      </c>
      <c r="U160" s="210" t="s">
        <v>108</v>
      </c>
      <c r="V160" s="211"/>
      <c r="W160" s="212" t="s">
        <v>109</v>
      </c>
      <c r="X160" s="211"/>
      <c r="Y160" s="212" t="s">
        <v>110</v>
      </c>
      <c r="Z160" s="211"/>
      <c r="AA160" s="212" t="s">
        <v>109</v>
      </c>
      <c r="AB160" s="211"/>
      <c r="AC160" s="212" t="s">
        <v>111</v>
      </c>
      <c r="AD160" s="213" t="s">
        <v>112</v>
      </c>
      <c r="AE160" s="214" t="str">
        <f t="shared" si="7"/>
        <v/>
      </c>
      <c r="AF160" s="217" t="s">
        <v>113</v>
      </c>
      <c r="AG160" s="216" t="str">
        <f t="shared" si="8"/>
        <v/>
      </c>
    </row>
    <row r="161" spans="1:33" ht="36.75" customHeight="1">
      <c r="A161" s="204">
        <f t="shared" si="9"/>
        <v>150</v>
      </c>
      <c r="B161" s="1026" t="str">
        <f>IF(【全員最初に作成】基本情報!C205="","",【全員最初に作成】基本情報!C205)</f>
        <v/>
      </c>
      <c r="C161" s="1027"/>
      <c r="D161" s="1027"/>
      <c r="E161" s="1027"/>
      <c r="F161" s="1027"/>
      <c r="G161" s="1027"/>
      <c r="H161" s="1027"/>
      <c r="I161" s="1027"/>
      <c r="J161" s="1027"/>
      <c r="K161" s="1028"/>
      <c r="L161" s="204" t="str">
        <f>IF(【全員最初に作成】基本情報!M205="","",【全員最初に作成】基本情報!M205)</f>
        <v/>
      </c>
      <c r="M161" s="204" t="str">
        <f>IF(【全員最初に作成】基本情報!R205="","",【全員最初に作成】基本情報!R205)</f>
        <v/>
      </c>
      <c r="N161" s="204" t="str">
        <f>IF(【全員最初に作成】基本情報!W205="","",【全員最初に作成】基本情報!W205)</f>
        <v/>
      </c>
      <c r="O161" s="204" t="str">
        <f>IF(【全員最初に作成】基本情報!X205="","",【全員最初に作成】基本情報!X205)</f>
        <v/>
      </c>
      <c r="P161" s="205" t="str">
        <f>IF(【全員最初に作成】基本情報!Y205="","",【全員最初に作成】基本情報!Y205)</f>
        <v/>
      </c>
      <c r="Q161" s="206" t="str">
        <f>IF(【全員最初に作成】基本情報!AB205="","",【全員最初に作成】基本情報!AB205)</f>
        <v/>
      </c>
      <c r="R161" s="207"/>
      <c r="S161" s="208"/>
      <c r="T161" s="209" t="str">
        <f>IF(P161="","",VLOOKUP(P161,【参考】数式用!$A$5:$H$34,MATCH(S161,【参考】数式用!$C$4:$E$4,0)+2,0))</f>
        <v/>
      </c>
      <c r="U161" s="210" t="s">
        <v>108</v>
      </c>
      <c r="V161" s="211"/>
      <c r="W161" s="212" t="s">
        <v>109</v>
      </c>
      <c r="X161" s="211"/>
      <c r="Y161" s="212" t="s">
        <v>110</v>
      </c>
      <c r="Z161" s="211"/>
      <c r="AA161" s="212" t="s">
        <v>109</v>
      </c>
      <c r="AB161" s="211"/>
      <c r="AC161" s="212" t="s">
        <v>111</v>
      </c>
      <c r="AD161" s="213" t="s">
        <v>112</v>
      </c>
      <c r="AE161" s="214" t="str">
        <f t="shared" si="7"/>
        <v/>
      </c>
      <c r="AF161" s="217" t="s">
        <v>113</v>
      </c>
      <c r="AG161" s="216" t="str">
        <f t="shared" si="8"/>
        <v/>
      </c>
    </row>
    <row r="162" spans="1:33" ht="36.75" customHeight="1">
      <c r="A162" s="204">
        <f t="shared" si="9"/>
        <v>151</v>
      </c>
      <c r="B162" s="1026" t="str">
        <f>IF(【全員最初に作成】基本情報!C206="","",【全員最初に作成】基本情報!C206)</f>
        <v/>
      </c>
      <c r="C162" s="1027"/>
      <c r="D162" s="1027"/>
      <c r="E162" s="1027"/>
      <c r="F162" s="1027"/>
      <c r="G162" s="1027"/>
      <c r="H162" s="1027"/>
      <c r="I162" s="1027"/>
      <c r="J162" s="1027"/>
      <c r="K162" s="1028"/>
      <c r="L162" s="204" t="str">
        <f>IF(【全員最初に作成】基本情報!M206="","",【全員最初に作成】基本情報!M206)</f>
        <v/>
      </c>
      <c r="M162" s="204" t="str">
        <f>IF(【全員最初に作成】基本情報!R206="","",【全員最初に作成】基本情報!R206)</f>
        <v/>
      </c>
      <c r="N162" s="204" t="str">
        <f>IF(【全員最初に作成】基本情報!W206="","",【全員最初に作成】基本情報!W206)</f>
        <v/>
      </c>
      <c r="O162" s="204" t="str">
        <f>IF(【全員最初に作成】基本情報!X206="","",【全員最初に作成】基本情報!X206)</f>
        <v/>
      </c>
      <c r="P162" s="205" t="str">
        <f>IF(【全員最初に作成】基本情報!Y206="","",【全員最初に作成】基本情報!Y206)</f>
        <v/>
      </c>
      <c r="Q162" s="206" t="str">
        <f>IF(【全員最初に作成】基本情報!AB206="","",【全員最初に作成】基本情報!AB206)</f>
        <v/>
      </c>
      <c r="R162" s="207"/>
      <c r="S162" s="208"/>
      <c r="T162" s="209" t="str">
        <f>IF(P162="","",VLOOKUP(P162,【参考】数式用!$A$5:$H$34,MATCH(S162,【参考】数式用!$C$4:$E$4,0)+2,0))</f>
        <v/>
      </c>
      <c r="U162" s="210" t="s">
        <v>108</v>
      </c>
      <c r="V162" s="211"/>
      <c r="W162" s="212" t="s">
        <v>109</v>
      </c>
      <c r="X162" s="211"/>
      <c r="Y162" s="212" t="s">
        <v>110</v>
      </c>
      <c r="Z162" s="211"/>
      <c r="AA162" s="212" t="s">
        <v>109</v>
      </c>
      <c r="AB162" s="211"/>
      <c r="AC162" s="212" t="s">
        <v>111</v>
      </c>
      <c r="AD162" s="213" t="s">
        <v>112</v>
      </c>
      <c r="AE162" s="214" t="str">
        <f t="shared" si="7"/>
        <v/>
      </c>
      <c r="AF162" s="217" t="s">
        <v>113</v>
      </c>
      <c r="AG162" s="216" t="str">
        <f t="shared" si="8"/>
        <v/>
      </c>
    </row>
    <row r="163" spans="1:33" ht="36.75" customHeight="1">
      <c r="A163" s="204">
        <f t="shared" si="9"/>
        <v>152</v>
      </c>
      <c r="B163" s="1026" t="str">
        <f>IF(【全員最初に作成】基本情報!C207="","",【全員最初に作成】基本情報!C207)</f>
        <v/>
      </c>
      <c r="C163" s="1027"/>
      <c r="D163" s="1027"/>
      <c r="E163" s="1027"/>
      <c r="F163" s="1027"/>
      <c r="G163" s="1027"/>
      <c r="H163" s="1027"/>
      <c r="I163" s="1027"/>
      <c r="J163" s="1027"/>
      <c r="K163" s="1028"/>
      <c r="L163" s="204" t="str">
        <f>IF(【全員最初に作成】基本情報!M207="","",【全員最初に作成】基本情報!M207)</f>
        <v/>
      </c>
      <c r="M163" s="204" t="str">
        <f>IF(【全員最初に作成】基本情報!R207="","",【全員最初に作成】基本情報!R207)</f>
        <v/>
      </c>
      <c r="N163" s="204" t="str">
        <f>IF(【全員最初に作成】基本情報!W207="","",【全員最初に作成】基本情報!W207)</f>
        <v/>
      </c>
      <c r="O163" s="204" t="str">
        <f>IF(【全員最初に作成】基本情報!X207="","",【全員最初に作成】基本情報!X207)</f>
        <v/>
      </c>
      <c r="P163" s="205" t="str">
        <f>IF(【全員最初に作成】基本情報!Y207="","",【全員最初に作成】基本情報!Y207)</f>
        <v/>
      </c>
      <c r="Q163" s="206" t="str">
        <f>IF(【全員最初に作成】基本情報!AB207="","",【全員最初に作成】基本情報!AB207)</f>
        <v/>
      </c>
      <c r="R163" s="207"/>
      <c r="S163" s="208"/>
      <c r="T163" s="209" t="str">
        <f>IF(P163="","",VLOOKUP(P163,【参考】数式用!$A$5:$H$34,MATCH(S163,【参考】数式用!$C$4:$E$4,0)+2,0))</f>
        <v/>
      </c>
      <c r="U163" s="210" t="s">
        <v>108</v>
      </c>
      <c r="V163" s="211"/>
      <c r="W163" s="212" t="s">
        <v>109</v>
      </c>
      <c r="X163" s="211"/>
      <c r="Y163" s="212" t="s">
        <v>110</v>
      </c>
      <c r="Z163" s="211"/>
      <c r="AA163" s="212" t="s">
        <v>109</v>
      </c>
      <c r="AB163" s="211"/>
      <c r="AC163" s="212" t="s">
        <v>111</v>
      </c>
      <c r="AD163" s="213" t="s">
        <v>112</v>
      </c>
      <c r="AE163" s="214" t="str">
        <f t="shared" si="7"/>
        <v/>
      </c>
      <c r="AF163" s="217" t="s">
        <v>113</v>
      </c>
      <c r="AG163" s="216" t="str">
        <f t="shared" si="8"/>
        <v/>
      </c>
    </row>
    <row r="164" spans="1:33" ht="36.75" customHeight="1">
      <c r="A164" s="204">
        <f t="shared" si="9"/>
        <v>153</v>
      </c>
      <c r="B164" s="1026" t="str">
        <f>IF(【全員最初に作成】基本情報!C208="","",【全員最初に作成】基本情報!C208)</f>
        <v/>
      </c>
      <c r="C164" s="1027"/>
      <c r="D164" s="1027"/>
      <c r="E164" s="1027"/>
      <c r="F164" s="1027"/>
      <c r="G164" s="1027"/>
      <c r="H164" s="1027"/>
      <c r="I164" s="1027"/>
      <c r="J164" s="1027"/>
      <c r="K164" s="1028"/>
      <c r="L164" s="204" t="str">
        <f>IF(【全員最初に作成】基本情報!M208="","",【全員最初に作成】基本情報!M208)</f>
        <v/>
      </c>
      <c r="M164" s="204" t="str">
        <f>IF(【全員最初に作成】基本情報!R208="","",【全員最初に作成】基本情報!R208)</f>
        <v/>
      </c>
      <c r="N164" s="204" t="str">
        <f>IF(【全員最初に作成】基本情報!W208="","",【全員最初に作成】基本情報!W208)</f>
        <v/>
      </c>
      <c r="O164" s="204" t="str">
        <f>IF(【全員最初に作成】基本情報!X208="","",【全員最初に作成】基本情報!X208)</f>
        <v/>
      </c>
      <c r="P164" s="205" t="str">
        <f>IF(【全員最初に作成】基本情報!Y208="","",【全員最初に作成】基本情報!Y208)</f>
        <v/>
      </c>
      <c r="Q164" s="206" t="str">
        <f>IF(【全員最初に作成】基本情報!AB208="","",【全員最初に作成】基本情報!AB208)</f>
        <v/>
      </c>
      <c r="R164" s="207"/>
      <c r="S164" s="208"/>
      <c r="T164" s="209" t="str">
        <f>IF(P164="","",VLOOKUP(P164,【参考】数式用!$A$5:$H$34,MATCH(S164,【参考】数式用!$C$4:$E$4,0)+2,0))</f>
        <v/>
      </c>
      <c r="U164" s="210" t="s">
        <v>108</v>
      </c>
      <c r="V164" s="211"/>
      <c r="W164" s="212" t="s">
        <v>109</v>
      </c>
      <c r="X164" s="211"/>
      <c r="Y164" s="212" t="s">
        <v>110</v>
      </c>
      <c r="Z164" s="211"/>
      <c r="AA164" s="212" t="s">
        <v>109</v>
      </c>
      <c r="AB164" s="211"/>
      <c r="AC164" s="212" t="s">
        <v>111</v>
      </c>
      <c r="AD164" s="213" t="s">
        <v>112</v>
      </c>
      <c r="AE164" s="214" t="str">
        <f t="shared" si="7"/>
        <v/>
      </c>
      <c r="AF164" s="217" t="s">
        <v>113</v>
      </c>
      <c r="AG164" s="216" t="str">
        <f t="shared" si="8"/>
        <v/>
      </c>
    </row>
    <row r="165" spans="1:33" ht="36.75" customHeight="1">
      <c r="A165" s="204">
        <f t="shared" si="9"/>
        <v>154</v>
      </c>
      <c r="B165" s="1026" t="str">
        <f>IF(【全員最初に作成】基本情報!C209="","",【全員最初に作成】基本情報!C209)</f>
        <v/>
      </c>
      <c r="C165" s="1027"/>
      <c r="D165" s="1027"/>
      <c r="E165" s="1027"/>
      <c r="F165" s="1027"/>
      <c r="G165" s="1027"/>
      <c r="H165" s="1027"/>
      <c r="I165" s="1027"/>
      <c r="J165" s="1027"/>
      <c r="K165" s="1028"/>
      <c r="L165" s="204" t="str">
        <f>IF(【全員最初に作成】基本情報!M209="","",【全員最初に作成】基本情報!M209)</f>
        <v/>
      </c>
      <c r="M165" s="204" t="str">
        <f>IF(【全員最初に作成】基本情報!R209="","",【全員最初に作成】基本情報!R209)</f>
        <v/>
      </c>
      <c r="N165" s="204" t="str">
        <f>IF(【全員最初に作成】基本情報!W209="","",【全員最初に作成】基本情報!W209)</f>
        <v/>
      </c>
      <c r="O165" s="204" t="str">
        <f>IF(【全員最初に作成】基本情報!X209="","",【全員最初に作成】基本情報!X209)</f>
        <v/>
      </c>
      <c r="P165" s="205" t="str">
        <f>IF(【全員最初に作成】基本情報!Y209="","",【全員最初に作成】基本情報!Y209)</f>
        <v/>
      </c>
      <c r="Q165" s="206" t="str">
        <f>IF(【全員最初に作成】基本情報!AB209="","",【全員最初に作成】基本情報!AB209)</f>
        <v/>
      </c>
      <c r="R165" s="207"/>
      <c r="S165" s="208"/>
      <c r="T165" s="209" t="str">
        <f>IF(P165="","",VLOOKUP(P165,【参考】数式用!$A$5:$H$34,MATCH(S165,【参考】数式用!$C$4:$E$4,0)+2,0))</f>
        <v/>
      </c>
      <c r="U165" s="210" t="s">
        <v>108</v>
      </c>
      <c r="V165" s="211"/>
      <c r="W165" s="212" t="s">
        <v>109</v>
      </c>
      <c r="X165" s="211"/>
      <c r="Y165" s="212" t="s">
        <v>110</v>
      </c>
      <c r="Z165" s="211"/>
      <c r="AA165" s="212" t="s">
        <v>109</v>
      </c>
      <c r="AB165" s="211"/>
      <c r="AC165" s="212" t="s">
        <v>111</v>
      </c>
      <c r="AD165" s="213" t="s">
        <v>112</v>
      </c>
      <c r="AE165" s="214" t="str">
        <f t="shared" si="7"/>
        <v/>
      </c>
      <c r="AF165" s="217" t="s">
        <v>113</v>
      </c>
      <c r="AG165" s="216" t="str">
        <f t="shared" si="8"/>
        <v/>
      </c>
    </row>
    <row r="166" spans="1:33" ht="36.75" customHeight="1">
      <c r="A166" s="204">
        <f t="shared" si="9"/>
        <v>155</v>
      </c>
      <c r="B166" s="1026" t="str">
        <f>IF(【全員最初に作成】基本情報!C210="","",【全員最初に作成】基本情報!C210)</f>
        <v/>
      </c>
      <c r="C166" s="1027"/>
      <c r="D166" s="1027"/>
      <c r="E166" s="1027"/>
      <c r="F166" s="1027"/>
      <c r="G166" s="1027"/>
      <c r="H166" s="1027"/>
      <c r="I166" s="1027"/>
      <c r="J166" s="1027"/>
      <c r="K166" s="1028"/>
      <c r="L166" s="204" t="str">
        <f>IF(【全員最初に作成】基本情報!M210="","",【全員最初に作成】基本情報!M210)</f>
        <v/>
      </c>
      <c r="M166" s="204" t="str">
        <f>IF(【全員最初に作成】基本情報!R210="","",【全員最初に作成】基本情報!R210)</f>
        <v/>
      </c>
      <c r="N166" s="204" t="str">
        <f>IF(【全員最初に作成】基本情報!W210="","",【全員最初に作成】基本情報!W210)</f>
        <v/>
      </c>
      <c r="O166" s="204" t="str">
        <f>IF(【全員最初に作成】基本情報!X210="","",【全員最初に作成】基本情報!X210)</f>
        <v/>
      </c>
      <c r="P166" s="205" t="str">
        <f>IF(【全員最初に作成】基本情報!Y210="","",【全員最初に作成】基本情報!Y210)</f>
        <v/>
      </c>
      <c r="Q166" s="206" t="str">
        <f>IF(【全員最初に作成】基本情報!AB210="","",【全員最初に作成】基本情報!AB210)</f>
        <v/>
      </c>
      <c r="R166" s="207"/>
      <c r="S166" s="208"/>
      <c r="T166" s="209" t="str">
        <f>IF(P166="","",VLOOKUP(P166,【参考】数式用!$A$5:$H$34,MATCH(S166,【参考】数式用!$C$4:$E$4,0)+2,0))</f>
        <v/>
      </c>
      <c r="U166" s="210" t="s">
        <v>108</v>
      </c>
      <c r="V166" s="211"/>
      <c r="W166" s="212" t="s">
        <v>109</v>
      </c>
      <c r="X166" s="211"/>
      <c r="Y166" s="212" t="s">
        <v>110</v>
      </c>
      <c r="Z166" s="211"/>
      <c r="AA166" s="212" t="s">
        <v>109</v>
      </c>
      <c r="AB166" s="211"/>
      <c r="AC166" s="212" t="s">
        <v>111</v>
      </c>
      <c r="AD166" s="213" t="s">
        <v>112</v>
      </c>
      <c r="AE166" s="214" t="str">
        <f t="shared" si="7"/>
        <v/>
      </c>
      <c r="AF166" s="217" t="s">
        <v>113</v>
      </c>
      <c r="AG166" s="216" t="str">
        <f t="shared" si="8"/>
        <v/>
      </c>
    </row>
    <row r="167" spans="1:33" ht="36.75" customHeight="1">
      <c r="A167" s="204">
        <f t="shared" si="9"/>
        <v>156</v>
      </c>
      <c r="B167" s="1026" t="str">
        <f>IF(【全員最初に作成】基本情報!C211="","",【全員最初に作成】基本情報!C211)</f>
        <v/>
      </c>
      <c r="C167" s="1027"/>
      <c r="D167" s="1027"/>
      <c r="E167" s="1027"/>
      <c r="F167" s="1027"/>
      <c r="G167" s="1027"/>
      <c r="H167" s="1027"/>
      <c r="I167" s="1027"/>
      <c r="J167" s="1027"/>
      <c r="K167" s="1028"/>
      <c r="L167" s="204" t="str">
        <f>IF(【全員最初に作成】基本情報!M211="","",【全員最初に作成】基本情報!M211)</f>
        <v/>
      </c>
      <c r="M167" s="204" t="str">
        <f>IF(【全員最初に作成】基本情報!R211="","",【全員最初に作成】基本情報!R211)</f>
        <v/>
      </c>
      <c r="N167" s="204" t="str">
        <f>IF(【全員最初に作成】基本情報!W211="","",【全員最初に作成】基本情報!W211)</f>
        <v/>
      </c>
      <c r="O167" s="204" t="str">
        <f>IF(【全員最初に作成】基本情報!X211="","",【全員最初に作成】基本情報!X211)</f>
        <v/>
      </c>
      <c r="P167" s="205" t="str">
        <f>IF(【全員最初に作成】基本情報!Y211="","",【全員最初に作成】基本情報!Y211)</f>
        <v/>
      </c>
      <c r="Q167" s="206" t="str">
        <f>IF(【全員最初に作成】基本情報!AB211="","",【全員最初に作成】基本情報!AB211)</f>
        <v/>
      </c>
      <c r="R167" s="207"/>
      <c r="S167" s="208"/>
      <c r="T167" s="209" t="str">
        <f>IF(P167="","",VLOOKUP(P167,【参考】数式用!$A$5:$H$34,MATCH(S167,【参考】数式用!$C$4:$E$4,0)+2,0))</f>
        <v/>
      </c>
      <c r="U167" s="210" t="s">
        <v>108</v>
      </c>
      <c r="V167" s="211"/>
      <c r="W167" s="212" t="s">
        <v>109</v>
      </c>
      <c r="X167" s="211"/>
      <c r="Y167" s="212" t="s">
        <v>110</v>
      </c>
      <c r="Z167" s="211"/>
      <c r="AA167" s="212" t="s">
        <v>109</v>
      </c>
      <c r="AB167" s="211"/>
      <c r="AC167" s="212" t="s">
        <v>111</v>
      </c>
      <c r="AD167" s="213" t="s">
        <v>112</v>
      </c>
      <c r="AE167" s="214" t="str">
        <f t="shared" si="7"/>
        <v/>
      </c>
      <c r="AF167" s="217" t="s">
        <v>113</v>
      </c>
      <c r="AG167" s="216" t="str">
        <f t="shared" si="8"/>
        <v/>
      </c>
    </row>
    <row r="168" spans="1:33" ht="36.75" customHeight="1">
      <c r="A168" s="204">
        <f t="shared" si="9"/>
        <v>157</v>
      </c>
      <c r="B168" s="1026" t="str">
        <f>IF(【全員最初に作成】基本情報!C212="","",【全員最初に作成】基本情報!C212)</f>
        <v/>
      </c>
      <c r="C168" s="1027"/>
      <c r="D168" s="1027"/>
      <c r="E168" s="1027"/>
      <c r="F168" s="1027"/>
      <c r="G168" s="1027"/>
      <c r="H168" s="1027"/>
      <c r="I168" s="1027"/>
      <c r="J168" s="1027"/>
      <c r="K168" s="1028"/>
      <c r="L168" s="204" t="str">
        <f>IF(【全員最初に作成】基本情報!M212="","",【全員最初に作成】基本情報!M212)</f>
        <v/>
      </c>
      <c r="M168" s="204" t="str">
        <f>IF(【全員最初に作成】基本情報!R212="","",【全員最初に作成】基本情報!R212)</f>
        <v/>
      </c>
      <c r="N168" s="204" t="str">
        <f>IF(【全員最初に作成】基本情報!W212="","",【全員最初に作成】基本情報!W212)</f>
        <v/>
      </c>
      <c r="O168" s="204" t="str">
        <f>IF(【全員最初に作成】基本情報!X212="","",【全員最初に作成】基本情報!X212)</f>
        <v/>
      </c>
      <c r="P168" s="205" t="str">
        <f>IF(【全員最初に作成】基本情報!Y212="","",【全員最初に作成】基本情報!Y212)</f>
        <v/>
      </c>
      <c r="Q168" s="206" t="str">
        <f>IF(【全員最初に作成】基本情報!AB212="","",【全員最初に作成】基本情報!AB212)</f>
        <v/>
      </c>
      <c r="R168" s="207"/>
      <c r="S168" s="208"/>
      <c r="T168" s="209" t="str">
        <f>IF(P168="","",VLOOKUP(P168,【参考】数式用!$A$5:$H$34,MATCH(S168,【参考】数式用!$C$4:$E$4,0)+2,0))</f>
        <v/>
      </c>
      <c r="U168" s="210" t="s">
        <v>108</v>
      </c>
      <c r="V168" s="211"/>
      <c r="W168" s="212" t="s">
        <v>109</v>
      </c>
      <c r="X168" s="211"/>
      <c r="Y168" s="212" t="s">
        <v>110</v>
      </c>
      <c r="Z168" s="211"/>
      <c r="AA168" s="212" t="s">
        <v>109</v>
      </c>
      <c r="AB168" s="211"/>
      <c r="AC168" s="212" t="s">
        <v>111</v>
      </c>
      <c r="AD168" s="213" t="s">
        <v>112</v>
      </c>
      <c r="AE168" s="214" t="str">
        <f t="shared" si="7"/>
        <v/>
      </c>
      <c r="AF168" s="217" t="s">
        <v>113</v>
      </c>
      <c r="AG168" s="216" t="str">
        <f t="shared" si="8"/>
        <v/>
      </c>
    </row>
    <row r="169" spans="1:33" ht="36.75" customHeight="1">
      <c r="A169" s="204">
        <f t="shared" si="9"/>
        <v>158</v>
      </c>
      <c r="B169" s="1026" t="str">
        <f>IF(【全員最初に作成】基本情報!C213="","",【全員最初に作成】基本情報!C213)</f>
        <v/>
      </c>
      <c r="C169" s="1027"/>
      <c r="D169" s="1027"/>
      <c r="E169" s="1027"/>
      <c r="F169" s="1027"/>
      <c r="G169" s="1027"/>
      <c r="H169" s="1027"/>
      <c r="I169" s="1027"/>
      <c r="J169" s="1027"/>
      <c r="K169" s="1028"/>
      <c r="L169" s="204" t="str">
        <f>IF(【全員最初に作成】基本情報!M213="","",【全員最初に作成】基本情報!M213)</f>
        <v/>
      </c>
      <c r="M169" s="204" t="str">
        <f>IF(【全員最初に作成】基本情報!R213="","",【全員最初に作成】基本情報!R213)</f>
        <v/>
      </c>
      <c r="N169" s="204" t="str">
        <f>IF(【全員最初に作成】基本情報!W213="","",【全員最初に作成】基本情報!W213)</f>
        <v/>
      </c>
      <c r="O169" s="204" t="str">
        <f>IF(【全員最初に作成】基本情報!X213="","",【全員最初に作成】基本情報!X213)</f>
        <v/>
      </c>
      <c r="P169" s="205" t="str">
        <f>IF(【全員最初に作成】基本情報!Y213="","",【全員最初に作成】基本情報!Y213)</f>
        <v/>
      </c>
      <c r="Q169" s="206" t="str">
        <f>IF(【全員最初に作成】基本情報!AB213="","",【全員最初に作成】基本情報!AB213)</f>
        <v/>
      </c>
      <c r="R169" s="207"/>
      <c r="S169" s="208"/>
      <c r="T169" s="209" t="str">
        <f>IF(P169="","",VLOOKUP(P169,【参考】数式用!$A$5:$H$34,MATCH(S169,【参考】数式用!$C$4:$E$4,0)+2,0))</f>
        <v/>
      </c>
      <c r="U169" s="210" t="s">
        <v>108</v>
      </c>
      <c r="V169" s="211"/>
      <c r="W169" s="212" t="s">
        <v>109</v>
      </c>
      <c r="X169" s="211"/>
      <c r="Y169" s="212" t="s">
        <v>110</v>
      </c>
      <c r="Z169" s="211"/>
      <c r="AA169" s="212" t="s">
        <v>109</v>
      </c>
      <c r="AB169" s="211"/>
      <c r="AC169" s="212" t="s">
        <v>111</v>
      </c>
      <c r="AD169" s="213" t="s">
        <v>112</v>
      </c>
      <c r="AE169" s="214" t="str">
        <f t="shared" si="7"/>
        <v/>
      </c>
      <c r="AF169" s="217" t="s">
        <v>113</v>
      </c>
      <c r="AG169" s="216" t="str">
        <f t="shared" si="8"/>
        <v/>
      </c>
    </row>
    <row r="170" spans="1:33" ht="36.75" customHeight="1">
      <c r="A170" s="204">
        <f t="shared" si="9"/>
        <v>159</v>
      </c>
      <c r="B170" s="1026" t="str">
        <f>IF(【全員最初に作成】基本情報!C214="","",【全員最初に作成】基本情報!C214)</f>
        <v/>
      </c>
      <c r="C170" s="1027"/>
      <c r="D170" s="1027"/>
      <c r="E170" s="1027"/>
      <c r="F170" s="1027"/>
      <c r="G170" s="1027"/>
      <c r="H170" s="1027"/>
      <c r="I170" s="1027"/>
      <c r="J170" s="1027"/>
      <c r="K170" s="1028"/>
      <c r="L170" s="204" t="str">
        <f>IF(【全員最初に作成】基本情報!M214="","",【全員最初に作成】基本情報!M214)</f>
        <v/>
      </c>
      <c r="M170" s="204" t="str">
        <f>IF(【全員最初に作成】基本情報!R214="","",【全員最初に作成】基本情報!R214)</f>
        <v/>
      </c>
      <c r="N170" s="204" t="str">
        <f>IF(【全員最初に作成】基本情報!W214="","",【全員最初に作成】基本情報!W214)</f>
        <v/>
      </c>
      <c r="O170" s="204" t="str">
        <f>IF(【全員最初に作成】基本情報!X214="","",【全員最初に作成】基本情報!X214)</f>
        <v/>
      </c>
      <c r="P170" s="205" t="str">
        <f>IF(【全員最初に作成】基本情報!Y214="","",【全員最初に作成】基本情報!Y214)</f>
        <v/>
      </c>
      <c r="Q170" s="206" t="str">
        <f>IF(【全員最初に作成】基本情報!AB214="","",【全員最初に作成】基本情報!AB214)</f>
        <v/>
      </c>
      <c r="R170" s="207"/>
      <c r="S170" s="208"/>
      <c r="T170" s="209" t="str">
        <f>IF(P170="","",VLOOKUP(P170,【参考】数式用!$A$5:$H$34,MATCH(S170,【参考】数式用!$C$4:$E$4,0)+2,0))</f>
        <v/>
      </c>
      <c r="U170" s="210" t="s">
        <v>108</v>
      </c>
      <c r="V170" s="211"/>
      <c r="W170" s="212" t="s">
        <v>109</v>
      </c>
      <c r="X170" s="211"/>
      <c r="Y170" s="212" t="s">
        <v>110</v>
      </c>
      <c r="Z170" s="211"/>
      <c r="AA170" s="212" t="s">
        <v>109</v>
      </c>
      <c r="AB170" s="211"/>
      <c r="AC170" s="212" t="s">
        <v>111</v>
      </c>
      <c r="AD170" s="213" t="s">
        <v>112</v>
      </c>
      <c r="AE170" s="214" t="str">
        <f t="shared" si="7"/>
        <v/>
      </c>
      <c r="AF170" s="217" t="s">
        <v>113</v>
      </c>
      <c r="AG170" s="216" t="str">
        <f t="shared" si="8"/>
        <v/>
      </c>
    </row>
    <row r="171" spans="1:33" ht="36.75" customHeight="1">
      <c r="A171" s="204">
        <f t="shared" si="9"/>
        <v>160</v>
      </c>
      <c r="B171" s="1026" t="str">
        <f>IF(【全員最初に作成】基本情報!C215="","",【全員最初に作成】基本情報!C215)</f>
        <v/>
      </c>
      <c r="C171" s="1027"/>
      <c r="D171" s="1027"/>
      <c r="E171" s="1027"/>
      <c r="F171" s="1027"/>
      <c r="G171" s="1027"/>
      <c r="H171" s="1027"/>
      <c r="I171" s="1027"/>
      <c r="J171" s="1027"/>
      <c r="K171" s="1028"/>
      <c r="L171" s="204" t="str">
        <f>IF(【全員最初に作成】基本情報!M215="","",【全員最初に作成】基本情報!M215)</f>
        <v/>
      </c>
      <c r="M171" s="204" t="str">
        <f>IF(【全員最初に作成】基本情報!R215="","",【全員最初に作成】基本情報!R215)</f>
        <v/>
      </c>
      <c r="N171" s="204" t="str">
        <f>IF(【全員最初に作成】基本情報!W215="","",【全員最初に作成】基本情報!W215)</f>
        <v/>
      </c>
      <c r="O171" s="204" t="str">
        <f>IF(【全員最初に作成】基本情報!X215="","",【全員最初に作成】基本情報!X215)</f>
        <v/>
      </c>
      <c r="P171" s="205" t="str">
        <f>IF(【全員最初に作成】基本情報!Y215="","",【全員最初に作成】基本情報!Y215)</f>
        <v/>
      </c>
      <c r="Q171" s="206" t="str">
        <f>IF(【全員最初に作成】基本情報!AB215="","",【全員最初に作成】基本情報!AB215)</f>
        <v/>
      </c>
      <c r="R171" s="207"/>
      <c r="S171" s="208"/>
      <c r="T171" s="209" t="str">
        <f>IF(P171="","",VLOOKUP(P171,【参考】数式用!$A$5:$H$34,MATCH(S171,【参考】数式用!$C$4:$E$4,0)+2,0))</f>
        <v/>
      </c>
      <c r="U171" s="210" t="s">
        <v>108</v>
      </c>
      <c r="V171" s="211"/>
      <c r="W171" s="212" t="s">
        <v>109</v>
      </c>
      <c r="X171" s="211"/>
      <c r="Y171" s="212" t="s">
        <v>110</v>
      </c>
      <c r="Z171" s="211"/>
      <c r="AA171" s="212" t="s">
        <v>109</v>
      </c>
      <c r="AB171" s="211"/>
      <c r="AC171" s="212" t="s">
        <v>111</v>
      </c>
      <c r="AD171" s="213" t="s">
        <v>112</v>
      </c>
      <c r="AE171" s="214" t="str">
        <f t="shared" si="7"/>
        <v/>
      </c>
      <c r="AF171" s="217" t="s">
        <v>113</v>
      </c>
      <c r="AG171" s="216" t="str">
        <f t="shared" si="8"/>
        <v/>
      </c>
    </row>
    <row r="172" spans="1:33" ht="36.75" customHeight="1">
      <c r="A172" s="204">
        <f t="shared" si="9"/>
        <v>161</v>
      </c>
      <c r="B172" s="1026" t="str">
        <f>IF(【全員最初に作成】基本情報!C216="","",【全員最初に作成】基本情報!C216)</f>
        <v/>
      </c>
      <c r="C172" s="1027"/>
      <c r="D172" s="1027"/>
      <c r="E172" s="1027"/>
      <c r="F172" s="1027"/>
      <c r="G172" s="1027"/>
      <c r="H172" s="1027"/>
      <c r="I172" s="1027"/>
      <c r="J172" s="1027"/>
      <c r="K172" s="1028"/>
      <c r="L172" s="204" t="str">
        <f>IF(【全員最初に作成】基本情報!M216="","",【全員最初に作成】基本情報!M216)</f>
        <v/>
      </c>
      <c r="M172" s="204" t="str">
        <f>IF(【全員最初に作成】基本情報!R216="","",【全員最初に作成】基本情報!R216)</f>
        <v/>
      </c>
      <c r="N172" s="204" t="str">
        <f>IF(【全員最初に作成】基本情報!W216="","",【全員最初に作成】基本情報!W216)</f>
        <v/>
      </c>
      <c r="O172" s="204" t="str">
        <f>IF(【全員最初に作成】基本情報!X216="","",【全員最初に作成】基本情報!X216)</f>
        <v/>
      </c>
      <c r="P172" s="205" t="str">
        <f>IF(【全員最初に作成】基本情報!Y216="","",【全員最初に作成】基本情報!Y216)</f>
        <v/>
      </c>
      <c r="Q172" s="206" t="str">
        <f>IF(【全員最初に作成】基本情報!AB216="","",【全員最初に作成】基本情報!AB216)</f>
        <v/>
      </c>
      <c r="R172" s="207"/>
      <c r="S172" s="208"/>
      <c r="T172" s="209" t="str">
        <f>IF(P172="","",VLOOKUP(P172,【参考】数式用!$A$5:$H$34,MATCH(S172,【参考】数式用!$C$4:$E$4,0)+2,0))</f>
        <v/>
      </c>
      <c r="U172" s="210" t="s">
        <v>108</v>
      </c>
      <c r="V172" s="211"/>
      <c r="W172" s="212" t="s">
        <v>109</v>
      </c>
      <c r="X172" s="211"/>
      <c r="Y172" s="212" t="s">
        <v>110</v>
      </c>
      <c r="Z172" s="211"/>
      <c r="AA172" s="212" t="s">
        <v>109</v>
      </c>
      <c r="AB172" s="211"/>
      <c r="AC172" s="212" t="s">
        <v>111</v>
      </c>
      <c r="AD172" s="213" t="s">
        <v>112</v>
      </c>
      <c r="AE172" s="214" t="str">
        <f t="shared" si="7"/>
        <v/>
      </c>
      <c r="AF172" s="217" t="s">
        <v>113</v>
      </c>
      <c r="AG172" s="216" t="str">
        <f t="shared" si="8"/>
        <v/>
      </c>
    </row>
    <row r="173" spans="1:33" ht="36.75" customHeight="1">
      <c r="A173" s="204">
        <f t="shared" si="9"/>
        <v>162</v>
      </c>
      <c r="B173" s="1026" t="str">
        <f>IF(【全員最初に作成】基本情報!C217="","",【全員最初に作成】基本情報!C217)</f>
        <v/>
      </c>
      <c r="C173" s="1027"/>
      <c r="D173" s="1027"/>
      <c r="E173" s="1027"/>
      <c r="F173" s="1027"/>
      <c r="G173" s="1027"/>
      <c r="H173" s="1027"/>
      <c r="I173" s="1027"/>
      <c r="J173" s="1027"/>
      <c r="K173" s="1028"/>
      <c r="L173" s="204" t="str">
        <f>IF(【全員最初に作成】基本情報!M217="","",【全員最初に作成】基本情報!M217)</f>
        <v/>
      </c>
      <c r="M173" s="204" t="str">
        <f>IF(【全員最初に作成】基本情報!R217="","",【全員最初に作成】基本情報!R217)</f>
        <v/>
      </c>
      <c r="N173" s="204" t="str">
        <f>IF(【全員最初に作成】基本情報!W217="","",【全員最初に作成】基本情報!W217)</f>
        <v/>
      </c>
      <c r="O173" s="204" t="str">
        <f>IF(【全員最初に作成】基本情報!X217="","",【全員最初に作成】基本情報!X217)</f>
        <v/>
      </c>
      <c r="P173" s="205" t="str">
        <f>IF(【全員最初に作成】基本情報!Y217="","",【全員最初に作成】基本情報!Y217)</f>
        <v/>
      </c>
      <c r="Q173" s="206" t="str">
        <f>IF(【全員最初に作成】基本情報!AB217="","",【全員最初に作成】基本情報!AB217)</f>
        <v/>
      </c>
      <c r="R173" s="207"/>
      <c r="S173" s="208"/>
      <c r="T173" s="209" t="str">
        <f>IF(P173="","",VLOOKUP(P173,【参考】数式用!$A$5:$H$34,MATCH(S173,【参考】数式用!$C$4:$E$4,0)+2,0))</f>
        <v/>
      </c>
      <c r="U173" s="210" t="s">
        <v>108</v>
      </c>
      <c r="V173" s="211"/>
      <c r="W173" s="212" t="s">
        <v>109</v>
      </c>
      <c r="X173" s="211"/>
      <c r="Y173" s="212" t="s">
        <v>110</v>
      </c>
      <c r="Z173" s="211"/>
      <c r="AA173" s="212" t="s">
        <v>109</v>
      </c>
      <c r="AB173" s="211"/>
      <c r="AC173" s="212" t="s">
        <v>111</v>
      </c>
      <c r="AD173" s="213" t="s">
        <v>112</v>
      </c>
      <c r="AE173" s="214" t="str">
        <f t="shared" si="7"/>
        <v/>
      </c>
      <c r="AF173" s="217" t="s">
        <v>113</v>
      </c>
      <c r="AG173" s="216" t="str">
        <f t="shared" si="8"/>
        <v/>
      </c>
    </row>
    <row r="174" spans="1:33" ht="36.75" customHeight="1">
      <c r="A174" s="204">
        <f t="shared" si="9"/>
        <v>163</v>
      </c>
      <c r="B174" s="1026" t="str">
        <f>IF(【全員最初に作成】基本情報!C218="","",【全員最初に作成】基本情報!C218)</f>
        <v/>
      </c>
      <c r="C174" s="1027"/>
      <c r="D174" s="1027"/>
      <c r="E174" s="1027"/>
      <c r="F174" s="1027"/>
      <c r="G174" s="1027"/>
      <c r="H174" s="1027"/>
      <c r="I174" s="1027"/>
      <c r="J174" s="1027"/>
      <c r="K174" s="1028"/>
      <c r="L174" s="204" t="str">
        <f>IF(【全員最初に作成】基本情報!M218="","",【全員最初に作成】基本情報!M218)</f>
        <v/>
      </c>
      <c r="M174" s="204" t="str">
        <f>IF(【全員最初に作成】基本情報!R218="","",【全員最初に作成】基本情報!R218)</f>
        <v/>
      </c>
      <c r="N174" s="204" t="str">
        <f>IF(【全員最初に作成】基本情報!W218="","",【全員最初に作成】基本情報!W218)</f>
        <v/>
      </c>
      <c r="O174" s="204" t="str">
        <f>IF(【全員最初に作成】基本情報!X218="","",【全員最初に作成】基本情報!X218)</f>
        <v/>
      </c>
      <c r="P174" s="205" t="str">
        <f>IF(【全員最初に作成】基本情報!Y218="","",【全員最初に作成】基本情報!Y218)</f>
        <v/>
      </c>
      <c r="Q174" s="206" t="str">
        <f>IF(【全員最初に作成】基本情報!AB218="","",【全員最初に作成】基本情報!AB218)</f>
        <v/>
      </c>
      <c r="R174" s="207"/>
      <c r="S174" s="208"/>
      <c r="T174" s="209" t="str">
        <f>IF(P174="","",VLOOKUP(P174,【参考】数式用!$A$5:$H$34,MATCH(S174,【参考】数式用!$C$4:$E$4,0)+2,0))</f>
        <v/>
      </c>
      <c r="U174" s="210" t="s">
        <v>108</v>
      </c>
      <c r="V174" s="211"/>
      <c r="W174" s="212" t="s">
        <v>109</v>
      </c>
      <c r="X174" s="211"/>
      <c r="Y174" s="212" t="s">
        <v>110</v>
      </c>
      <c r="Z174" s="211"/>
      <c r="AA174" s="212" t="s">
        <v>109</v>
      </c>
      <c r="AB174" s="211"/>
      <c r="AC174" s="212" t="s">
        <v>111</v>
      </c>
      <c r="AD174" s="213" t="s">
        <v>112</v>
      </c>
      <c r="AE174" s="214" t="str">
        <f t="shared" si="7"/>
        <v/>
      </c>
      <c r="AF174" s="217" t="s">
        <v>113</v>
      </c>
      <c r="AG174" s="216" t="str">
        <f t="shared" si="8"/>
        <v/>
      </c>
    </row>
    <row r="175" spans="1:33" ht="36.75" customHeight="1">
      <c r="A175" s="204">
        <f t="shared" si="9"/>
        <v>164</v>
      </c>
      <c r="B175" s="1026" t="str">
        <f>IF(【全員最初に作成】基本情報!C219="","",【全員最初に作成】基本情報!C219)</f>
        <v/>
      </c>
      <c r="C175" s="1027"/>
      <c r="D175" s="1027"/>
      <c r="E175" s="1027"/>
      <c r="F175" s="1027"/>
      <c r="G175" s="1027"/>
      <c r="H175" s="1027"/>
      <c r="I175" s="1027"/>
      <c r="J175" s="1027"/>
      <c r="K175" s="1028"/>
      <c r="L175" s="204" t="str">
        <f>IF(【全員最初に作成】基本情報!M219="","",【全員最初に作成】基本情報!M219)</f>
        <v/>
      </c>
      <c r="M175" s="204" t="str">
        <f>IF(【全員最初に作成】基本情報!R219="","",【全員最初に作成】基本情報!R219)</f>
        <v/>
      </c>
      <c r="N175" s="204" t="str">
        <f>IF(【全員最初に作成】基本情報!W219="","",【全員最初に作成】基本情報!W219)</f>
        <v/>
      </c>
      <c r="O175" s="204" t="str">
        <f>IF(【全員最初に作成】基本情報!X219="","",【全員最初に作成】基本情報!X219)</f>
        <v/>
      </c>
      <c r="P175" s="205" t="str">
        <f>IF(【全員最初に作成】基本情報!Y219="","",【全員最初に作成】基本情報!Y219)</f>
        <v/>
      </c>
      <c r="Q175" s="206" t="str">
        <f>IF(【全員最初に作成】基本情報!AB219="","",【全員最初に作成】基本情報!AB219)</f>
        <v/>
      </c>
      <c r="R175" s="207"/>
      <c r="S175" s="208"/>
      <c r="T175" s="209" t="str">
        <f>IF(P175="","",VLOOKUP(P175,【参考】数式用!$A$5:$H$34,MATCH(S175,【参考】数式用!$C$4:$E$4,0)+2,0))</f>
        <v/>
      </c>
      <c r="U175" s="210" t="s">
        <v>108</v>
      </c>
      <c r="V175" s="211"/>
      <c r="W175" s="212" t="s">
        <v>109</v>
      </c>
      <c r="X175" s="211"/>
      <c r="Y175" s="212" t="s">
        <v>110</v>
      </c>
      <c r="Z175" s="211"/>
      <c r="AA175" s="212" t="s">
        <v>109</v>
      </c>
      <c r="AB175" s="211"/>
      <c r="AC175" s="212" t="s">
        <v>111</v>
      </c>
      <c r="AD175" s="213" t="s">
        <v>112</v>
      </c>
      <c r="AE175" s="214" t="str">
        <f t="shared" si="7"/>
        <v/>
      </c>
      <c r="AF175" s="217" t="s">
        <v>113</v>
      </c>
      <c r="AG175" s="216" t="str">
        <f t="shared" si="8"/>
        <v/>
      </c>
    </row>
    <row r="176" spans="1:33" ht="36.75" customHeight="1">
      <c r="A176" s="204">
        <f t="shared" si="9"/>
        <v>165</v>
      </c>
      <c r="B176" s="1026" t="str">
        <f>IF(【全員最初に作成】基本情報!C220="","",【全員最初に作成】基本情報!C220)</f>
        <v/>
      </c>
      <c r="C176" s="1027"/>
      <c r="D176" s="1027"/>
      <c r="E176" s="1027"/>
      <c r="F176" s="1027"/>
      <c r="G176" s="1027"/>
      <c r="H176" s="1027"/>
      <c r="I176" s="1027"/>
      <c r="J176" s="1027"/>
      <c r="K176" s="1028"/>
      <c r="L176" s="204" t="str">
        <f>IF(【全員最初に作成】基本情報!M220="","",【全員最初に作成】基本情報!M220)</f>
        <v/>
      </c>
      <c r="M176" s="204" t="str">
        <f>IF(【全員最初に作成】基本情報!R220="","",【全員最初に作成】基本情報!R220)</f>
        <v/>
      </c>
      <c r="N176" s="204" t="str">
        <f>IF(【全員最初に作成】基本情報!W220="","",【全員最初に作成】基本情報!W220)</f>
        <v/>
      </c>
      <c r="O176" s="204" t="str">
        <f>IF(【全員最初に作成】基本情報!X220="","",【全員最初に作成】基本情報!X220)</f>
        <v/>
      </c>
      <c r="P176" s="205" t="str">
        <f>IF(【全員最初に作成】基本情報!Y220="","",【全員最初に作成】基本情報!Y220)</f>
        <v/>
      </c>
      <c r="Q176" s="206" t="str">
        <f>IF(【全員最初に作成】基本情報!AB220="","",【全員最初に作成】基本情報!AB220)</f>
        <v/>
      </c>
      <c r="R176" s="207"/>
      <c r="S176" s="208"/>
      <c r="T176" s="209" t="str">
        <f>IF(P176="","",VLOOKUP(P176,【参考】数式用!$A$5:$H$34,MATCH(S176,【参考】数式用!$C$4:$E$4,0)+2,0))</f>
        <v/>
      </c>
      <c r="U176" s="210" t="s">
        <v>108</v>
      </c>
      <c r="V176" s="211"/>
      <c r="W176" s="212" t="s">
        <v>109</v>
      </c>
      <c r="X176" s="211"/>
      <c r="Y176" s="212" t="s">
        <v>110</v>
      </c>
      <c r="Z176" s="211"/>
      <c r="AA176" s="212" t="s">
        <v>109</v>
      </c>
      <c r="AB176" s="211"/>
      <c r="AC176" s="212" t="s">
        <v>111</v>
      </c>
      <c r="AD176" s="213" t="s">
        <v>112</v>
      </c>
      <c r="AE176" s="214" t="str">
        <f t="shared" si="7"/>
        <v/>
      </c>
      <c r="AF176" s="217" t="s">
        <v>113</v>
      </c>
      <c r="AG176" s="216" t="str">
        <f t="shared" si="8"/>
        <v/>
      </c>
    </row>
    <row r="177" spans="1:33" ht="36.75" customHeight="1">
      <c r="A177" s="204">
        <f t="shared" si="9"/>
        <v>166</v>
      </c>
      <c r="B177" s="1026" t="str">
        <f>IF(【全員最初に作成】基本情報!C221="","",【全員最初に作成】基本情報!C221)</f>
        <v/>
      </c>
      <c r="C177" s="1027"/>
      <c r="D177" s="1027"/>
      <c r="E177" s="1027"/>
      <c r="F177" s="1027"/>
      <c r="G177" s="1027"/>
      <c r="H177" s="1027"/>
      <c r="I177" s="1027"/>
      <c r="J177" s="1027"/>
      <c r="K177" s="1028"/>
      <c r="L177" s="204" t="str">
        <f>IF(【全員最初に作成】基本情報!M221="","",【全員最初に作成】基本情報!M221)</f>
        <v/>
      </c>
      <c r="M177" s="204" t="str">
        <f>IF(【全員最初に作成】基本情報!R221="","",【全員最初に作成】基本情報!R221)</f>
        <v/>
      </c>
      <c r="N177" s="204" t="str">
        <f>IF(【全員最初に作成】基本情報!W221="","",【全員最初に作成】基本情報!W221)</f>
        <v/>
      </c>
      <c r="O177" s="204" t="str">
        <f>IF(【全員最初に作成】基本情報!X221="","",【全員最初に作成】基本情報!X221)</f>
        <v/>
      </c>
      <c r="P177" s="205" t="str">
        <f>IF(【全員最初に作成】基本情報!Y221="","",【全員最初に作成】基本情報!Y221)</f>
        <v/>
      </c>
      <c r="Q177" s="206" t="str">
        <f>IF(【全員最初に作成】基本情報!AB221="","",【全員最初に作成】基本情報!AB221)</f>
        <v/>
      </c>
      <c r="R177" s="207"/>
      <c r="S177" s="208"/>
      <c r="T177" s="209" t="str">
        <f>IF(P177="","",VLOOKUP(P177,【参考】数式用!$A$5:$H$34,MATCH(S177,【参考】数式用!$C$4:$E$4,0)+2,0))</f>
        <v/>
      </c>
      <c r="U177" s="210" t="s">
        <v>108</v>
      </c>
      <c r="V177" s="211"/>
      <c r="W177" s="212" t="s">
        <v>109</v>
      </c>
      <c r="X177" s="211"/>
      <c r="Y177" s="212" t="s">
        <v>110</v>
      </c>
      <c r="Z177" s="211"/>
      <c r="AA177" s="212" t="s">
        <v>109</v>
      </c>
      <c r="AB177" s="211"/>
      <c r="AC177" s="212" t="s">
        <v>111</v>
      </c>
      <c r="AD177" s="213" t="s">
        <v>112</v>
      </c>
      <c r="AE177" s="214" t="str">
        <f t="shared" ref="AE177:AE211" si="10">IF(AND(V177&gt;=1,X177&gt;=1,Z177&gt;=1,AB177&gt;=1),(Z177*12+AB177)-(V177*12+X177)+1,"")</f>
        <v/>
      </c>
      <c r="AF177" s="217" t="s">
        <v>113</v>
      </c>
      <c r="AG177" s="216" t="str">
        <f t="shared" ref="AG177:AG211" si="11">IFERROR(ROUNDDOWN(Q177*T177,0)*AE177,"")</f>
        <v/>
      </c>
    </row>
    <row r="178" spans="1:33" ht="36.75" customHeight="1">
      <c r="A178" s="204">
        <f t="shared" ref="A178:A211" si="12">A177+1</f>
        <v>167</v>
      </c>
      <c r="B178" s="1026" t="str">
        <f>IF(【全員最初に作成】基本情報!C222="","",【全員最初に作成】基本情報!C222)</f>
        <v/>
      </c>
      <c r="C178" s="1027"/>
      <c r="D178" s="1027"/>
      <c r="E178" s="1027"/>
      <c r="F178" s="1027"/>
      <c r="G178" s="1027"/>
      <c r="H178" s="1027"/>
      <c r="I178" s="1027"/>
      <c r="J178" s="1027"/>
      <c r="K178" s="1028"/>
      <c r="L178" s="204" t="str">
        <f>IF(【全員最初に作成】基本情報!M222="","",【全員最初に作成】基本情報!M222)</f>
        <v/>
      </c>
      <c r="M178" s="204" t="str">
        <f>IF(【全員最初に作成】基本情報!R222="","",【全員最初に作成】基本情報!R222)</f>
        <v/>
      </c>
      <c r="N178" s="204" t="str">
        <f>IF(【全員最初に作成】基本情報!W222="","",【全員最初に作成】基本情報!W222)</f>
        <v/>
      </c>
      <c r="O178" s="204" t="str">
        <f>IF(【全員最初に作成】基本情報!X222="","",【全員最初に作成】基本情報!X222)</f>
        <v/>
      </c>
      <c r="P178" s="205" t="str">
        <f>IF(【全員最初に作成】基本情報!Y222="","",【全員最初に作成】基本情報!Y222)</f>
        <v/>
      </c>
      <c r="Q178" s="206" t="str">
        <f>IF(【全員最初に作成】基本情報!AB222="","",【全員最初に作成】基本情報!AB222)</f>
        <v/>
      </c>
      <c r="R178" s="207"/>
      <c r="S178" s="208"/>
      <c r="T178" s="209" t="str">
        <f>IF(P178="","",VLOOKUP(P178,【参考】数式用!$A$5:$H$34,MATCH(S178,【参考】数式用!$C$4:$E$4,0)+2,0))</f>
        <v/>
      </c>
      <c r="U178" s="210" t="s">
        <v>108</v>
      </c>
      <c r="V178" s="211"/>
      <c r="W178" s="212" t="s">
        <v>109</v>
      </c>
      <c r="X178" s="211"/>
      <c r="Y178" s="212" t="s">
        <v>110</v>
      </c>
      <c r="Z178" s="211"/>
      <c r="AA178" s="212" t="s">
        <v>109</v>
      </c>
      <c r="AB178" s="211"/>
      <c r="AC178" s="212" t="s">
        <v>111</v>
      </c>
      <c r="AD178" s="213" t="s">
        <v>112</v>
      </c>
      <c r="AE178" s="214" t="str">
        <f t="shared" si="10"/>
        <v/>
      </c>
      <c r="AF178" s="217" t="s">
        <v>113</v>
      </c>
      <c r="AG178" s="216" t="str">
        <f t="shared" si="11"/>
        <v/>
      </c>
    </row>
    <row r="179" spans="1:33" ht="36.75" customHeight="1">
      <c r="A179" s="204">
        <f t="shared" si="12"/>
        <v>168</v>
      </c>
      <c r="B179" s="1026" t="str">
        <f>IF(【全員最初に作成】基本情報!C223="","",【全員最初に作成】基本情報!C223)</f>
        <v/>
      </c>
      <c r="C179" s="1027"/>
      <c r="D179" s="1027"/>
      <c r="E179" s="1027"/>
      <c r="F179" s="1027"/>
      <c r="G179" s="1027"/>
      <c r="H179" s="1027"/>
      <c r="I179" s="1027"/>
      <c r="J179" s="1027"/>
      <c r="K179" s="1028"/>
      <c r="L179" s="204" t="str">
        <f>IF(【全員最初に作成】基本情報!M223="","",【全員最初に作成】基本情報!M223)</f>
        <v/>
      </c>
      <c r="M179" s="204" t="str">
        <f>IF(【全員最初に作成】基本情報!R223="","",【全員最初に作成】基本情報!R223)</f>
        <v/>
      </c>
      <c r="N179" s="204" t="str">
        <f>IF(【全員最初に作成】基本情報!W223="","",【全員最初に作成】基本情報!W223)</f>
        <v/>
      </c>
      <c r="O179" s="204" t="str">
        <f>IF(【全員最初に作成】基本情報!X223="","",【全員最初に作成】基本情報!X223)</f>
        <v/>
      </c>
      <c r="P179" s="205" t="str">
        <f>IF(【全員最初に作成】基本情報!Y223="","",【全員最初に作成】基本情報!Y223)</f>
        <v/>
      </c>
      <c r="Q179" s="206" t="str">
        <f>IF(【全員最初に作成】基本情報!AB223="","",【全員最初に作成】基本情報!AB223)</f>
        <v/>
      </c>
      <c r="R179" s="207"/>
      <c r="S179" s="208"/>
      <c r="T179" s="209" t="str">
        <f>IF(P179="","",VLOOKUP(P179,【参考】数式用!$A$5:$H$34,MATCH(S179,【参考】数式用!$C$4:$E$4,0)+2,0))</f>
        <v/>
      </c>
      <c r="U179" s="210" t="s">
        <v>108</v>
      </c>
      <c r="V179" s="211"/>
      <c r="W179" s="212" t="s">
        <v>109</v>
      </c>
      <c r="X179" s="211"/>
      <c r="Y179" s="212" t="s">
        <v>110</v>
      </c>
      <c r="Z179" s="211"/>
      <c r="AA179" s="212" t="s">
        <v>109</v>
      </c>
      <c r="AB179" s="211"/>
      <c r="AC179" s="212" t="s">
        <v>111</v>
      </c>
      <c r="AD179" s="213" t="s">
        <v>112</v>
      </c>
      <c r="AE179" s="214" t="str">
        <f t="shared" si="10"/>
        <v/>
      </c>
      <c r="AF179" s="217" t="s">
        <v>113</v>
      </c>
      <c r="AG179" s="216" t="str">
        <f t="shared" si="11"/>
        <v/>
      </c>
    </row>
    <row r="180" spans="1:33" ht="36.75" customHeight="1">
      <c r="A180" s="204">
        <f t="shared" si="12"/>
        <v>169</v>
      </c>
      <c r="B180" s="1026" t="str">
        <f>IF(【全員最初に作成】基本情報!C224="","",【全員最初に作成】基本情報!C224)</f>
        <v/>
      </c>
      <c r="C180" s="1027"/>
      <c r="D180" s="1027"/>
      <c r="E180" s="1027"/>
      <c r="F180" s="1027"/>
      <c r="G180" s="1027"/>
      <c r="H180" s="1027"/>
      <c r="I180" s="1027"/>
      <c r="J180" s="1027"/>
      <c r="K180" s="1028"/>
      <c r="L180" s="204" t="str">
        <f>IF(【全員最初に作成】基本情報!M224="","",【全員最初に作成】基本情報!M224)</f>
        <v/>
      </c>
      <c r="M180" s="204" t="str">
        <f>IF(【全員最初に作成】基本情報!R224="","",【全員最初に作成】基本情報!R224)</f>
        <v/>
      </c>
      <c r="N180" s="204" t="str">
        <f>IF(【全員最初に作成】基本情報!W224="","",【全員最初に作成】基本情報!W224)</f>
        <v/>
      </c>
      <c r="O180" s="204" t="str">
        <f>IF(【全員最初に作成】基本情報!X224="","",【全員最初に作成】基本情報!X224)</f>
        <v/>
      </c>
      <c r="P180" s="205" t="str">
        <f>IF(【全員最初に作成】基本情報!Y224="","",【全員最初に作成】基本情報!Y224)</f>
        <v/>
      </c>
      <c r="Q180" s="206" t="str">
        <f>IF(【全員最初に作成】基本情報!AB224="","",【全員最初に作成】基本情報!AB224)</f>
        <v/>
      </c>
      <c r="R180" s="207"/>
      <c r="S180" s="208"/>
      <c r="T180" s="209" t="str">
        <f>IF(P180="","",VLOOKUP(P180,【参考】数式用!$A$5:$H$34,MATCH(S180,【参考】数式用!$C$4:$E$4,0)+2,0))</f>
        <v/>
      </c>
      <c r="U180" s="210" t="s">
        <v>108</v>
      </c>
      <c r="V180" s="211"/>
      <c r="W180" s="212" t="s">
        <v>109</v>
      </c>
      <c r="X180" s="211"/>
      <c r="Y180" s="212" t="s">
        <v>110</v>
      </c>
      <c r="Z180" s="211"/>
      <c r="AA180" s="212" t="s">
        <v>109</v>
      </c>
      <c r="AB180" s="211"/>
      <c r="AC180" s="212" t="s">
        <v>111</v>
      </c>
      <c r="AD180" s="213" t="s">
        <v>112</v>
      </c>
      <c r="AE180" s="214" t="str">
        <f t="shared" si="10"/>
        <v/>
      </c>
      <c r="AF180" s="217" t="s">
        <v>113</v>
      </c>
      <c r="AG180" s="216" t="str">
        <f t="shared" si="11"/>
        <v/>
      </c>
    </row>
    <row r="181" spans="1:33" ht="36.75" customHeight="1">
      <c r="A181" s="204">
        <f t="shared" si="12"/>
        <v>170</v>
      </c>
      <c r="B181" s="1026" t="str">
        <f>IF(【全員最初に作成】基本情報!C225="","",【全員最初に作成】基本情報!C225)</f>
        <v/>
      </c>
      <c r="C181" s="1027"/>
      <c r="D181" s="1027"/>
      <c r="E181" s="1027"/>
      <c r="F181" s="1027"/>
      <c r="G181" s="1027"/>
      <c r="H181" s="1027"/>
      <c r="I181" s="1027"/>
      <c r="J181" s="1027"/>
      <c r="K181" s="1028"/>
      <c r="L181" s="204" t="str">
        <f>IF(【全員最初に作成】基本情報!M225="","",【全員最初に作成】基本情報!M225)</f>
        <v/>
      </c>
      <c r="M181" s="204" t="str">
        <f>IF(【全員最初に作成】基本情報!R225="","",【全員最初に作成】基本情報!R225)</f>
        <v/>
      </c>
      <c r="N181" s="204" t="str">
        <f>IF(【全員最初に作成】基本情報!W225="","",【全員最初に作成】基本情報!W225)</f>
        <v/>
      </c>
      <c r="O181" s="204" t="str">
        <f>IF(【全員最初に作成】基本情報!X225="","",【全員最初に作成】基本情報!X225)</f>
        <v/>
      </c>
      <c r="P181" s="205" t="str">
        <f>IF(【全員最初に作成】基本情報!Y225="","",【全員最初に作成】基本情報!Y225)</f>
        <v/>
      </c>
      <c r="Q181" s="206" t="str">
        <f>IF(【全員最初に作成】基本情報!AB225="","",【全員最初に作成】基本情報!AB225)</f>
        <v/>
      </c>
      <c r="R181" s="207"/>
      <c r="S181" s="208"/>
      <c r="T181" s="209" t="str">
        <f>IF(P181="","",VLOOKUP(P181,【参考】数式用!$A$5:$H$34,MATCH(S181,【参考】数式用!$C$4:$E$4,0)+2,0))</f>
        <v/>
      </c>
      <c r="U181" s="210" t="s">
        <v>108</v>
      </c>
      <c r="V181" s="211"/>
      <c r="W181" s="212" t="s">
        <v>109</v>
      </c>
      <c r="X181" s="211"/>
      <c r="Y181" s="212" t="s">
        <v>110</v>
      </c>
      <c r="Z181" s="211"/>
      <c r="AA181" s="212" t="s">
        <v>109</v>
      </c>
      <c r="AB181" s="211"/>
      <c r="AC181" s="212" t="s">
        <v>111</v>
      </c>
      <c r="AD181" s="213" t="s">
        <v>112</v>
      </c>
      <c r="AE181" s="214" t="str">
        <f t="shared" si="10"/>
        <v/>
      </c>
      <c r="AF181" s="217" t="s">
        <v>113</v>
      </c>
      <c r="AG181" s="216" t="str">
        <f t="shared" si="11"/>
        <v/>
      </c>
    </row>
    <row r="182" spans="1:33" ht="36.75" customHeight="1">
      <c r="A182" s="204">
        <f t="shared" si="12"/>
        <v>171</v>
      </c>
      <c r="B182" s="1026" t="str">
        <f>IF(【全員最初に作成】基本情報!C226="","",【全員最初に作成】基本情報!C226)</f>
        <v/>
      </c>
      <c r="C182" s="1027"/>
      <c r="D182" s="1027"/>
      <c r="E182" s="1027"/>
      <c r="F182" s="1027"/>
      <c r="G182" s="1027"/>
      <c r="H182" s="1027"/>
      <c r="I182" s="1027"/>
      <c r="J182" s="1027"/>
      <c r="K182" s="1028"/>
      <c r="L182" s="204" t="str">
        <f>IF(【全員最初に作成】基本情報!M226="","",【全員最初に作成】基本情報!M226)</f>
        <v/>
      </c>
      <c r="M182" s="204" t="str">
        <f>IF(【全員最初に作成】基本情報!R226="","",【全員最初に作成】基本情報!R226)</f>
        <v/>
      </c>
      <c r="N182" s="204" t="str">
        <f>IF(【全員最初に作成】基本情報!W226="","",【全員最初に作成】基本情報!W226)</f>
        <v/>
      </c>
      <c r="O182" s="204" t="str">
        <f>IF(【全員最初に作成】基本情報!X226="","",【全員最初に作成】基本情報!X226)</f>
        <v/>
      </c>
      <c r="P182" s="205" t="str">
        <f>IF(【全員最初に作成】基本情報!Y226="","",【全員最初に作成】基本情報!Y226)</f>
        <v/>
      </c>
      <c r="Q182" s="206" t="str">
        <f>IF(【全員最初に作成】基本情報!AB226="","",【全員最初に作成】基本情報!AB226)</f>
        <v/>
      </c>
      <c r="R182" s="207"/>
      <c r="S182" s="208"/>
      <c r="T182" s="209" t="str">
        <f>IF(P182="","",VLOOKUP(P182,【参考】数式用!$A$5:$H$34,MATCH(S182,【参考】数式用!$C$4:$E$4,0)+2,0))</f>
        <v/>
      </c>
      <c r="U182" s="210" t="s">
        <v>108</v>
      </c>
      <c r="V182" s="211"/>
      <c r="W182" s="212" t="s">
        <v>109</v>
      </c>
      <c r="X182" s="211"/>
      <c r="Y182" s="212" t="s">
        <v>110</v>
      </c>
      <c r="Z182" s="211"/>
      <c r="AA182" s="212" t="s">
        <v>109</v>
      </c>
      <c r="AB182" s="211"/>
      <c r="AC182" s="212" t="s">
        <v>111</v>
      </c>
      <c r="AD182" s="213" t="s">
        <v>112</v>
      </c>
      <c r="AE182" s="214" t="str">
        <f t="shared" si="10"/>
        <v/>
      </c>
      <c r="AF182" s="217" t="s">
        <v>113</v>
      </c>
      <c r="AG182" s="216" t="str">
        <f t="shared" si="11"/>
        <v/>
      </c>
    </row>
    <row r="183" spans="1:33" ht="36.75" customHeight="1">
      <c r="A183" s="204">
        <f t="shared" si="12"/>
        <v>172</v>
      </c>
      <c r="B183" s="1026" t="str">
        <f>IF(【全員最初に作成】基本情報!C227="","",【全員最初に作成】基本情報!C227)</f>
        <v/>
      </c>
      <c r="C183" s="1027"/>
      <c r="D183" s="1027"/>
      <c r="E183" s="1027"/>
      <c r="F183" s="1027"/>
      <c r="G183" s="1027"/>
      <c r="H183" s="1027"/>
      <c r="I183" s="1027"/>
      <c r="J183" s="1027"/>
      <c r="K183" s="1028"/>
      <c r="L183" s="204" t="str">
        <f>IF(【全員最初に作成】基本情報!M227="","",【全員最初に作成】基本情報!M227)</f>
        <v/>
      </c>
      <c r="M183" s="204" t="str">
        <f>IF(【全員最初に作成】基本情報!R227="","",【全員最初に作成】基本情報!R227)</f>
        <v/>
      </c>
      <c r="N183" s="204" t="str">
        <f>IF(【全員最初に作成】基本情報!W227="","",【全員最初に作成】基本情報!W227)</f>
        <v/>
      </c>
      <c r="O183" s="204" t="str">
        <f>IF(【全員最初に作成】基本情報!X227="","",【全員最初に作成】基本情報!X227)</f>
        <v/>
      </c>
      <c r="P183" s="205" t="str">
        <f>IF(【全員最初に作成】基本情報!Y227="","",【全員最初に作成】基本情報!Y227)</f>
        <v/>
      </c>
      <c r="Q183" s="206" t="str">
        <f>IF(【全員最初に作成】基本情報!AB227="","",【全員最初に作成】基本情報!AB227)</f>
        <v/>
      </c>
      <c r="R183" s="207"/>
      <c r="S183" s="208"/>
      <c r="T183" s="209" t="str">
        <f>IF(P183="","",VLOOKUP(P183,【参考】数式用!$A$5:$H$34,MATCH(S183,【参考】数式用!$C$4:$E$4,0)+2,0))</f>
        <v/>
      </c>
      <c r="U183" s="210" t="s">
        <v>108</v>
      </c>
      <c r="V183" s="211"/>
      <c r="W183" s="212" t="s">
        <v>109</v>
      </c>
      <c r="X183" s="211"/>
      <c r="Y183" s="212" t="s">
        <v>110</v>
      </c>
      <c r="Z183" s="211"/>
      <c r="AA183" s="212" t="s">
        <v>109</v>
      </c>
      <c r="AB183" s="211"/>
      <c r="AC183" s="212" t="s">
        <v>111</v>
      </c>
      <c r="AD183" s="213" t="s">
        <v>112</v>
      </c>
      <c r="AE183" s="214" t="str">
        <f t="shared" si="10"/>
        <v/>
      </c>
      <c r="AF183" s="217" t="s">
        <v>113</v>
      </c>
      <c r="AG183" s="216" t="str">
        <f t="shared" si="11"/>
        <v/>
      </c>
    </row>
    <row r="184" spans="1:33" ht="36.75" customHeight="1">
      <c r="A184" s="204">
        <f t="shared" si="12"/>
        <v>173</v>
      </c>
      <c r="B184" s="1026" t="str">
        <f>IF(【全員最初に作成】基本情報!C228="","",【全員最初に作成】基本情報!C228)</f>
        <v/>
      </c>
      <c r="C184" s="1027"/>
      <c r="D184" s="1027"/>
      <c r="E184" s="1027"/>
      <c r="F184" s="1027"/>
      <c r="G184" s="1027"/>
      <c r="H184" s="1027"/>
      <c r="I184" s="1027"/>
      <c r="J184" s="1027"/>
      <c r="K184" s="1028"/>
      <c r="L184" s="204" t="str">
        <f>IF(【全員最初に作成】基本情報!M228="","",【全員最初に作成】基本情報!M228)</f>
        <v/>
      </c>
      <c r="M184" s="204" t="str">
        <f>IF(【全員最初に作成】基本情報!R228="","",【全員最初に作成】基本情報!R228)</f>
        <v/>
      </c>
      <c r="N184" s="204" t="str">
        <f>IF(【全員最初に作成】基本情報!W228="","",【全員最初に作成】基本情報!W228)</f>
        <v/>
      </c>
      <c r="O184" s="204" t="str">
        <f>IF(【全員最初に作成】基本情報!X228="","",【全員最初に作成】基本情報!X228)</f>
        <v/>
      </c>
      <c r="P184" s="205" t="str">
        <f>IF(【全員最初に作成】基本情報!Y228="","",【全員最初に作成】基本情報!Y228)</f>
        <v/>
      </c>
      <c r="Q184" s="206" t="str">
        <f>IF(【全員最初に作成】基本情報!AB228="","",【全員最初に作成】基本情報!AB228)</f>
        <v/>
      </c>
      <c r="R184" s="207"/>
      <c r="S184" s="208"/>
      <c r="T184" s="209" t="str">
        <f>IF(P184="","",VLOOKUP(P184,【参考】数式用!$A$5:$H$34,MATCH(S184,【参考】数式用!$C$4:$E$4,0)+2,0))</f>
        <v/>
      </c>
      <c r="U184" s="210" t="s">
        <v>108</v>
      </c>
      <c r="V184" s="211"/>
      <c r="W184" s="212" t="s">
        <v>109</v>
      </c>
      <c r="X184" s="211"/>
      <c r="Y184" s="212" t="s">
        <v>110</v>
      </c>
      <c r="Z184" s="211"/>
      <c r="AA184" s="212" t="s">
        <v>109</v>
      </c>
      <c r="AB184" s="211"/>
      <c r="AC184" s="212" t="s">
        <v>111</v>
      </c>
      <c r="AD184" s="213" t="s">
        <v>112</v>
      </c>
      <c r="AE184" s="214" t="str">
        <f t="shared" si="10"/>
        <v/>
      </c>
      <c r="AF184" s="217" t="s">
        <v>113</v>
      </c>
      <c r="AG184" s="216" t="str">
        <f t="shared" si="11"/>
        <v/>
      </c>
    </row>
    <row r="185" spans="1:33" ht="36.75" customHeight="1">
      <c r="A185" s="204">
        <f t="shared" si="12"/>
        <v>174</v>
      </c>
      <c r="B185" s="1026" t="str">
        <f>IF(【全員最初に作成】基本情報!C229="","",【全員最初に作成】基本情報!C229)</f>
        <v/>
      </c>
      <c r="C185" s="1027"/>
      <c r="D185" s="1027"/>
      <c r="E185" s="1027"/>
      <c r="F185" s="1027"/>
      <c r="G185" s="1027"/>
      <c r="H185" s="1027"/>
      <c r="I185" s="1027"/>
      <c r="J185" s="1027"/>
      <c r="K185" s="1028"/>
      <c r="L185" s="204" t="str">
        <f>IF(【全員最初に作成】基本情報!M229="","",【全員最初に作成】基本情報!M229)</f>
        <v/>
      </c>
      <c r="M185" s="204" t="str">
        <f>IF(【全員最初に作成】基本情報!R229="","",【全員最初に作成】基本情報!R229)</f>
        <v/>
      </c>
      <c r="N185" s="204" t="str">
        <f>IF(【全員最初に作成】基本情報!W229="","",【全員最初に作成】基本情報!W229)</f>
        <v/>
      </c>
      <c r="O185" s="204" t="str">
        <f>IF(【全員最初に作成】基本情報!X229="","",【全員最初に作成】基本情報!X229)</f>
        <v/>
      </c>
      <c r="P185" s="205" t="str">
        <f>IF(【全員最初に作成】基本情報!Y229="","",【全員最初に作成】基本情報!Y229)</f>
        <v/>
      </c>
      <c r="Q185" s="206" t="str">
        <f>IF(【全員最初に作成】基本情報!AB229="","",【全員最初に作成】基本情報!AB229)</f>
        <v/>
      </c>
      <c r="R185" s="207"/>
      <c r="S185" s="208"/>
      <c r="T185" s="209" t="str">
        <f>IF(P185="","",VLOOKUP(P185,【参考】数式用!$A$5:$H$34,MATCH(S185,【参考】数式用!$C$4:$E$4,0)+2,0))</f>
        <v/>
      </c>
      <c r="U185" s="210" t="s">
        <v>108</v>
      </c>
      <c r="V185" s="211"/>
      <c r="W185" s="212" t="s">
        <v>109</v>
      </c>
      <c r="X185" s="211"/>
      <c r="Y185" s="212" t="s">
        <v>110</v>
      </c>
      <c r="Z185" s="211"/>
      <c r="AA185" s="212" t="s">
        <v>109</v>
      </c>
      <c r="AB185" s="211"/>
      <c r="AC185" s="212" t="s">
        <v>111</v>
      </c>
      <c r="AD185" s="213" t="s">
        <v>112</v>
      </c>
      <c r="AE185" s="214" t="str">
        <f t="shared" si="10"/>
        <v/>
      </c>
      <c r="AF185" s="217" t="s">
        <v>113</v>
      </c>
      <c r="AG185" s="216" t="str">
        <f t="shared" si="11"/>
        <v/>
      </c>
    </row>
    <row r="186" spans="1:33" ht="36.75" customHeight="1">
      <c r="A186" s="204">
        <f t="shared" si="12"/>
        <v>175</v>
      </c>
      <c r="B186" s="1026" t="str">
        <f>IF(【全員最初に作成】基本情報!C230="","",【全員最初に作成】基本情報!C230)</f>
        <v/>
      </c>
      <c r="C186" s="1027"/>
      <c r="D186" s="1027"/>
      <c r="E186" s="1027"/>
      <c r="F186" s="1027"/>
      <c r="G186" s="1027"/>
      <c r="H186" s="1027"/>
      <c r="I186" s="1027"/>
      <c r="J186" s="1027"/>
      <c r="K186" s="1028"/>
      <c r="L186" s="204" t="str">
        <f>IF(【全員最初に作成】基本情報!M230="","",【全員最初に作成】基本情報!M230)</f>
        <v/>
      </c>
      <c r="M186" s="204" t="str">
        <f>IF(【全員最初に作成】基本情報!R230="","",【全員最初に作成】基本情報!R230)</f>
        <v/>
      </c>
      <c r="N186" s="204" t="str">
        <f>IF(【全員最初に作成】基本情報!W230="","",【全員最初に作成】基本情報!W230)</f>
        <v/>
      </c>
      <c r="O186" s="204" t="str">
        <f>IF(【全員最初に作成】基本情報!X230="","",【全員最初に作成】基本情報!X230)</f>
        <v/>
      </c>
      <c r="P186" s="205" t="str">
        <f>IF(【全員最初に作成】基本情報!Y230="","",【全員最初に作成】基本情報!Y230)</f>
        <v/>
      </c>
      <c r="Q186" s="206" t="str">
        <f>IF(【全員最初に作成】基本情報!AB230="","",【全員最初に作成】基本情報!AB230)</f>
        <v/>
      </c>
      <c r="R186" s="207"/>
      <c r="S186" s="208"/>
      <c r="T186" s="209" t="str">
        <f>IF(P186="","",VLOOKUP(P186,【参考】数式用!$A$5:$H$34,MATCH(S186,【参考】数式用!$C$4:$E$4,0)+2,0))</f>
        <v/>
      </c>
      <c r="U186" s="210" t="s">
        <v>108</v>
      </c>
      <c r="V186" s="211"/>
      <c r="W186" s="212" t="s">
        <v>109</v>
      </c>
      <c r="X186" s="211"/>
      <c r="Y186" s="212" t="s">
        <v>110</v>
      </c>
      <c r="Z186" s="211"/>
      <c r="AA186" s="212" t="s">
        <v>109</v>
      </c>
      <c r="AB186" s="211"/>
      <c r="AC186" s="212" t="s">
        <v>111</v>
      </c>
      <c r="AD186" s="213" t="s">
        <v>112</v>
      </c>
      <c r="AE186" s="214" t="str">
        <f t="shared" si="10"/>
        <v/>
      </c>
      <c r="AF186" s="217" t="s">
        <v>113</v>
      </c>
      <c r="AG186" s="216" t="str">
        <f t="shared" si="11"/>
        <v/>
      </c>
    </row>
    <row r="187" spans="1:33" ht="36.75" customHeight="1">
      <c r="A187" s="204">
        <f t="shared" si="12"/>
        <v>176</v>
      </c>
      <c r="B187" s="1026" t="str">
        <f>IF(【全員最初に作成】基本情報!C231="","",【全員最初に作成】基本情報!C231)</f>
        <v/>
      </c>
      <c r="C187" s="1027"/>
      <c r="D187" s="1027"/>
      <c r="E187" s="1027"/>
      <c r="F187" s="1027"/>
      <c r="G187" s="1027"/>
      <c r="H187" s="1027"/>
      <c r="I187" s="1027"/>
      <c r="J187" s="1027"/>
      <c r="K187" s="1028"/>
      <c r="L187" s="204" t="str">
        <f>IF(【全員最初に作成】基本情報!M231="","",【全員最初に作成】基本情報!M231)</f>
        <v/>
      </c>
      <c r="M187" s="204" t="str">
        <f>IF(【全員最初に作成】基本情報!R231="","",【全員最初に作成】基本情報!R231)</f>
        <v/>
      </c>
      <c r="N187" s="204" t="str">
        <f>IF(【全員最初に作成】基本情報!W231="","",【全員最初に作成】基本情報!W231)</f>
        <v/>
      </c>
      <c r="O187" s="204" t="str">
        <f>IF(【全員最初に作成】基本情報!X231="","",【全員最初に作成】基本情報!X231)</f>
        <v/>
      </c>
      <c r="P187" s="205" t="str">
        <f>IF(【全員最初に作成】基本情報!Y231="","",【全員最初に作成】基本情報!Y231)</f>
        <v/>
      </c>
      <c r="Q187" s="206" t="str">
        <f>IF(【全員最初に作成】基本情報!AB231="","",【全員最初に作成】基本情報!AB231)</f>
        <v/>
      </c>
      <c r="R187" s="207"/>
      <c r="S187" s="208"/>
      <c r="T187" s="209" t="str">
        <f>IF(P187="","",VLOOKUP(P187,【参考】数式用!$A$5:$H$34,MATCH(S187,【参考】数式用!$C$4:$E$4,0)+2,0))</f>
        <v/>
      </c>
      <c r="U187" s="210" t="s">
        <v>108</v>
      </c>
      <c r="V187" s="211"/>
      <c r="W187" s="212" t="s">
        <v>109</v>
      </c>
      <c r="X187" s="211"/>
      <c r="Y187" s="212" t="s">
        <v>110</v>
      </c>
      <c r="Z187" s="211"/>
      <c r="AA187" s="212" t="s">
        <v>109</v>
      </c>
      <c r="AB187" s="211"/>
      <c r="AC187" s="212" t="s">
        <v>111</v>
      </c>
      <c r="AD187" s="213" t="s">
        <v>112</v>
      </c>
      <c r="AE187" s="214" t="str">
        <f t="shared" si="10"/>
        <v/>
      </c>
      <c r="AF187" s="217" t="s">
        <v>113</v>
      </c>
      <c r="AG187" s="216" t="str">
        <f t="shared" si="11"/>
        <v/>
      </c>
    </row>
    <row r="188" spans="1:33" ht="36.75" customHeight="1">
      <c r="A188" s="204">
        <f t="shared" si="12"/>
        <v>177</v>
      </c>
      <c r="B188" s="1026" t="str">
        <f>IF(【全員最初に作成】基本情報!C232="","",【全員最初に作成】基本情報!C232)</f>
        <v/>
      </c>
      <c r="C188" s="1027"/>
      <c r="D188" s="1027"/>
      <c r="E188" s="1027"/>
      <c r="F188" s="1027"/>
      <c r="G188" s="1027"/>
      <c r="H188" s="1027"/>
      <c r="I188" s="1027"/>
      <c r="J188" s="1027"/>
      <c r="K188" s="1028"/>
      <c r="L188" s="204" t="str">
        <f>IF(【全員最初に作成】基本情報!M232="","",【全員最初に作成】基本情報!M232)</f>
        <v/>
      </c>
      <c r="M188" s="204" t="str">
        <f>IF(【全員最初に作成】基本情報!R232="","",【全員最初に作成】基本情報!R232)</f>
        <v/>
      </c>
      <c r="N188" s="204" t="str">
        <f>IF(【全員最初に作成】基本情報!W232="","",【全員最初に作成】基本情報!W232)</f>
        <v/>
      </c>
      <c r="O188" s="204" t="str">
        <f>IF(【全員最初に作成】基本情報!X232="","",【全員最初に作成】基本情報!X232)</f>
        <v/>
      </c>
      <c r="P188" s="205" t="str">
        <f>IF(【全員最初に作成】基本情報!Y232="","",【全員最初に作成】基本情報!Y232)</f>
        <v/>
      </c>
      <c r="Q188" s="206" t="str">
        <f>IF(【全員最初に作成】基本情報!AB232="","",【全員最初に作成】基本情報!AB232)</f>
        <v/>
      </c>
      <c r="R188" s="207"/>
      <c r="S188" s="208"/>
      <c r="T188" s="209" t="str">
        <f>IF(P188="","",VLOOKUP(P188,【参考】数式用!$A$5:$H$34,MATCH(S188,【参考】数式用!$C$4:$E$4,0)+2,0))</f>
        <v/>
      </c>
      <c r="U188" s="210" t="s">
        <v>108</v>
      </c>
      <c r="V188" s="211"/>
      <c r="W188" s="212" t="s">
        <v>109</v>
      </c>
      <c r="X188" s="211"/>
      <c r="Y188" s="212" t="s">
        <v>110</v>
      </c>
      <c r="Z188" s="211"/>
      <c r="AA188" s="212" t="s">
        <v>109</v>
      </c>
      <c r="AB188" s="211"/>
      <c r="AC188" s="212" t="s">
        <v>111</v>
      </c>
      <c r="AD188" s="213" t="s">
        <v>112</v>
      </c>
      <c r="AE188" s="214" t="str">
        <f t="shared" si="10"/>
        <v/>
      </c>
      <c r="AF188" s="217" t="s">
        <v>113</v>
      </c>
      <c r="AG188" s="216" t="str">
        <f t="shared" si="11"/>
        <v/>
      </c>
    </row>
    <row r="189" spans="1:33" ht="36.75" customHeight="1">
      <c r="A189" s="204">
        <f t="shared" si="12"/>
        <v>178</v>
      </c>
      <c r="B189" s="1026" t="str">
        <f>IF(【全員最初に作成】基本情報!C233="","",【全員最初に作成】基本情報!C233)</f>
        <v/>
      </c>
      <c r="C189" s="1027"/>
      <c r="D189" s="1027"/>
      <c r="E189" s="1027"/>
      <c r="F189" s="1027"/>
      <c r="G189" s="1027"/>
      <c r="H189" s="1027"/>
      <c r="I189" s="1027"/>
      <c r="J189" s="1027"/>
      <c r="K189" s="1028"/>
      <c r="L189" s="204" t="str">
        <f>IF(【全員最初に作成】基本情報!M233="","",【全員最初に作成】基本情報!M233)</f>
        <v/>
      </c>
      <c r="M189" s="204" t="str">
        <f>IF(【全員最初に作成】基本情報!R233="","",【全員最初に作成】基本情報!R233)</f>
        <v/>
      </c>
      <c r="N189" s="204" t="str">
        <f>IF(【全員最初に作成】基本情報!W233="","",【全員最初に作成】基本情報!W233)</f>
        <v/>
      </c>
      <c r="O189" s="204" t="str">
        <f>IF(【全員最初に作成】基本情報!X233="","",【全員最初に作成】基本情報!X233)</f>
        <v/>
      </c>
      <c r="P189" s="205" t="str">
        <f>IF(【全員最初に作成】基本情報!Y233="","",【全員最初に作成】基本情報!Y233)</f>
        <v/>
      </c>
      <c r="Q189" s="206" t="str">
        <f>IF(【全員最初に作成】基本情報!AB233="","",【全員最初に作成】基本情報!AB233)</f>
        <v/>
      </c>
      <c r="R189" s="207"/>
      <c r="S189" s="208"/>
      <c r="T189" s="209" t="str">
        <f>IF(P189="","",VLOOKUP(P189,【参考】数式用!$A$5:$H$34,MATCH(S189,【参考】数式用!$C$4:$E$4,0)+2,0))</f>
        <v/>
      </c>
      <c r="U189" s="210" t="s">
        <v>108</v>
      </c>
      <c r="V189" s="211"/>
      <c r="W189" s="212" t="s">
        <v>109</v>
      </c>
      <c r="X189" s="211"/>
      <c r="Y189" s="212" t="s">
        <v>110</v>
      </c>
      <c r="Z189" s="211"/>
      <c r="AA189" s="212" t="s">
        <v>109</v>
      </c>
      <c r="AB189" s="211"/>
      <c r="AC189" s="212" t="s">
        <v>111</v>
      </c>
      <c r="AD189" s="213" t="s">
        <v>112</v>
      </c>
      <c r="AE189" s="214" t="str">
        <f t="shared" si="10"/>
        <v/>
      </c>
      <c r="AF189" s="217" t="s">
        <v>113</v>
      </c>
      <c r="AG189" s="216" t="str">
        <f t="shared" si="11"/>
        <v/>
      </c>
    </row>
    <row r="190" spans="1:33" ht="36.75" customHeight="1">
      <c r="A190" s="204">
        <f t="shared" si="12"/>
        <v>179</v>
      </c>
      <c r="B190" s="1026" t="str">
        <f>IF(【全員最初に作成】基本情報!C234="","",【全員最初に作成】基本情報!C234)</f>
        <v/>
      </c>
      <c r="C190" s="1027"/>
      <c r="D190" s="1027"/>
      <c r="E190" s="1027"/>
      <c r="F190" s="1027"/>
      <c r="G190" s="1027"/>
      <c r="H190" s="1027"/>
      <c r="I190" s="1027"/>
      <c r="J190" s="1027"/>
      <c r="K190" s="1028"/>
      <c r="L190" s="204" t="str">
        <f>IF(【全員最初に作成】基本情報!M234="","",【全員最初に作成】基本情報!M234)</f>
        <v/>
      </c>
      <c r="M190" s="204" t="str">
        <f>IF(【全員最初に作成】基本情報!R234="","",【全員最初に作成】基本情報!R234)</f>
        <v/>
      </c>
      <c r="N190" s="204" t="str">
        <f>IF(【全員最初に作成】基本情報!W234="","",【全員最初に作成】基本情報!W234)</f>
        <v/>
      </c>
      <c r="O190" s="204" t="str">
        <f>IF(【全員最初に作成】基本情報!X234="","",【全員最初に作成】基本情報!X234)</f>
        <v/>
      </c>
      <c r="P190" s="205" t="str">
        <f>IF(【全員最初に作成】基本情報!Y234="","",【全員最初に作成】基本情報!Y234)</f>
        <v/>
      </c>
      <c r="Q190" s="206" t="str">
        <f>IF(【全員最初に作成】基本情報!AB234="","",【全員最初に作成】基本情報!AB234)</f>
        <v/>
      </c>
      <c r="R190" s="207"/>
      <c r="S190" s="208"/>
      <c r="T190" s="209" t="str">
        <f>IF(P190="","",VLOOKUP(P190,【参考】数式用!$A$5:$H$34,MATCH(S190,【参考】数式用!$C$4:$E$4,0)+2,0))</f>
        <v/>
      </c>
      <c r="U190" s="210" t="s">
        <v>108</v>
      </c>
      <c r="V190" s="211"/>
      <c r="W190" s="212" t="s">
        <v>109</v>
      </c>
      <c r="X190" s="211"/>
      <c r="Y190" s="212" t="s">
        <v>110</v>
      </c>
      <c r="Z190" s="211"/>
      <c r="AA190" s="212" t="s">
        <v>109</v>
      </c>
      <c r="AB190" s="211"/>
      <c r="AC190" s="212" t="s">
        <v>111</v>
      </c>
      <c r="AD190" s="213" t="s">
        <v>112</v>
      </c>
      <c r="AE190" s="214" t="str">
        <f t="shared" si="10"/>
        <v/>
      </c>
      <c r="AF190" s="217" t="s">
        <v>113</v>
      </c>
      <c r="AG190" s="216" t="str">
        <f t="shared" si="11"/>
        <v/>
      </c>
    </row>
    <row r="191" spans="1:33" ht="36.75" customHeight="1">
      <c r="A191" s="204">
        <f t="shared" si="12"/>
        <v>180</v>
      </c>
      <c r="B191" s="1026" t="str">
        <f>IF(【全員最初に作成】基本情報!C235="","",【全員最初に作成】基本情報!C235)</f>
        <v/>
      </c>
      <c r="C191" s="1027"/>
      <c r="D191" s="1027"/>
      <c r="E191" s="1027"/>
      <c r="F191" s="1027"/>
      <c r="G191" s="1027"/>
      <c r="H191" s="1027"/>
      <c r="I191" s="1027"/>
      <c r="J191" s="1027"/>
      <c r="K191" s="1028"/>
      <c r="L191" s="204" t="str">
        <f>IF(【全員最初に作成】基本情報!M235="","",【全員最初に作成】基本情報!M235)</f>
        <v/>
      </c>
      <c r="M191" s="204" t="str">
        <f>IF(【全員最初に作成】基本情報!R235="","",【全員最初に作成】基本情報!R235)</f>
        <v/>
      </c>
      <c r="N191" s="204" t="str">
        <f>IF(【全員最初に作成】基本情報!W235="","",【全員最初に作成】基本情報!W235)</f>
        <v/>
      </c>
      <c r="O191" s="204" t="str">
        <f>IF(【全員最初に作成】基本情報!X235="","",【全員最初に作成】基本情報!X235)</f>
        <v/>
      </c>
      <c r="P191" s="205" t="str">
        <f>IF(【全員最初に作成】基本情報!Y235="","",【全員最初に作成】基本情報!Y235)</f>
        <v/>
      </c>
      <c r="Q191" s="206" t="str">
        <f>IF(【全員最初に作成】基本情報!AB235="","",【全員最初に作成】基本情報!AB235)</f>
        <v/>
      </c>
      <c r="R191" s="207"/>
      <c r="S191" s="208"/>
      <c r="T191" s="209" t="str">
        <f>IF(P191="","",VLOOKUP(P191,【参考】数式用!$A$5:$H$34,MATCH(S191,【参考】数式用!$C$4:$E$4,0)+2,0))</f>
        <v/>
      </c>
      <c r="U191" s="210" t="s">
        <v>108</v>
      </c>
      <c r="V191" s="211"/>
      <c r="W191" s="212" t="s">
        <v>109</v>
      </c>
      <c r="X191" s="211"/>
      <c r="Y191" s="212" t="s">
        <v>110</v>
      </c>
      <c r="Z191" s="211"/>
      <c r="AA191" s="212" t="s">
        <v>109</v>
      </c>
      <c r="AB191" s="211"/>
      <c r="AC191" s="212" t="s">
        <v>111</v>
      </c>
      <c r="AD191" s="213" t="s">
        <v>112</v>
      </c>
      <c r="AE191" s="214" t="str">
        <f t="shared" si="10"/>
        <v/>
      </c>
      <c r="AF191" s="217" t="s">
        <v>113</v>
      </c>
      <c r="AG191" s="216" t="str">
        <f t="shared" si="11"/>
        <v/>
      </c>
    </row>
    <row r="192" spans="1:33" ht="36.75" customHeight="1">
      <c r="A192" s="204">
        <f t="shared" si="12"/>
        <v>181</v>
      </c>
      <c r="B192" s="1026" t="str">
        <f>IF(【全員最初に作成】基本情報!C236="","",【全員最初に作成】基本情報!C236)</f>
        <v/>
      </c>
      <c r="C192" s="1027"/>
      <c r="D192" s="1027"/>
      <c r="E192" s="1027"/>
      <c r="F192" s="1027"/>
      <c r="G192" s="1027"/>
      <c r="H192" s="1027"/>
      <c r="I192" s="1027"/>
      <c r="J192" s="1027"/>
      <c r="K192" s="1028"/>
      <c r="L192" s="204" t="str">
        <f>IF(【全員最初に作成】基本情報!M236="","",【全員最初に作成】基本情報!M236)</f>
        <v/>
      </c>
      <c r="M192" s="204" t="str">
        <f>IF(【全員最初に作成】基本情報!R236="","",【全員最初に作成】基本情報!R236)</f>
        <v/>
      </c>
      <c r="N192" s="204" t="str">
        <f>IF(【全員最初に作成】基本情報!W236="","",【全員最初に作成】基本情報!W236)</f>
        <v/>
      </c>
      <c r="O192" s="204" t="str">
        <f>IF(【全員最初に作成】基本情報!X236="","",【全員最初に作成】基本情報!X236)</f>
        <v/>
      </c>
      <c r="P192" s="205" t="str">
        <f>IF(【全員最初に作成】基本情報!Y236="","",【全員最初に作成】基本情報!Y236)</f>
        <v/>
      </c>
      <c r="Q192" s="206" t="str">
        <f>IF(【全員最初に作成】基本情報!AB236="","",【全員最初に作成】基本情報!AB236)</f>
        <v/>
      </c>
      <c r="R192" s="207"/>
      <c r="S192" s="208"/>
      <c r="T192" s="209" t="str">
        <f>IF(P192="","",VLOOKUP(P192,【参考】数式用!$A$5:$H$34,MATCH(S192,【参考】数式用!$C$4:$E$4,0)+2,0))</f>
        <v/>
      </c>
      <c r="U192" s="210" t="s">
        <v>108</v>
      </c>
      <c r="V192" s="211"/>
      <c r="W192" s="212" t="s">
        <v>109</v>
      </c>
      <c r="X192" s="211"/>
      <c r="Y192" s="212" t="s">
        <v>110</v>
      </c>
      <c r="Z192" s="211"/>
      <c r="AA192" s="212" t="s">
        <v>109</v>
      </c>
      <c r="AB192" s="211"/>
      <c r="AC192" s="212" t="s">
        <v>111</v>
      </c>
      <c r="AD192" s="213" t="s">
        <v>112</v>
      </c>
      <c r="AE192" s="214" t="str">
        <f t="shared" si="10"/>
        <v/>
      </c>
      <c r="AF192" s="217" t="s">
        <v>113</v>
      </c>
      <c r="AG192" s="216" t="str">
        <f t="shared" si="11"/>
        <v/>
      </c>
    </row>
    <row r="193" spans="1:33" ht="36.75" customHeight="1">
      <c r="A193" s="204">
        <f t="shared" si="12"/>
        <v>182</v>
      </c>
      <c r="B193" s="1026" t="str">
        <f>IF(【全員最初に作成】基本情報!C237="","",【全員最初に作成】基本情報!C237)</f>
        <v/>
      </c>
      <c r="C193" s="1027"/>
      <c r="D193" s="1027"/>
      <c r="E193" s="1027"/>
      <c r="F193" s="1027"/>
      <c r="G193" s="1027"/>
      <c r="H193" s="1027"/>
      <c r="I193" s="1027"/>
      <c r="J193" s="1027"/>
      <c r="K193" s="1028"/>
      <c r="L193" s="204" t="str">
        <f>IF(【全員最初に作成】基本情報!M237="","",【全員最初に作成】基本情報!M237)</f>
        <v/>
      </c>
      <c r="M193" s="204" t="str">
        <f>IF(【全員最初に作成】基本情報!R237="","",【全員最初に作成】基本情報!R237)</f>
        <v/>
      </c>
      <c r="N193" s="204" t="str">
        <f>IF(【全員最初に作成】基本情報!W237="","",【全員最初に作成】基本情報!W237)</f>
        <v/>
      </c>
      <c r="O193" s="204" t="str">
        <f>IF(【全員最初に作成】基本情報!X237="","",【全員最初に作成】基本情報!X237)</f>
        <v/>
      </c>
      <c r="P193" s="205" t="str">
        <f>IF(【全員最初に作成】基本情報!Y237="","",【全員最初に作成】基本情報!Y237)</f>
        <v/>
      </c>
      <c r="Q193" s="206" t="str">
        <f>IF(【全員最初に作成】基本情報!AB237="","",【全員最初に作成】基本情報!AB237)</f>
        <v/>
      </c>
      <c r="R193" s="207"/>
      <c r="S193" s="208"/>
      <c r="T193" s="209" t="str">
        <f>IF(P193="","",VLOOKUP(P193,【参考】数式用!$A$5:$H$34,MATCH(S193,【参考】数式用!$C$4:$E$4,0)+2,0))</f>
        <v/>
      </c>
      <c r="U193" s="210" t="s">
        <v>108</v>
      </c>
      <c r="V193" s="211"/>
      <c r="W193" s="212" t="s">
        <v>109</v>
      </c>
      <c r="X193" s="211"/>
      <c r="Y193" s="212" t="s">
        <v>110</v>
      </c>
      <c r="Z193" s="211"/>
      <c r="AA193" s="212" t="s">
        <v>109</v>
      </c>
      <c r="AB193" s="211"/>
      <c r="AC193" s="212" t="s">
        <v>111</v>
      </c>
      <c r="AD193" s="213" t="s">
        <v>112</v>
      </c>
      <c r="AE193" s="214" t="str">
        <f t="shared" si="10"/>
        <v/>
      </c>
      <c r="AF193" s="217" t="s">
        <v>113</v>
      </c>
      <c r="AG193" s="216" t="str">
        <f t="shared" si="11"/>
        <v/>
      </c>
    </row>
    <row r="194" spans="1:33" ht="36.75" customHeight="1">
      <c r="A194" s="204">
        <f t="shared" si="12"/>
        <v>183</v>
      </c>
      <c r="B194" s="1026" t="str">
        <f>IF(【全員最初に作成】基本情報!C238="","",【全員最初に作成】基本情報!C238)</f>
        <v/>
      </c>
      <c r="C194" s="1027"/>
      <c r="D194" s="1027"/>
      <c r="E194" s="1027"/>
      <c r="F194" s="1027"/>
      <c r="G194" s="1027"/>
      <c r="H194" s="1027"/>
      <c r="I194" s="1027"/>
      <c r="J194" s="1027"/>
      <c r="K194" s="1028"/>
      <c r="L194" s="204" t="str">
        <f>IF(【全員最初に作成】基本情報!M238="","",【全員最初に作成】基本情報!M238)</f>
        <v/>
      </c>
      <c r="M194" s="204" t="str">
        <f>IF(【全員最初に作成】基本情報!R238="","",【全員最初に作成】基本情報!R238)</f>
        <v/>
      </c>
      <c r="N194" s="204" t="str">
        <f>IF(【全員最初に作成】基本情報!W238="","",【全員最初に作成】基本情報!W238)</f>
        <v/>
      </c>
      <c r="O194" s="204" t="str">
        <f>IF(【全員最初に作成】基本情報!X238="","",【全員最初に作成】基本情報!X238)</f>
        <v/>
      </c>
      <c r="P194" s="205" t="str">
        <f>IF(【全員最初に作成】基本情報!Y238="","",【全員最初に作成】基本情報!Y238)</f>
        <v/>
      </c>
      <c r="Q194" s="206" t="str">
        <f>IF(【全員最初に作成】基本情報!AB238="","",【全員最初に作成】基本情報!AB238)</f>
        <v/>
      </c>
      <c r="R194" s="207"/>
      <c r="S194" s="208"/>
      <c r="T194" s="209" t="str">
        <f>IF(P194="","",VLOOKUP(P194,【参考】数式用!$A$5:$H$34,MATCH(S194,【参考】数式用!$C$4:$E$4,0)+2,0))</f>
        <v/>
      </c>
      <c r="U194" s="210" t="s">
        <v>108</v>
      </c>
      <c r="V194" s="211"/>
      <c r="W194" s="212" t="s">
        <v>109</v>
      </c>
      <c r="X194" s="211"/>
      <c r="Y194" s="212" t="s">
        <v>110</v>
      </c>
      <c r="Z194" s="211"/>
      <c r="AA194" s="212" t="s">
        <v>109</v>
      </c>
      <c r="AB194" s="211"/>
      <c r="AC194" s="212" t="s">
        <v>111</v>
      </c>
      <c r="AD194" s="213" t="s">
        <v>112</v>
      </c>
      <c r="AE194" s="214" t="str">
        <f t="shared" si="10"/>
        <v/>
      </c>
      <c r="AF194" s="217" t="s">
        <v>113</v>
      </c>
      <c r="AG194" s="216" t="str">
        <f t="shared" si="11"/>
        <v/>
      </c>
    </row>
    <row r="195" spans="1:33" ht="36.75" customHeight="1">
      <c r="A195" s="204">
        <f t="shared" si="12"/>
        <v>184</v>
      </c>
      <c r="B195" s="1026" t="str">
        <f>IF(【全員最初に作成】基本情報!C239="","",【全員最初に作成】基本情報!C239)</f>
        <v/>
      </c>
      <c r="C195" s="1027"/>
      <c r="D195" s="1027"/>
      <c r="E195" s="1027"/>
      <c r="F195" s="1027"/>
      <c r="G195" s="1027"/>
      <c r="H195" s="1027"/>
      <c r="I195" s="1027"/>
      <c r="J195" s="1027"/>
      <c r="K195" s="1028"/>
      <c r="L195" s="204" t="str">
        <f>IF(【全員最初に作成】基本情報!M239="","",【全員最初に作成】基本情報!M239)</f>
        <v/>
      </c>
      <c r="M195" s="204" t="str">
        <f>IF(【全員最初に作成】基本情報!R239="","",【全員最初に作成】基本情報!R239)</f>
        <v/>
      </c>
      <c r="N195" s="204" t="str">
        <f>IF(【全員最初に作成】基本情報!W239="","",【全員最初に作成】基本情報!W239)</f>
        <v/>
      </c>
      <c r="O195" s="204" t="str">
        <f>IF(【全員最初に作成】基本情報!X239="","",【全員最初に作成】基本情報!X239)</f>
        <v/>
      </c>
      <c r="P195" s="205" t="str">
        <f>IF(【全員最初に作成】基本情報!Y239="","",【全員最初に作成】基本情報!Y239)</f>
        <v/>
      </c>
      <c r="Q195" s="206" t="str">
        <f>IF(【全員最初に作成】基本情報!AB239="","",【全員最初に作成】基本情報!AB239)</f>
        <v/>
      </c>
      <c r="R195" s="207"/>
      <c r="S195" s="208"/>
      <c r="T195" s="209" t="str">
        <f>IF(P195="","",VLOOKUP(P195,【参考】数式用!$A$5:$H$34,MATCH(S195,【参考】数式用!$C$4:$E$4,0)+2,0))</f>
        <v/>
      </c>
      <c r="U195" s="210" t="s">
        <v>108</v>
      </c>
      <c r="V195" s="211"/>
      <c r="W195" s="212" t="s">
        <v>109</v>
      </c>
      <c r="X195" s="211"/>
      <c r="Y195" s="212" t="s">
        <v>110</v>
      </c>
      <c r="Z195" s="211"/>
      <c r="AA195" s="212" t="s">
        <v>109</v>
      </c>
      <c r="AB195" s="211"/>
      <c r="AC195" s="212" t="s">
        <v>111</v>
      </c>
      <c r="AD195" s="213" t="s">
        <v>112</v>
      </c>
      <c r="AE195" s="214" t="str">
        <f t="shared" si="10"/>
        <v/>
      </c>
      <c r="AF195" s="217" t="s">
        <v>113</v>
      </c>
      <c r="AG195" s="216" t="str">
        <f t="shared" si="11"/>
        <v/>
      </c>
    </row>
    <row r="196" spans="1:33" ht="36.75" customHeight="1">
      <c r="A196" s="204">
        <f t="shared" si="12"/>
        <v>185</v>
      </c>
      <c r="B196" s="1026" t="str">
        <f>IF(【全員最初に作成】基本情報!C240="","",【全員最初に作成】基本情報!C240)</f>
        <v/>
      </c>
      <c r="C196" s="1027"/>
      <c r="D196" s="1027"/>
      <c r="E196" s="1027"/>
      <c r="F196" s="1027"/>
      <c r="G196" s="1027"/>
      <c r="H196" s="1027"/>
      <c r="I196" s="1027"/>
      <c r="J196" s="1027"/>
      <c r="K196" s="1028"/>
      <c r="L196" s="204" t="str">
        <f>IF(【全員最初に作成】基本情報!M240="","",【全員最初に作成】基本情報!M240)</f>
        <v/>
      </c>
      <c r="M196" s="204" t="str">
        <f>IF(【全員最初に作成】基本情報!R240="","",【全員最初に作成】基本情報!R240)</f>
        <v/>
      </c>
      <c r="N196" s="204" t="str">
        <f>IF(【全員最初に作成】基本情報!W240="","",【全員最初に作成】基本情報!W240)</f>
        <v/>
      </c>
      <c r="O196" s="204" t="str">
        <f>IF(【全員最初に作成】基本情報!X240="","",【全員最初に作成】基本情報!X240)</f>
        <v/>
      </c>
      <c r="P196" s="205" t="str">
        <f>IF(【全員最初に作成】基本情報!Y240="","",【全員最初に作成】基本情報!Y240)</f>
        <v/>
      </c>
      <c r="Q196" s="206" t="str">
        <f>IF(【全員最初に作成】基本情報!AB240="","",【全員最初に作成】基本情報!AB240)</f>
        <v/>
      </c>
      <c r="R196" s="207"/>
      <c r="S196" s="208"/>
      <c r="T196" s="209" t="str">
        <f>IF(P196="","",VLOOKUP(P196,【参考】数式用!$A$5:$H$34,MATCH(S196,【参考】数式用!$C$4:$E$4,0)+2,0))</f>
        <v/>
      </c>
      <c r="U196" s="210" t="s">
        <v>108</v>
      </c>
      <c r="V196" s="211"/>
      <c r="W196" s="212" t="s">
        <v>109</v>
      </c>
      <c r="X196" s="211"/>
      <c r="Y196" s="212" t="s">
        <v>110</v>
      </c>
      <c r="Z196" s="211"/>
      <c r="AA196" s="212" t="s">
        <v>109</v>
      </c>
      <c r="AB196" s="211"/>
      <c r="AC196" s="212" t="s">
        <v>111</v>
      </c>
      <c r="AD196" s="213" t="s">
        <v>112</v>
      </c>
      <c r="AE196" s="214" t="str">
        <f t="shared" si="10"/>
        <v/>
      </c>
      <c r="AF196" s="217" t="s">
        <v>113</v>
      </c>
      <c r="AG196" s="216" t="str">
        <f t="shared" si="11"/>
        <v/>
      </c>
    </row>
    <row r="197" spans="1:33" ht="36.75" customHeight="1">
      <c r="A197" s="204">
        <f t="shared" si="12"/>
        <v>186</v>
      </c>
      <c r="B197" s="1026" t="str">
        <f>IF(【全員最初に作成】基本情報!C241="","",【全員最初に作成】基本情報!C241)</f>
        <v/>
      </c>
      <c r="C197" s="1027"/>
      <c r="D197" s="1027"/>
      <c r="E197" s="1027"/>
      <c r="F197" s="1027"/>
      <c r="G197" s="1027"/>
      <c r="H197" s="1027"/>
      <c r="I197" s="1027"/>
      <c r="J197" s="1027"/>
      <c r="K197" s="1028"/>
      <c r="L197" s="204" t="str">
        <f>IF(【全員最初に作成】基本情報!M241="","",【全員最初に作成】基本情報!M241)</f>
        <v/>
      </c>
      <c r="M197" s="204" t="str">
        <f>IF(【全員最初に作成】基本情報!R241="","",【全員最初に作成】基本情報!R241)</f>
        <v/>
      </c>
      <c r="N197" s="204" t="str">
        <f>IF(【全員最初に作成】基本情報!W241="","",【全員最初に作成】基本情報!W241)</f>
        <v/>
      </c>
      <c r="O197" s="204" t="str">
        <f>IF(【全員最初に作成】基本情報!X241="","",【全員最初に作成】基本情報!X241)</f>
        <v/>
      </c>
      <c r="P197" s="205" t="str">
        <f>IF(【全員最初に作成】基本情報!Y241="","",【全員最初に作成】基本情報!Y241)</f>
        <v/>
      </c>
      <c r="Q197" s="206" t="str">
        <f>IF(【全員最初に作成】基本情報!AB241="","",【全員最初に作成】基本情報!AB241)</f>
        <v/>
      </c>
      <c r="R197" s="207"/>
      <c r="S197" s="208"/>
      <c r="T197" s="209" t="str">
        <f>IF(P197="","",VLOOKUP(P197,【参考】数式用!$A$5:$H$34,MATCH(S197,【参考】数式用!$C$4:$E$4,0)+2,0))</f>
        <v/>
      </c>
      <c r="U197" s="210" t="s">
        <v>108</v>
      </c>
      <c r="V197" s="211"/>
      <c r="W197" s="212" t="s">
        <v>109</v>
      </c>
      <c r="X197" s="211"/>
      <c r="Y197" s="212" t="s">
        <v>110</v>
      </c>
      <c r="Z197" s="211"/>
      <c r="AA197" s="212" t="s">
        <v>109</v>
      </c>
      <c r="AB197" s="211"/>
      <c r="AC197" s="212" t="s">
        <v>111</v>
      </c>
      <c r="AD197" s="213" t="s">
        <v>112</v>
      </c>
      <c r="AE197" s="214" t="str">
        <f t="shared" si="10"/>
        <v/>
      </c>
      <c r="AF197" s="217" t="s">
        <v>113</v>
      </c>
      <c r="AG197" s="216" t="str">
        <f t="shared" si="11"/>
        <v/>
      </c>
    </row>
    <row r="198" spans="1:33" ht="36.75" customHeight="1">
      <c r="A198" s="204">
        <f t="shared" si="12"/>
        <v>187</v>
      </c>
      <c r="B198" s="1026" t="str">
        <f>IF(【全員最初に作成】基本情報!C242="","",【全員最初に作成】基本情報!C242)</f>
        <v/>
      </c>
      <c r="C198" s="1027"/>
      <c r="D198" s="1027"/>
      <c r="E198" s="1027"/>
      <c r="F198" s="1027"/>
      <c r="G198" s="1027"/>
      <c r="H198" s="1027"/>
      <c r="I198" s="1027"/>
      <c r="J198" s="1027"/>
      <c r="K198" s="1028"/>
      <c r="L198" s="204" t="str">
        <f>IF(【全員最初に作成】基本情報!M242="","",【全員最初に作成】基本情報!M242)</f>
        <v/>
      </c>
      <c r="M198" s="204" t="str">
        <f>IF(【全員最初に作成】基本情報!R242="","",【全員最初に作成】基本情報!R242)</f>
        <v/>
      </c>
      <c r="N198" s="204" t="str">
        <f>IF(【全員最初に作成】基本情報!W242="","",【全員最初に作成】基本情報!W242)</f>
        <v/>
      </c>
      <c r="O198" s="204" t="str">
        <f>IF(【全員最初に作成】基本情報!X242="","",【全員最初に作成】基本情報!X242)</f>
        <v/>
      </c>
      <c r="P198" s="205" t="str">
        <f>IF(【全員最初に作成】基本情報!Y242="","",【全員最初に作成】基本情報!Y242)</f>
        <v/>
      </c>
      <c r="Q198" s="206" t="str">
        <f>IF(【全員最初に作成】基本情報!AB242="","",【全員最初に作成】基本情報!AB242)</f>
        <v/>
      </c>
      <c r="R198" s="207"/>
      <c r="S198" s="208"/>
      <c r="T198" s="209" t="str">
        <f>IF(P198="","",VLOOKUP(P198,【参考】数式用!$A$5:$H$34,MATCH(S198,【参考】数式用!$C$4:$E$4,0)+2,0))</f>
        <v/>
      </c>
      <c r="U198" s="210" t="s">
        <v>108</v>
      </c>
      <c r="V198" s="211"/>
      <c r="W198" s="212" t="s">
        <v>109</v>
      </c>
      <c r="X198" s="211"/>
      <c r="Y198" s="212" t="s">
        <v>110</v>
      </c>
      <c r="Z198" s="211"/>
      <c r="AA198" s="212" t="s">
        <v>109</v>
      </c>
      <c r="AB198" s="211"/>
      <c r="AC198" s="212" t="s">
        <v>111</v>
      </c>
      <c r="AD198" s="213" t="s">
        <v>112</v>
      </c>
      <c r="AE198" s="214" t="str">
        <f t="shared" si="10"/>
        <v/>
      </c>
      <c r="AF198" s="217" t="s">
        <v>113</v>
      </c>
      <c r="AG198" s="216" t="str">
        <f t="shared" si="11"/>
        <v/>
      </c>
    </row>
    <row r="199" spans="1:33" ht="36.75" customHeight="1">
      <c r="A199" s="204">
        <f t="shared" si="12"/>
        <v>188</v>
      </c>
      <c r="B199" s="1026" t="str">
        <f>IF(【全員最初に作成】基本情報!C243="","",【全員最初に作成】基本情報!C243)</f>
        <v/>
      </c>
      <c r="C199" s="1027"/>
      <c r="D199" s="1027"/>
      <c r="E199" s="1027"/>
      <c r="F199" s="1027"/>
      <c r="G199" s="1027"/>
      <c r="H199" s="1027"/>
      <c r="I199" s="1027"/>
      <c r="J199" s="1027"/>
      <c r="K199" s="1028"/>
      <c r="L199" s="204" t="str">
        <f>IF(【全員最初に作成】基本情報!M243="","",【全員最初に作成】基本情報!M243)</f>
        <v/>
      </c>
      <c r="M199" s="204" t="str">
        <f>IF(【全員最初に作成】基本情報!R243="","",【全員最初に作成】基本情報!R243)</f>
        <v/>
      </c>
      <c r="N199" s="204" t="str">
        <f>IF(【全員最初に作成】基本情報!W243="","",【全員最初に作成】基本情報!W243)</f>
        <v/>
      </c>
      <c r="O199" s="204" t="str">
        <f>IF(【全員最初に作成】基本情報!X243="","",【全員最初に作成】基本情報!X243)</f>
        <v/>
      </c>
      <c r="P199" s="205" t="str">
        <f>IF(【全員最初に作成】基本情報!Y243="","",【全員最初に作成】基本情報!Y243)</f>
        <v/>
      </c>
      <c r="Q199" s="206" t="str">
        <f>IF(【全員最初に作成】基本情報!AB243="","",【全員最初に作成】基本情報!AB243)</f>
        <v/>
      </c>
      <c r="R199" s="207"/>
      <c r="S199" s="208"/>
      <c r="T199" s="209" t="str">
        <f>IF(P199="","",VLOOKUP(P199,【参考】数式用!$A$5:$H$34,MATCH(S199,【参考】数式用!$C$4:$E$4,0)+2,0))</f>
        <v/>
      </c>
      <c r="U199" s="210" t="s">
        <v>108</v>
      </c>
      <c r="V199" s="211"/>
      <c r="W199" s="212" t="s">
        <v>109</v>
      </c>
      <c r="X199" s="211"/>
      <c r="Y199" s="212" t="s">
        <v>110</v>
      </c>
      <c r="Z199" s="211"/>
      <c r="AA199" s="212" t="s">
        <v>109</v>
      </c>
      <c r="AB199" s="211"/>
      <c r="AC199" s="212" t="s">
        <v>111</v>
      </c>
      <c r="AD199" s="213" t="s">
        <v>112</v>
      </c>
      <c r="AE199" s="214" t="str">
        <f t="shared" si="10"/>
        <v/>
      </c>
      <c r="AF199" s="217" t="s">
        <v>113</v>
      </c>
      <c r="AG199" s="216" t="str">
        <f t="shared" si="11"/>
        <v/>
      </c>
    </row>
    <row r="200" spans="1:33" ht="36.75" customHeight="1">
      <c r="A200" s="204">
        <f t="shared" si="12"/>
        <v>189</v>
      </c>
      <c r="B200" s="1026" t="str">
        <f>IF(【全員最初に作成】基本情報!C244="","",【全員最初に作成】基本情報!C244)</f>
        <v/>
      </c>
      <c r="C200" s="1027"/>
      <c r="D200" s="1027"/>
      <c r="E200" s="1027"/>
      <c r="F200" s="1027"/>
      <c r="G200" s="1027"/>
      <c r="H200" s="1027"/>
      <c r="I200" s="1027"/>
      <c r="J200" s="1027"/>
      <c r="K200" s="1028"/>
      <c r="L200" s="204" t="str">
        <f>IF(【全員最初に作成】基本情報!M244="","",【全員最初に作成】基本情報!M244)</f>
        <v/>
      </c>
      <c r="M200" s="204" t="str">
        <f>IF(【全員最初に作成】基本情報!R244="","",【全員最初に作成】基本情報!R244)</f>
        <v/>
      </c>
      <c r="N200" s="204" t="str">
        <f>IF(【全員最初に作成】基本情報!W244="","",【全員最初に作成】基本情報!W244)</f>
        <v/>
      </c>
      <c r="O200" s="204" t="str">
        <f>IF(【全員最初に作成】基本情報!X244="","",【全員最初に作成】基本情報!X244)</f>
        <v/>
      </c>
      <c r="P200" s="205" t="str">
        <f>IF(【全員最初に作成】基本情報!Y244="","",【全員最初に作成】基本情報!Y244)</f>
        <v/>
      </c>
      <c r="Q200" s="206" t="str">
        <f>IF(【全員最初に作成】基本情報!AB244="","",【全員最初に作成】基本情報!AB244)</f>
        <v/>
      </c>
      <c r="R200" s="207"/>
      <c r="S200" s="208"/>
      <c r="T200" s="209" t="str">
        <f>IF(P200="","",VLOOKUP(P200,【参考】数式用!$A$5:$H$34,MATCH(S200,【参考】数式用!$C$4:$E$4,0)+2,0))</f>
        <v/>
      </c>
      <c r="U200" s="210" t="s">
        <v>108</v>
      </c>
      <c r="V200" s="211"/>
      <c r="W200" s="212" t="s">
        <v>109</v>
      </c>
      <c r="X200" s="211"/>
      <c r="Y200" s="212" t="s">
        <v>110</v>
      </c>
      <c r="Z200" s="211"/>
      <c r="AA200" s="212" t="s">
        <v>109</v>
      </c>
      <c r="AB200" s="211"/>
      <c r="AC200" s="212" t="s">
        <v>111</v>
      </c>
      <c r="AD200" s="213" t="s">
        <v>112</v>
      </c>
      <c r="AE200" s="214" t="str">
        <f t="shared" si="10"/>
        <v/>
      </c>
      <c r="AF200" s="217" t="s">
        <v>113</v>
      </c>
      <c r="AG200" s="216" t="str">
        <f t="shared" si="11"/>
        <v/>
      </c>
    </row>
    <row r="201" spans="1:33" ht="36.75" customHeight="1">
      <c r="A201" s="204">
        <f t="shared" si="12"/>
        <v>190</v>
      </c>
      <c r="B201" s="1026" t="str">
        <f>IF(【全員最初に作成】基本情報!C245="","",【全員最初に作成】基本情報!C245)</f>
        <v/>
      </c>
      <c r="C201" s="1027"/>
      <c r="D201" s="1027"/>
      <c r="E201" s="1027"/>
      <c r="F201" s="1027"/>
      <c r="G201" s="1027"/>
      <c r="H201" s="1027"/>
      <c r="I201" s="1027"/>
      <c r="J201" s="1027"/>
      <c r="K201" s="1028"/>
      <c r="L201" s="204" t="str">
        <f>IF(【全員最初に作成】基本情報!M245="","",【全員最初に作成】基本情報!M245)</f>
        <v/>
      </c>
      <c r="M201" s="204" t="str">
        <f>IF(【全員最初に作成】基本情報!R245="","",【全員最初に作成】基本情報!R245)</f>
        <v/>
      </c>
      <c r="N201" s="204" t="str">
        <f>IF(【全員最初に作成】基本情報!W245="","",【全員最初に作成】基本情報!W245)</f>
        <v/>
      </c>
      <c r="O201" s="204" t="str">
        <f>IF(【全員最初に作成】基本情報!X245="","",【全員最初に作成】基本情報!X245)</f>
        <v/>
      </c>
      <c r="P201" s="205" t="str">
        <f>IF(【全員最初に作成】基本情報!Y245="","",【全員最初に作成】基本情報!Y245)</f>
        <v/>
      </c>
      <c r="Q201" s="206" t="str">
        <f>IF(【全員最初に作成】基本情報!AB245="","",【全員最初に作成】基本情報!AB245)</f>
        <v/>
      </c>
      <c r="R201" s="207"/>
      <c r="S201" s="208"/>
      <c r="T201" s="209" t="str">
        <f>IF(P201="","",VLOOKUP(P201,【参考】数式用!$A$5:$H$34,MATCH(S201,【参考】数式用!$C$4:$E$4,0)+2,0))</f>
        <v/>
      </c>
      <c r="U201" s="210" t="s">
        <v>108</v>
      </c>
      <c r="V201" s="211"/>
      <c r="W201" s="212" t="s">
        <v>109</v>
      </c>
      <c r="X201" s="211"/>
      <c r="Y201" s="212" t="s">
        <v>110</v>
      </c>
      <c r="Z201" s="211"/>
      <c r="AA201" s="212" t="s">
        <v>109</v>
      </c>
      <c r="AB201" s="211"/>
      <c r="AC201" s="212" t="s">
        <v>111</v>
      </c>
      <c r="AD201" s="213" t="s">
        <v>112</v>
      </c>
      <c r="AE201" s="214" t="str">
        <f t="shared" si="10"/>
        <v/>
      </c>
      <c r="AF201" s="217" t="s">
        <v>113</v>
      </c>
      <c r="AG201" s="216" t="str">
        <f t="shared" si="11"/>
        <v/>
      </c>
    </row>
    <row r="202" spans="1:33" ht="36.75" customHeight="1">
      <c r="A202" s="204">
        <f t="shared" si="12"/>
        <v>191</v>
      </c>
      <c r="B202" s="1026" t="str">
        <f>IF(【全員最初に作成】基本情報!C246="","",【全員最初に作成】基本情報!C246)</f>
        <v/>
      </c>
      <c r="C202" s="1027"/>
      <c r="D202" s="1027"/>
      <c r="E202" s="1027"/>
      <c r="F202" s="1027"/>
      <c r="G202" s="1027"/>
      <c r="H202" s="1027"/>
      <c r="I202" s="1027"/>
      <c r="J202" s="1027"/>
      <c r="K202" s="1028"/>
      <c r="L202" s="204" t="str">
        <f>IF(【全員最初に作成】基本情報!M246="","",【全員最初に作成】基本情報!M246)</f>
        <v/>
      </c>
      <c r="M202" s="204" t="str">
        <f>IF(【全員最初に作成】基本情報!R246="","",【全員最初に作成】基本情報!R246)</f>
        <v/>
      </c>
      <c r="N202" s="204" t="str">
        <f>IF(【全員最初に作成】基本情報!W246="","",【全員最初に作成】基本情報!W246)</f>
        <v/>
      </c>
      <c r="O202" s="204" t="str">
        <f>IF(【全員最初に作成】基本情報!X246="","",【全員最初に作成】基本情報!X246)</f>
        <v/>
      </c>
      <c r="P202" s="205" t="str">
        <f>IF(【全員最初に作成】基本情報!Y246="","",【全員最初に作成】基本情報!Y246)</f>
        <v/>
      </c>
      <c r="Q202" s="206" t="str">
        <f>IF(【全員最初に作成】基本情報!AB246="","",【全員最初に作成】基本情報!AB246)</f>
        <v/>
      </c>
      <c r="R202" s="207"/>
      <c r="S202" s="208"/>
      <c r="T202" s="209" t="str">
        <f>IF(P202="","",VLOOKUP(P202,【参考】数式用!$A$5:$H$34,MATCH(S202,【参考】数式用!$C$4:$E$4,0)+2,0))</f>
        <v/>
      </c>
      <c r="U202" s="210" t="s">
        <v>108</v>
      </c>
      <c r="V202" s="211"/>
      <c r="W202" s="212" t="s">
        <v>109</v>
      </c>
      <c r="X202" s="211"/>
      <c r="Y202" s="212" t="s">
        <v>110</v>
      </c>
      <c r="Z202" s="211"/>
      <c r="AA202" s="212" t="s">
        <v>109</v>
      </c>
      <c r="AB202" s="211"/>
      <c r="AC202" s="212" t="s">
        <v>111</v>
      </c>
      <c r="AD202" s="213" t="s">
        <v>112</v>
      </c>
      <c r="AE202" s="214" t="str">
        <f t="shared" si="10"/>
        <v/>
      </c>
      <c r="AF202" s="217" t="s">
        <v>113</v>
      </c>
      <c r="AG202" s="216" t="str">
        <f t="shared" si="11"/>
        <v/>
      </c>
    </row>
    <row r="203" spans="1:33" ht="36.75" customHeight="1">
      <c r="A203" s="204">
        <f t="shared" si="12"/>
        <v>192</v>
      </c>
      <c r="B203" s="1026" t="str">
        <f>IF(【全員最初に作成】基本情報!C247="","",【全員最初に作成】基本情報!C247)</f>
        <v/>
      </c>
      <c r="C203" s="1027"/>
      <c r="D203" s="1027"/>
      <c r="E203" s="1027"/>
      <c r="F203" s="1027"/>
      <c r="G203" s="1027"/>
      <c r="H203" s="1027"/>
      <c r="I203" s="1027"/>
      <c r="J203" s="1027"/>
      <c r="K203" s="1028"/>
      <c r="L203" s="204" t="str">
        <f>IF(【全員最初に作成】基本情報!M247="","",【全員最初に作成】基本情報!M247)</f>
        <v/>
      </c>
      <c r="M203" s="204" t="str">
        <f>IF(【全員最初に作成】基本情報!R247="","",【全員最初に作成】基本情報!R247)</f>
        <v/>
      </c>
      <c r="N203" s="204" t="str">
        <f>IF(【全員最初に作成】基本情報!W247="","",【全員最初に作成】基本情報!W247)</f>
        <v/>
      </c>
      <c r="O203" s="204" t="str">
        <f>IF(【全員最初に作成】基本情報!X247="","",【全員最初に作成】基本情報!X247)</f>
        <v/>
      </c>
      <c r="P203" s="205" t="str">
        <f>IF(【全員最初に作成】基本情報!Y247="","",【全員最初に作成】基本情報!Y247)</f>
        <v/>
      </c>
      <c r="Q203" s="206" t="str">
        <f>IF(【全員最初に作成】基本情報!AB247="","",【全員最初に作成】基本情報!AB247)</f>
        <v/>
      </c>
      <c r="R203" s="207"/>
      <c r="S203" s="208"/>
      <c r="T203" s="209" t="str">
        <f>IF(P203="","",VLOOKUP(P203,【参考】数式用!$A$5:$H$34,MATCH(S203,【参考】数式用!$C$4:$E$4,0)+2,0))</f>
        <v/>
      </c>
      <c r="U203" s="210" t="s">
        <v>108</v>
      </c>
      <c r="V203" s="211"/>
      <c r="W203" s="212" t="s">
        <v>109</v>
      </c>
      <c r="X203" s="211"/>
      <c r="Y203" s="212" t="s">
        <v>110</v>
      </c>
      <c r="Z203" s="211"/>
      <c r="AA203" s="212" t="s">
        <v>109</v>
      </c>
      <c r="AB203" s="211"/>
      <c r="AC203" s="212" t="s">
        <v>111</v>
      </c>
      <c r="AD203" s="213" t="s">
        <v>112</v>
      </c>
      <c r="AE203" s="214" t="str">
        <f t="shared" si="10"/>
        <v/>
      </c>
      <c r="AF203" s="217" t="s">
        <v>113</v>
      </c>
      <c r="AG203" s="216" t="str">
        <f t="shared" si="11"/>
        <v/>
      </c>
    </row>
    <row r="204" spans="1:33" ht="36.75" customHeight="1">
      <c r="A204" s="204">
        <f t="shared" si="12"/>
        <v>193</v>
      </c>
      <c r="B204" s="1026" t="str">
        <f>IF(【全員最初に作成】基本情報!C248="","",【全員最初に作成】基本情報!C248)</f>
        <v/>
      </c>
      <c r="C204" s="1027"/>
      <c r="D204" s="1027"/>
      <c r="E204" s="1027"/>
      <c r="F204" s="1027"/>
      <c r="G204" s="1027"/>
      <c r="H204" s="1027"/>
      <c r="I204" s="1027"/>
      <c r="J204" s="1027"/>
      <c r="K204" s="1028"/>
      <c r="L204" s="204" t="str">
        <f>IF(【全員最初に作成】基本情報!M248="","",【全員最初に作成】基本情報!M248)</f>
        <v/>
      </c>
      <c r="M204" s="204" t="str">
        <f>IF(【全員最初に作成】基本情報!R248="","",【全員最初に作成】基本情報!R248)</f>
        <v/>
      </c>
      <c r="N204" s="204" t="str">
        <f>IF(【全員最初に作成】基本情報!W248="","",【全員最初に作成】基本情報!W248)</f>
        <v/>
      </c>
      <c r="O204" s="204" t="str">
        <f>IF(【全員最初に作成】基本情報!X248="","",【全員最初に作成】基本情報!X248)</f>
        <v/>
      </c>
      <c r="P204" s="205" t="str">
        <f>IF(【全員最初に作成】基本情報!Y248="","",【全員最初に作成】基本情報!Y248)</f>
        <v/>
      </c>
      <c r="Q204" s="206" t="str">
        <f>IF(【全員最初に作成】基本情報!AB248="","",【全員最初に作成】基本情報!AB248)</f>
        <v/>
      </c>
      <c r="R204" s="207"/>
      <c r="S204" s="208"/>
      <c r="T204" s="209" t="str">
        <f>IF(P204="","",VLOOKUP(P204,【参考】数式用!$A$5:$H$34,MATCH(S204,【参考】数式用!$C$4:$E$4,0)+2,0))</f>
        <v/>
      </c>
      <c r="U204" s="210" t="s">
        <v>108</v>
      </c>
      <c r="V204" s="211"/>
      <c r="W204" s="212" t="s">
        <v>109</v>
      </c>
      <c r="X204" s="211"/>
      <c r="Y204" s="212" t="s">
        <v>110</v>
      </c>
      <c r="Z204" s="211"/>
      <c r="AA204" s="212" t="s">
        <v>109</v>
      </c>
      <c r="AB204" s="211"/>
      <c r="AC204" s="212" t="s">
        <v>111</v>
      </c>
      <c r="AD204" s="213" t="s">
        <v>112</v>
      </c>
      <c r="AE204" s="214" t="str">
        <f t="shared" si="10"/>
        <v/>
      </c>
      <c r="AF204" s="217" t="s">
        <v>113</v>
      </c>
      <c r="AG204" s="216" t="str">
        <f t="shared" si="11"/>
        <v/>
      </c>
    </row>
    <row r="205" spans="1:33" ht="36.75" customHeight="1">
      <c r="A205" s="204">
        <f t="shared" si="12"/>
        <v>194</v>
      </c>
      <c r="B205" s="1026" t="str">
        <f>IF(【全員最初に作成】基本情報!C249="","",【全員最初に作成】基本情報!C249)</f>
        <v/>
      </c>
      <c r="C205" s="1027"/>
      <c r="D205" s="1027"/>
      <c r="E205" s="1027"/>
      <c r="F205" s="1027"/>
      <c r="G205" s="1027"/>
      <c r="H205" s="1027"/>
      <c r="I205" s="1027"/>
      <c r="J205" s="1027"/>
      <c r="K205" s="1028"/>
      <c r="L205" s="204" t="str">
        <f>IF(【全員最初に作成】基本情報!M249="","",【全員最初に作成】基本情報!M249)</f>
        <v/>
      </c>
      <c r="M205" s="204" t="str">
        <f>IF(【全員最初に作成】基本情報!R249="","",【全員最初に作成】基本情報!R249)</f>
        <v/>
      </c>
      <c r="N205" s="204" t="str">
        <f>IF(【全員最初に作成】基本情報!W249="","",【全員最初に作成】基本情報!W249)</f>
        <v/>
      </c>
      <c r="O205" s="204" t="str">
        <f>IF(【全員最初に作成】基本情報!X249="","",【全員最初に作成】基本情報!X249)</f>
        <v/>
      </c>
      <c r="P205" s="205" t="str">
        <f>IF(【全員最初に作成】基本情報!Y249="","",【全員最初に作成】基本情報!Y249)</f>
        <v/>
      </c>
      <c r="Q205" s="206" t="str">
        <f>IF(【全員最初に作成】基本情報!AB249="","",【全員最初に作成】基本情報!AB249)</f>
        <v/>
      </c>
      <c r="R205" s="207"/>
      <c r="S205" s="208"/>
      <c r="T205" s="209" t="str">
        <f>IF(P205="","",VLOOKUP(P205,【参考】数式用!$A$5:$H$34,MATCH(S205,【参考】数式用!$C$4:$E$4,0)+2,0))</f>
        <v/>
      </c>
      <c r="U205" s="210" t="s">
        <v>108</v>
      </c>
      <c r="V205" s="211"/>
      <c r="W205" s="212" t="s">
        <v>109</v>
      </c>
      <c r="X205" s="211"/>
      <c r="Y205" s="212" t="s">
        <v>110</v>
      </c>
      <c r="Z205" s="211"/>
      <c r="AA205" s="212" t="s">
        <v>109</v>
      </c>
      <c r="AB205" s="211"/>
      <c r="AC205" s="212" t="s">
        <v>111</v>
      </c>
      <c r="AD205" s="213" t="s">
        <v>112</v>
      </c>
      <c r="AE205" s="214" t="str">
        <f t="shared" si="10"/>
        <v/>
      </c>
      <c r="AF205" s="217" t="s">
        <v>113</v>
      </c>
      <c r="AG205" s="216" t="str">
        <f t="shared" si="11"/>
        <v/>
      </c>
    </row>
    <row r="206" spans="1:33" ht="36.75" customHeight="1">
      <c r="A206" s="204">
        <f t="shared" si="12"/>
        <v>195</v>
      </c>
      <c r="B206" s="1026" t="str">
        <f>IF(【全員最初に作成】基本情報!C250="","",【全員最初に作成】基本情報!C250)</f>
        <v/>
      </c>
      <c r="C206" s="1027"/>
      <c r="D206" s="1027"/>
      <c r="E206" s="1027"/>
      <c r="F206" s="1027"/>
      <c r="G206" s="1027"/>
      <c r="H206" s="1027"/>
      <c r="I206" s="1027"/>
      <c r="J206" s="1027"/>
      <c r="K206" s="1028"/>
      <c r="L206" s="204" t="str">
        <f>IF(【全員最初に作成】基本情報!M250="","",【全員最初に作成】基本情報!M250)</f>
        <v/>
      </c>
      <c r="M206" s="204" t="str">
        <f>IF(【全員最初に作成】基本情報!R250="","",【全員最初に作成】基本情報!R250)</f>
        <v/>
      </c>
      <c r="N206" s="204" t="str">
        <f>IF(【全員最初に作成】基本情報!W250="","",【全員最初に作成】基本情報!W250)</f>
        <v/>
      </c>
      <c r="O206" s="204" t="str">
        <f>IF(【全員最初に作成】基本情報!X250="","",【全員最初に作成】基本情報!X250)</f>
        <v/>
      </c>
      <c r="P206" s="205" t="str">
        <f>IF(【全員最初に作成】基本情報!Y250="","",【全員最初に作成】基本情報!Y250)</f>
        <v/>
      </c>
      <c r="Q206" s="206" t="str">
        <f>IF(【全員最初に作成】基本情報!AB250="","",【全員最初に作成】基本情報!AB250)</f>
        <v/>
      </c>
      <c r="R206" s="207"/>
      <c r="S206" s="208"/>
      <c r="T206" s="209" t="str">
        <f>IF(P206="","",VLOOKUP(P206,【参考】数式用!$A$5:$H$34,MATCH(S206,【参考】数式用!$C$4:$E$4,0)+2,0))</f>
        <v/>
      </c>
      <c r="U206" s="210" t="s">
        <v>108</v>
      </c>
      <c r="V206" s="211"/>
      <c r="W206" s="212" t="s">
        <v>109</v>
      </c>
      <c r="X206" s="211"/>
      <c r="Y206" s="212" t="s">
        <v>110</v>
      </c>
      <c r="Z206" s="211"/>
      <c r="AA206" s="212" t="s">
        <v>109</v>
      </c>
      <c r="AB206" s="211"/>
      <c r="AC206" s="212" t="s">
        <v>111</v>
      </c>
      <c r="AD206" s="213" t="s">
        <v>112</v>
      </c>
      <c r="AE206" s="214" t="str">
        <f t="shared" si="10"/>
        <v/>
      </c>
      <c r="AF206" s="217" t="s">
        <v>113</v>
      </c>
      <c r="AG206" s="216" t="str">
        <f t="shared" si="11"/>
        <v/>
      </c>
    </row>
    <row r="207" spans="1:33" ht="36.75" customHeight="1">
      <c r="A207" s="204">
        <f t="shared" si="12"/>
        <v>196</v>
      </c>
      <c r="B207" s="1026" t="str">
        <f>IF(【全員最初に作成】基本情報!C251="","",【全員最初に作成】基本情報!C251)</f>
        <v/>
      </c>
      <c r="C207" s="1027"/>
      <c r="D207" s="1027"/>
      <c r="E207" s="1027"/>
      <c r="F207" s="1027"/>
      <c r="G207" s="1027"/>
      <c r="H207" s="1027"/>
      <c r="I207" s="1027"/>
      <c r="J207" s="1027"/>
      <c r="K207" s="1028"/>
      <c r="L207" s="204" t="str">
        <f>IF(【全員最初に作成】基本情報!M251="","",【全員最初に作成】基本情報!M251)</f>
        <v/>
      </c>
      <c r="M207" s="204" t="str">
        <f>IF(【全員最初に作成】基本情報!R251="","",【全員最初に作成】基本情報!R251)</f>
        <v/>
      </c>
      <c r="N207" s="204" t="str">
        <f>IF(【全員最初に作成】基本情報!W251="","",【全員最初に作成】基本情報!W251)</f>
        <v/>
      </c>
      <c r="O207" s="204" t="str">
        <f>IF(【全員最初に作成】基本情報!X251="","",【全員最初に作成】基本情報!X251)</f>
        <v/>
      </c>
      <c r="P207" s="205" t="str">
        <f>IF(【全員最初に作成】基本情報!Y251="","",【全員最初に作成】基本情報!Y251)</f>
        <v/>
      </c>
      <c r="Q207" s="206" t="str">
        <f>IF(【全員最初に作成】基本情報!AB251="","",【全員最初に作成】基本情報!AB251)</f>
        <v/>
      </c>
      <c r="R207" s="207"/>
      <c r="S207" s="208"/>
      <c r="T207" s="209" t="str">
        <f>IF(P207="","",VLOOKUP(P207,【参考】数式用!$A$5:$H$34,MATCH(S207,【参考】数式用!$C$4:$E$4,0)+2,0))</f>
        <v/>
      </c>
      <c r="U207" s="210" t="s">
        <v>108</v>
      </c>
      <c r="V207" s="211"/>
      <c r="W207" s="212" t="s">
        <v>109</v>
      </c>
      <c r="X207" s="211"/>
      <c r="Y207" s="212" t="s">
        <v>110</v>
      </c>
      <c r="Z207" s="211"/>
      <c r="AA207" s="212" t="s">
        <v>109</v>
      </c>
      <c r="AB207" s="211"/>
      <c r="AC207" s="212" t="s">
        <v>111</v>
      </c>
      <c r="AD207" s="213" t="s">
        <v>112</v>
      </c>
      <c r="AE207" s="214" t="str">
        <f t="shared" si="10"/>
        <v/>
      </c>
      <c r="AF207" s="217" t="s">
        <v>113</v>
      </c>
      <c r="AG207" s="216" t="str">
        <f t="shared" si="11"/>
        <v/>
      </c>
    </row>
    <row r="208" spans="1:33" ht="36.75" customHeight="1">
      <c r="A208" s="204">
        <f t="shared" si="12"/>
        <v>197</v>
      </c>
      <c r="B208" s="1026" t="str">
        <f>IF(【全員最初に作成】基本情報!C252="","",【全員最初に作成】基本情報!C252)</f>
        <v/>
      </c>
      <c r="C208" s="1027"/>
      <c r="D208" s="1027"/>
      <c r="E208" s="1027"/>
      <c r="F208" s="1027"/>
      <c r="G208" s="1027"/>
      <c r="H208" s="1027"/>
      <c r="I208" s="1027"/>
      <c r="J208" s="1027"/>
      <c r="K208" s="1028"/>
      <c r="L208" s="204" t="str">
        <f>IF(【全員最初に作成】基本情報!M252="","",【全員最初に作成】基本情報!M252)</f>
        <v/>
      </c>
      <c r="M208" s="204" t="str">
        <f>IF(【全員最初に作成】基本情報!R252="","",【全員最初に作成】基本情報!R252)</f>
        <v/>
      </c>
      <c r="N208" s="204" t="str">
        <f>IF(【全員最初に作成】基本情報!W252="","",【全員最初に作成】基本情報!W252)</f>
        <v/>
      </c>
      <c r="O208" s="204" t="str">
        <f>IF(【全員最初に作成】基本情報!X252="","",【全員最初に作成】基本情報!X252)</f>
        <v/>
      </c>
      <c r="P208" s="205" t="str">
        <f>IF(【全員最初に作成】基本情報!Y252="","",【全員最初に作成】基本情報!Y252)</f>
        <v/>
      </c>
      <c r="Q208" s="206" t="str">
        <f>IF(【全員最初に作成】基本情報!AB252="","",【全員最初に作成】基本情報!AB252)</f>
        <v/>
      </c>
      <c r="R208" s="207"/>
      <c r="S208" s="208"/>
      <c r="T208" s="209" t="str">
        <f>IF(P208="","",VLOOKUP(P208,【参考】数式用!$A$5:$H$34,MATCH(S208,【参考】数式用!$C$4:$E$4,0)+2,0))</f>
        <v/>
      </c>
      <c r="U208" s="210" t="s">
        <v>108</v>
      </c>
      <c r="V208" s="211"/>
      <c r="W208" s="212" t="s">
        <v>109</v>
      </c>
      <c r="X208" s="211"/>
      <c r="Y208" s="212" t="s">
        <v>110</v>
      </c>
      <c r="Z208" s="211"/>
      <c r="AA208" s="212" t="s">
        <v>109</v>
      </c>
      <c r="AB208" s="211"/>
      <c r="AC208" s="212" t="s">
        <v>111</v>
      </c>
      <c r="AD208" s="213" t="s">
        <v>112</v>
      </c>
      <c r="AE208" s="214" t="str">
        <f t="shared" si="10"/>
        <v/>
      </c>
      <c r="AF208" s="217" t="s">
        <v>113</v>
      </c>
      <c r="AG208" s="216" t="str">
        <f t="shared" si="11"/>
        <v/>
      </c>
    </row>
    <row r="209" spans="1:33" ht="36.75" customHeight="1">
      <c r="A209" s="204">
        <f t="shared" si="12"/>
        <v>198</v>
      </c>
      <c r="B209" s="1026" t="str">
        <f>IF(【全員最初に作成】基本情報!C253="","",【全員最初に作成】基本情報!C253)</f>
        <v/>
      </c>
      <c r="C209" s="1027"/>
      <c r="D209" s="1027"/>
      <c r="E209" s="1027"/>
      <c r="F209" s="1027"/>
      <c r="G209" s="1027"/>
      <c r="H209" s="1027"/>
      <c r="I209" s="1027"/>
      <c r="J209" s="1027"/>
      <c r="K209" s="1028"/>
      <c r="L209" s="204" t="str">
        <f>IF(【全員最初に作成】基本情報!M253="","",【全員最初に作成】基本情報!M253)</f>
        <v/>
      </c>
      <c r="M209" s="204" t="str">
        <f>IF(【全員最初に作成】基本情報!R253="","",【全員最初に作成】基本情報!R253)</f>
        <v/>
      </c>
      <c r="N209" s="204" t="str">
        <f>IF(【全員最初に作成】基本情報!W253="","",【全員最初に作成】基本情報!W253)</f>
        <v/>
      </c>
      <c r="O209" s="204" t="str">
        <f>IF(【全員最初に作成】基本情報!X253="","",【全員最初に作成】基本情報!X253)</f>
        <v/>
      </c>
      <c r="P209" s="205" t="str">
        <f>IF(【全員最初に作成】基本情報!Y253="","",【全員最初に作成】基本情報!Y253)</f>
        <v/>
      </c>
      <c r="Q209" s="206" t="str">
        <f>IF(【全員最初に作成】基本情報!AB253="","",【全員最初に作成】基本情報!AB253)</f>
        <v/>
      </c>
      <c r="R209" s="207"/>
      <c r="S209" s="208"/>
      <c r="T209" s="209" t="str">
        <f>IF(P209="","",VLOOKUP(P209,【参考】数式用!$A$5:$H$34,MATCH(S209,【参考】数式用!$C$4:$E$4,0)+2,0))</f>
        <v/>
      </c>
      <c r="U209" s="210" t="s">
        <v>108</v>
      </c>
      <c r="V209" s="211"/>
      <c r="W209" s="212" t="s">
        <v>109</v>
      </c>
      <c r="X209" s="211"/>
      <c r="Y209" s="212" t="s">
        <v>110</v>
      </c>
      <c r="Z209" s="211"/>
      <c r="AA209" s="212" t="s">
        <v>109</v>
      </c>
      <c r="AB209" s="211"/>
      <c r="AC209" s="212" t="s">
        <v>111</v>
      </c>
      <c r="AD209" s="213" t="s">
        <v>112</v>
      </c>
      <c r="AE209" s="214" t="str">
        <f t="shared" si="10"/>
        <v/>
      </c>
      <c r="AF209" s="217" t="s">
        <v>113</v>
      </c>
      <c r="AG209" s="216" t="str">
        <f t="shared" si="11"/>
        <v/>
      </c>
    </row>
    <row r="210" spans="1:33" ht="36.75" customHeight="1">
      <c r="A210" s="204">
        <f t="shared" si="12"/>
        <v>199</v>
      </c>
      <c r="B210" s="1026" t="str">
        <f>IF(【全員最初に作成】基本情報!C254="","",【全員最初に作成】基本情報!C254)</f>
        <v/>
      </c>
      <c r="C210" s="1027"/>
      <c r="D210" s="1027"/>
      <c r="E210" s="1027"/>
      <c r="F210" s="1027"/>
      <c r="G210" s="1027"/>
      <c r="H210" s="1027"/>
      <c r="I210" s="1027"/>
      <c r="J210" s="1027"/>
      <c r="K210" s="1028"/>
      <c r="L210" s="204" t="str">
        <f>IF(【全員最初に作成】基本情報!M254="","",【全員最初に作成】基本情報!M254)</f>
        <v/>
      </c>
      <c r="M210" s="204" t="str">
        <f>IF(【全員最初に作成】基本情報!R254="","",【全員最初に作成】基本情報!R254)</f>
        <v/>
      </c>
      <c r="N210" s="204" t="str">
        <f>IF(【全員最初に作成】基本情報!W254="","",【全員最初に作成】基本情報!W254)</f>
        <v/>
      </c>
      <c r="O210" s="204" t="str">
        <f>IF(【全員最初に作成】基本情報!X254="","",【全員最初に作成】基本情報!X254)</f>
        <v/>
      </c>
      <c r="P210" s="205" t="str">
        <f>IF(【全員最初に作成】基本情報!Y254="","",【全員最初に作成】基本情報!Y254)</f>
        <v/>
      </c>
      <c r="Q210" s="206" t="str">
        <f>IF(【全員最初に作成】基本情報!AB254="","",【全員最初に作成】基本情報!AB254)</f>
        <v/>
      </c>
      <c r="R210" s="207"/>
      <c r="S210" s="208"/>
      <c r="T210" s="209" t="str">
        <f>IF(P210="","",VLOOKUP(P210,【参考】数式用!$A$5:$H$34,MATCH(S210,【参考】数式用!$C$4:$E$4,0)+2,0))</f>
        <v/>
      </c>
      <c r="U210" s="210" t="s">
        <v>108</v>
      </c>
      <c r="V210" s="211"/>
      <c r="W210" s="212" t="s">
        <v>109</v>
      </c>
      <c r="X210" s="211"/>
      <c r="Y210" s="212" t="s">
        <v>110</v>
      </c>
      <c r="Z210" s="211"/>
      <c r="AA210" s="212" t="s">
        <v>109</v>
      </c>
      <c r="AB210" s="211"/>
      <c r="AC210" s="212" t="s">
        <v>111</v>
      </c>
      <c r="AD210" s="213" t="s">
        <v>112</v>
      </c>
      <c r="AE210" s="214" t="str">
        <f t="shared" si="10"/>
        <v/>
      </c>
      <c r="AF210" s="217" t="s">
        <v>113</v>
      </c>
      <c r="AG210" s="216" t="str">
        <f t="shared" si="11"/>
        <v/>
      </c>
    </row>
    <row r="211" spans="1:33" ht="36.75" customHeight="1">
      <c r="A211" s="204">
        <f t="shared" si="12"/>
        <v>200</v>
      </c>
      <c r="B211" s="1026" t="str">
        <f>IF(【全員最初に作成】基本情報!C255="","",【全員最初に作成】基本情報!C255)</f>
        <v/>
      </c>
      <c r="C211" s="1027"/>
      <c r="D211" s="1027"/>
      <c r="E211" s="1027"/>
      <c r="F211" s="1027"/>
      <c r="G211" s="1027"/>
      <c r="H211" s="1027"/>
      <c r="I211" s="1027"/>
      <c r="J211" s="1027"/>
      <c r="K211" s="1028"/>
      <c r="L211" s="204" t="str">
        <f>IF(【全員最初に作成】基本情報!M255="","",【全員最初に作成】基本情報!M255)</f>
        <v/>
      </c>
      <c r="M211" s="204" t="str">
        <f>IF(【全員最初に作成】基本情報!R255="","",【全員最初に作成】基本情報!R255)</f>
        <v/>
      </c>
      <c r="N211" s="204" t="str">
        <f>IF(【全員最初に作成】基本情報!W255="","",【全員最初に作成】基本情報!W255)</f>
        <v/>
      </c>
      <c r="O211" s="204" t="str">
        <f>IF(【全員最初に作成】基本情報!X255="","",【全員最初に作成】基本情報!X255)</f>
        <v/>
      </c>
      <c r="P211" s="205" t="str">
        <f>IF(【全員最初に作成】基本情報!Y255="","",【全員最初に作成】基本情報!Y255)</f>
        <v/>
      </c>
      <c r="Q211" s="206" t="str">
        <f>IF(【全員最初に作成】基本情報!AB255="","",【全員最初に作成】基本情報!AB255)</f>
        <v/>
      </c>
      <c r="R211" s="207"/>
      <c r="S211" s="208"/>
      <c r="T211" s="209" t="str">
        <f>IF(P211="","",VLOOKUP(P211,【参考】数式用!$A$5:$H$34,MATCH(S211,【参考】数式用!$C$4:$E$4,0)+2,0))</f>
        <v/>
      </c>
      <c r="U211" s="210" t="s">
        <v>108</v>
      </c>
      <c r="V211" s="211"/>
      <c r="W211" s="212" t="s">
        <v>109</v>
      </c>
      <c r="X211" s="211"/>
      <c r="Y211" s="212" t="s">
        <v>110</v>
      </c>
      <c r="Z211" s="211"/>
      <c r="AA211" s="212" t="s">
        <v>109</v>
      </c>
      <c r="AB211" s="211"/>
      <c r="AC211" s="212" t="s">
        <v>111</v>
      </c>
      <c r="AD211" s="213" t="s">
        <v>112</v>
      </c>
      <c r="AE211" s="214" t="str">
        <f t="shared" si="10"/>
        <v/>
      </c>
      <c r="AF211" s="217" t="s">
        <v>113</v>
      </c>
      <c r="AG211" s="216" t="str">
        <f t="shared" si="11"/>
        <v/>
      </c>
    </row>
    <row r="212" spans="1:33" ht="36.75" customHeight="1">
      <c r="A212" s="204">
        <f>A211+1</f>
        <v>201</v>
      </c>
      <c r="B212" s="1026" t="str">
        <f>IF(【全員最初に作成】基本情報!C256="","",【全員最初に作成】基本情報!C256)</f>
        <v/>
      </c>
      <c r="C212" s="1027"/>
      <c r="D212" s="1027"/>
      <c r="E212" s="1027"/>
      <c r="F212" s="1027"/>
      <c r="G212" s="1027"/>
      <c r="H212" s="1027"/>
      <c r="I212" s="1027"/>
      <c r="J212" s="1027"/>
      <c r="K212" s="1028"/>
      <c r="L212" s="204" t="str">
        <f>IF(【全員最初に作成】基本情報!M256="","",【全員最初に作成】基本情報!M256)</f>
        <v/>
      </c>
      <c r="M212" s="204" t="str">
        <f>IF(【全員最初に作成】基本情報!R256="","",【全員最初に作成】基本情報!R256)</f>
        <v/>
      </c>
      <c r="N212" s="204" t="str">
        <f>IF(【全員最初に作成】基本情報!W256="","",【全員最初に作成】基本情報!W256)</f>
        <v/>
      </c>
      <c r="O212" s="204" t="str">
        <f>IF(【全員最初に作成】基本情報!X256="","",【全員最初に作成】基本情報!X256)</f>
        <v/>
      </c>
      <c r="P212" s="205" t="str">
        <f>IF(【全員最初に作成】基本情報!Y256="","",【全員最初に作成】基本情報!Y256)</f>
        <v/>
      </c>
      <c r="Q212" s="206" t="str">
        <f>IF(【全員最初に作成】基本情報!AB256="","",【全員最初に作成】基本情報!AB256)</f>
        <v/>
      </c>
      <c r="R212" s="207"/>
      <c r="S212" s="208"/>
      <c r="T212" s="209" t="str">
        <f>IF(P212="","",VLOOKUP(P212,【参考】数式用!$A$5:$H$34,MATCH(S212,【参考】数式用!$C$4:$E$4,0)+2,0))</f>
        <v/>
      </c>
      <c r="U212" s="210" t="s">
        <v>15</v>
      </c>
      <c r="V212" s="211"/>
      <c r="W212" s="212" t="s">
        <v>10</v>
      </c>
      <c r="X212" s="211"/>
      <c r="Y212" s="212" t="s">
        <v>57</v>
      </c>
      <c r="Z212" s="211"/>
      <c r="AA212" s="212" t="s">
        <v>10</v>
      </c>
      <c r="AB212" s="211"/>
      <c r="AC212" s="212" t="s">
        <v>13</v>
      </c>
      <c r="AD212" s="213" t="s">
        <v>23</v>
      </c>
      <c r="AE212" s="214" t="str">
        <f>IF(AND(V212&gt;=1,X212&gt;=1,Z212&gt;=1,AB212&gt;=1),(Z212*12+AB212)-(V212*12+X212)+1,"")</f>
        <v/>
      </c>
      <c r="AF212" s="215" t="s">
        <v>40</v>
      </c>
      <c r="AG212" s="216" t="str">
        <f>IFERROR(ROUNDDOWN(Q212*T212,0)*AE212,"")</f>
        <v/>
      </c>
    </row>
    <row r="213" spans="1:33" ht="36.75" customHeight="1">
      <c r="A213" s="204">
        <f>A212+1</f>
        <v>202</v>
      </c>
      <c r="B213" s="1026" t="str">
        <f>IF(【全員最初に作成】基本情報!C257="","",【全員最初に作成】基本情報!C257)</f>
        <v/>
      </c>
      <c r="C213" s="1027"/>
      <c r="D213" s="1027"/>
      <c r="E213" s="1027"/>
      <c r="F213" s="1027"/>
      <c r="G213" s="1027"/>
      <c r="H213" s="1027"/>
      <c r="I213" s="1027"/>
      <c r="J213" s="1027"/>
      <c r="K213" s="1028"/>
      <c r="L213" s="204" t="str">
        <f>IF(【全員最初に作成】基本情報!M257="","",【全員最初に作成】基本情報!M257)</f>
        <v/>
      </c>
      <c r="M213" s="204" t="str">
        <f>IF(【全員最初に作成】基本情報!R257="","",【全員最初に作成】基本情報!R257)</f>
        <v/>
      </c>
      <c r="N213" s="204" t="str">
        <f>IF(【全員最初に作成】基本情報!W257="","",【全員最初に作成】基本情報!W257)</f>
        <v/>
      </c>
      <c r="O213" s="204" t="str">
        <f>IF(【全員最初に作成】基本情報!X257="","",【全員最初に作成】基本情報!X257)</f>
        <v/>
      </c>
      <c r="P213" s="205" t="str">
        <f>IF(【全員最初に作成】基本情報!Y257="","",【全員最初に作成】基本情報!Y257)</f>
        <v/>
      </c>
      <c r="Q213" s="206" t="str">
        <f>IF(【全員最初に作成】基本情報!AB257="","",【全員最初に作成】基本情報!AB257)</f>
        <v/>
      </c>
      <c r="R213" s="207"/>
      <c r="S213" s="208"/>
      <c r="T213" s="209" t="str">
        <f>IF(P213="","",VLOOKUP(P213,【参考】数式用!$A$5:$H$34,MATCH(S213,【参考】数式用!$C$4:$E$4,0)+2,0))</f>
        <v/>
      </c>
      <c r="U213" s="210" t="s">
        <v>15</v>
      </c>
      <c r="V213" s="211"/>
      <c r="W213" s="212" t="s">
        <v>10</v>
      </c>
      <c r="X213" s="211"/>
      <c r="Y213" s="212" t="s">
        <v>57</v>
      </c>
      <c r="Z213" s="211"/>
      <c r="AA213" s="212" t="s">
        <v>10</v>
      </c>
      <c r="AB213" s="211"/>
      <c r="AC213" s="212" t="s">
        <v>13</v>
      </c>
      <c r="AD213" s="213" t="s">
        <v>23</v>
      </c>
      <c r="AE213" s="214" t="str">
        <f t="shared" ref="AE213:AE276" si="13">IF(AND(V213&gt;=1,X213&gt;=1,Z213&gt;=1,AB213&gt;=1),(Z213*12+AB213)-(V213*12+X213)+1,"")</f>
        <v/>
      </c>
      <c r="AF213" s="215" t="s">
        <v>40</v>
      </c>
      <c r="AG213" s="216" t="str">
        <f t="shared" ref="AG213:AG276" si="14">IFERROR(ROUNDDOWN(Q213*T213,0)*AE213,"")</f>
        <v/>
      </c>
    </row>
    <row r="214" spans="1:33" ht="36.75" customHeight="1">
      <c r="A214" s="204">
        <f t="shared" ref="A214:A277" si="15">A213+1</f>
        <v>203</v>
      </c>
      <c r="B214" s="1026" t="str">
        <f>IF(【全員最初に作成】基本情報!C258="","",【全員最初に作成】基本情報!C258)</f>
        <v/>
      </c>
      <c r="C214" s="1027"/>
      <c r="D214" s="1027"/>
      <c r="E214" s="1027"/>
      <c r="F214" s="1027"/>
      <c r="G214" s="1027"/>
      <c r="H214" s="1027"/>
      <c r="I214" s="1027"/>
      <c r="J214" s="1027"/>
      <c r="K214" s="1028"/>
      <c r="L214" s="204" t="str">
        <f>IF(【全員最初に作成】基本情報!M258="","",【全員最初に作成】基本情報!M258)</f>
        <v/>
      </c>
      <c r="M214" s="204" t="str">
        <f>IF(【全員最初に作成】基本情報!R258="","",【全員最初に作成】基本情報!R258)</f>
        <v/>
      </c>
      <c r="N214" s="204" t="str">
        <f>IF(【全員最初に作成】基本情報!W258="","",【全員最初に作成】基本情報!W258)</f>
        <v/>
      </c>
      <c r="O214" s="204" t="str">
        <f>IF(【全員最初に作成】基本情報!X258="","",【全員最初に作成】基本情報!X258)</f>
        <v/>
      </c>
      <c r="P214" s="205" t="str">
        <f>IF(【全員最初に作成】基本情報!Y258="","",【全員最初に作成】基本情報!Y258)</f>
        <v/>
      </c>
      <c r="Q214" s="206" t="str">
        <f>IF(【全員最初に作成】基本情報!AB258="","",【全員最初に作成】基本情報!AB258)</f>
        <v/>
      </c>
      <c r="R214" s="207"/>
      <c r="S214" s="208"/>
      <c r="T214" s="209" t="str">
        <f>IF(P214="","",VLOOKUP(P214,【参考】数式用!$A$5:$H$34,MATCH(S214,【参考】数式用!$C$4:$E$4,0)+2,0))</f>
        <v/>
      </c>
      <c r="U214" s="210" t="s">
        <v>15</v>
      </c>
      <c r="V214" s="211"/>
      <c r="W214" s="212" t="s">
        <v>10</v>
      </c>
      <c r="X214" s="211"/>
      <c r="Y214" s="212" t="s">
        <v>57</v>
      </c>
      <c r="Z214" s="211"/>
      <c r="AA214" s="212" t="s">
        <v>10</v>
      </c>
      <c r="AB214" s="211"/>
      <c r="AC214" s="212" t="s">
        <v>13</v>
      </c>
      <c r="AD214" s="213" t="s">
        <v>23</v>
      </c>
      <c r="AE214" s="214" t="str">
        <f t="shared" si="13"/>
        <v/>
      </c>
      <c r="AF214" s="215" t="s">
        <v>40</v>
      </c>
      <c r="AG214" s="216" t="str">
        <f t="shared" si="14"/>
        <v/>
      </c>
    </row>
    <row r="215" spans="1:33" ht="36.75" customHeight="1">
      <c r="A215" s="204">
        <f t="shared" si="15"/>
        <v>204</v>
      </c>
      <c r="B215" s="1026" t="str">
        <f>IF(【全員最初に作成】基本情報!C259="","",【全員最初に作成】基本情報!C259)</f>
        <v/>
      </c>
      <c r="C215" s="1027"/>
      <c r="D215" s="1027"/>
      <c r="E215" s="1027"/>
      <c r="F215" s="1027"/>
      <c r="G215" s="1027"/>
      <c r="H215" s="1027"/>
      <c r="I215" s="1027"/>
      <c r="J215" s="1027"/>
      <c r="K215" s="1028"/>
      <c r="L215" s="204" t="str">
        <f>IF(【全員最初に作成】基本情報!M259="","",【全員最初に作成】基本情報!M259)</f>
        <v/>
      </c>
      <c r="M215" s="204" t="str">
        <f>IF(【全員最初に作成】基本情報!R259="","",【全員最初に作成】基本情報!R259)</f>
        <v/>
      </c>
      <c r="N215" s="204" t="str">
        <f>IF(【全員最初に作成】基本情報!W259="","",【全員最初に作成】基本情報!W259)</f>
        <v/>
      </c>
      <c r="O215" s="204" t="str">
        <f>IF(【全員最初に作成】基本情報!X259="","",【全員最初に作成】基本情報!X259)</f>
        <v/>
      </c>
      <c r="P215" s="205" t="str">
        <f>IF(【全員最初に作成】基本情報!Y259="","",【全員最初に作成】基本情報!Y259)</f>
        <v/>
      </c>
      <c r="Q215" s="206" t="str">
        <f>IF(【全員最初に作成】基本情報!AB259="","",【全員最初に作成】基本情報!AB259)</f>
        <v/>
      </c>
      <c r="R215" s="207"/>
      <c r="S215" s="208"/>
      <c r="T215" s="209" t="str">
        <f>IF(P215="","",VLOOKUP(P215,【参考】数式用!$A$5:$H$34,MATCH(S215,【参考】数式用!$C$4:$E$4,0)+2,0))</f>
        <v/>
      </c>
      <c r="U215" s="210" t="s">
        <v>15</v>
      </c>
      <c r="V215" s="211"/>
      <c r="W215" s="212" t="s">
        <v>10</v>
      </c>
      <c r="X215" s="211"/>
      <c r="Y215" s="212" t="s">
        <v>57</v>
      </c>
      <c r="Z215" s="211"/>
      <c r="AA215" s="212" t="s">
        <v>10</v>
      </c>
      <c r="AB215" s="211"/>
      <c r="AC215" s="212" t="s">
        <v>13</v>
      </c>
      <c r="AD215" s="213" t="s">
        <v>23</v>
      </c>
      <c r="AE215" s="214" t="str">
        <f t="shared" si="13"/>
        <v/>
      </c>
      <c r="AF215" s="215" t="s">
        <v>40</v>
      </c>
      <c r="AG215" s="216" t="str">
        <f t="shared" si="14"/>
        <v/>
      </c>
    </row>
    <row r="216" spans="1:33" ht="36.75" customHeight="1">
      <c r="A216" s="204">
        <f t="shared" si="15"/>
        <v>205</v>
      </c>
      <c r="B216" s="1026" t="str">
        <f>IF(【全員最初に作成】基本情報!C260="","",【全員最初に作成】基本情報!C260)</f>
        <v/>
      </c>
      <c r="C216" s="1027"/>
      <c r="D216" s="1027"/>
      <c r="E216" s="1027"/>
      <c r="F216" s="1027"/>
      <c r="G216" s="1027"/>
      <c r="H216" s="1027"/>
      <c r="I216" s="1027"/>
      <c r="J216" s="1027"/>
      <c r="K216" s="1028"/>
      <c r="L216" s="204" t="str">
        <f>IF(【全員最初に作成】基本情報!M260="","",【全員最初に作成】基本情報!M260)</f>
        <v/>
      </c>
      <c r="M216" s="204" t="str">
        <f>IF(【全員最初に作成】基本情報!R260="","",【全員最初に作成】基本情報!R260)</f>
        <v/>
      </c>
      <c r="N216" s="204" t="str">
        <f>IF(【全員最初に作成】基本情報!W260="","",【全員最初に作成】基本情報!W260)</f>
        <v/>
      </c>
      <c r="O216" s="204" t="str">
        <f>IF(【全員最初に作成】基本情報!X260="","",【全員最初に作成】基本情報!X260)</f>
        <v/>
      </c>
      <c r="P216" s="205" t="str">
        <f>IF(【全員最初に作成】基本情報!Y260="","",【全員最初に作成】基本情報!Y260)</f>
        <v/>
      </c>
      <c r="Q216" s="206" t="str">
        <f>IF(【全員最初に作成】基本情報!AB260="","",【全員最初に作成】基本情報!AB260)</f>
        <v/>
      </c>
      <c r="R216" s="207"/>
      <c r="S216" s="208"/>
      <c r="T216" s="209" t="str">
        <f>IF(P216="","",VLOOKUP(P216,【参考】数式用!$A$5:$H$34,MATCH(S216,【参考】数式用!$C$4:$E$4,0)+2,0))</f>
        <v/>
      </c>
      <c r="U216" s="210" t="s">
        <v>15</v>
      </c>
      <c r="V216" s="211"/>
      <c r="W216" s="212" t="s">
        <v>10</v>
      </c>
      <c r="X216" s="211"/>
      <c r="Y216" s="212" t="s">
        <v>57</v>
      </c>
      <c r="Z216" s="211"/>
      <c r="AA216" s="212" t="s">
        <v>10</v>
      </c>
      <c r="AB216" s="211"/>
      <c r="AC216" s="212" t="s">
        <v>13</v>
      </c>
      <c r="AD216" s="213" t="s">
        <v>23</v>
      </c>
      <c r="AE216" s="214" t="str">
        <f t="shared" si="13"/>
        <v/>
      </c>
      <c r="AF216" s="215" t="s">
        <v>40</v>
      </c>
      <c r="AG216" s="216" t="str">
        <f t="shared" si="14"/>
        <v/>
      </c>
    </row>
    <row r="217" spans="1:33" ht="36.75" customHeight="1">
      <c r="A217" s="204">
        <f t="shared" si="15"/>
        <v>206</v>
      </c>
      <c r="B217" s="1026" t="str">
        <f>IF(【全員最初に作成】基本情報!C261="","",【全員最初に作成】基本情報!C261)</f>
        <v/>
      </c>
      <c r="C217" s="1027"/>
      <c r="D217" s="1027"/>
      <c r="E217" s="1027"/>
      <c r="F217" s="1027"/>
      <c r="G217" s="1027"/>
      <c r="H217" s="1027"/>
      <c r="I217" s="1027"/>
      <c r="J217" s="1027"/>
      <c r="K217" s="1028"/>
      <c r="L217" s="204" t="str">
        <f>IF(【全員最初に作成】基本情報!M261="","",【全員最初に作成】基本情報!M261)</f>
        <v/>
      </c>
      <c r="M217" s="204" t="str">
        <f>IF(【全員最初に作成】基本情報!R261="","",【全員最初に作成】基本情報!R261)</f>
        <v/>
      </c>
      <c r="N217" s="204" t="str">
        <f>IF(【全員最初に作成】基本情報!W261="","",【全員最初に作成】基本情報!W261)</f>
        <v/>
      </c>
      <c r="O217" s="204" t="str">
        <f>IF(【全員最初に作成】基本情報!X261="","",【全員最初に作成】基本情報!X261)</f>
        <v/>
      </c>
      <c r="P217" s="205" t="str">
        <f>IF(【全員最初に作成】基本情報!Y261="","",【全員最初に作成】基本情報!Y261)</f>
        <v/>
      </c>
      <c r="Q217" s="206" t="str">
        <f>IF(【全員最初に作成】基本情報!AB261="","",【全員最初に作成】基本情報!AB261)</f>
        <v/>
      </c>
      <c r="R217" s="207"/>
      <c r="S217" s="208"/>
      <c r="T217" s="209" t="str">
        <f>IF(P217="","",VLOOKUP(P217,【参考】数式用!$A$5:$H$34,MATCH(S217,【参考】数式用!$C$4:$E$4,0)+2,0))</f>
        <v/>
      </c>
      <c r="U217" s="210" t="s">
        <v>108</v>
      </c>
      <c r="V217" s="211"/>
      <c r="W217" s="212" t="s">
        <v>109</v>
      </c>
      <c r="X217" s="211"/>
      <c r="Y217" s="212" t="s">
        <v>110</v>
      </c>
      <c r="Z217" s="211"/>
      <c r="AA217" s="212" t="s">
        <v>109</v>
      </c>
      <c r="AB217" s="211"/>
      <c r="AC217" s="212" t="s">
        <v>111</v>
      </c>
      <c r="AD217" s="213" t="s">
        <v>112</v>
      </c>
      <c r="AE217" s="214" t="str">
        <f t="shared" si="13"/>
        <v/>
      </c>
      <c r="AF217" s="215" t="s">
        <v>113</v>
      </c>
      <c r="AG217" s="216" t="str">
        <f t="shared" si="14"/>
        <v/>
      </c>
    </row>
    <row r="218" spans="1:33" ht="36.75" customHeight="1">
      <c r="A218" s="204">
        <f t="shared" si="15"/>
        <v>207</v>
      </c>
      <c r="B218" s="1026" t="str">
        <f>IF(【全員最初に作成】基本情報!C262="","",【全員最初に作成】基本情報!C262)</f>
        <v/>
      </c>
      <c r="C218" s="1027"/>
      <c r="D218" s="1027"/>
      <c r="E218" s="1027"/>
      <c r="F218" s="1027"/>
      <c r="G218" s="1027"/>
      <c r="H218" s="1027"/>
      <c r="I218" s="1027"/>
      <c r="J218" s="1027"/>
      <c r="K218" s="1028"/>
      <c r="L218" s="204" t="str">
        <f>IF(【全員最初に作成】基本情報!M262="","",【全員最初に作成】基本情報!M262)</f>
        <v/>
      </c>
      <c r="M218" s="204" t="str">
        <f>IF(【全員最初に作成】基本情報!R262="","",【全員最初に作成】基本情報!R262)</f>
        <v/>
      </c>
      <c r="N218" s="204" t="str">
        <f>IF(【全員最初に作成】基本情報!W262="","",【全員最初に作成】基本情報!W262)</f>
        <v/>
      </c>
      <c r="O218" s="204" t="str">
        <f>IF(【全員最初に作成】基本情報!X262="","",【全員最初に作成】基本情報!X262)</f>
        <v/>
      </c>
      <c r="P218" s="205" t="str">
        <f>IF(【全員最初に作成】基本情報!Y262="","",【全員最初に作成】基本情報!Y262)</f>
        <v/>
      </c>
      <c r="Q218" s="206" t="str">
        <f>IF(【全員最初に作成】基本情報!AB262="","",【全員最初に作成】基本情報!AB262)</f>
        <v/>
      </c>
      <c r="R218" s="207"/>
      <c r="S218" s="208"/>
      <c r="T218" s="209" t="str">
        <f>IF(P218="","",VLOOKUP(P218,【参考】数式用!$A$5:$H$34,MATCH(S218,【参考】数式用!$C$4:$E$4,0)+2,0))</f>
        <v/>
      </c>
      <c r="U218" s="210" t="s">
        <v>108</v>
      </c>
      <c r="V218" s="211"/>
      <c r="W218" s="212" t="s">
        <v>109</v>
      </c>
      <c r="X218" s="211"/>
      <c r="Y218" s="212" t="s">
        <v>110</v>
      </c>
      <c r="Z218" s="211"/>
      <c r="AA218" s="212" t="s">
        <v>109</v>
      </c>
      <c r="AB218" s="211"/>
      <c r="AC218" s="212" t="s">
        <v>111</v>
      </c>
      <c r="AD218" s="213" t="s">
        <v>112</v>
      </c>
      <c r="AE218" s="214" t="str">
        <f t="shared" si="13"/>
        <v/>
      </c>
      <c r="AF218" s="215" t="s">
        <v>113</v>
      </c>
      <c r="AG218" s="216" t="str">
        <f t="shared" si="14"/>
        <v/>
      </c>
    </row>
    <row r="219" spans="1:33" ht="36.75" customHeight="1">
      <c r="A219" s="204">
        <f t="shared" si="15"/>
        <v>208</v>
      </c>
      <c r="B219" s="1026" t="str">
        <f>IF(【全員最初に作成】基本情報!C263="","",【全員最初に作成】基本情報!C263)</f>
        <v/>
      </c>
      <c r="C219" s="1027"/>
      <c r="D219" s="1027"/>
      <c r="E219" s="1027"/>
      <c r="F219" s="1027"/>
      <c r="G219" s="1027"/>
      <c r="H219" s="1027"/>
      <c r="I219" s="1027"/>
      <c r="J219" s="1027"/>
      <c r="K219" s="1028"/>
      <c r="L219" s="204" t="str">
        <f>IF(【全員最初に作成】基本情報!M263="","",【全員最初に作成】基本情報!M263)</f>
        <v/>
      </c>
      <c r="M219" s="204" t="str">
        <f>IF(【全員最初に作成】基本情報!R263="","",【全員最初に作成】基本情報!R263)</f>
        <v/>
      </c>
      <c r="N219" s="204" t="str">
        <f>IF(【全員最初に作成】基本情報!W263="","",【全員最初に作成】基本情報!W263)</f>
        <v/>
      </c>
      <c r="O219" s="204" t="str">
        <f>IF(【全員最初に作成】基本情報!X263="","",【全員最初に作成】基本情報!X263)</f>
        <v/>
      </c>
      <c r="P219" s="205" t="str">
        <f>IF(【全員最初に作成】基本情報!Y263="","",【全員最初に作成】基本情報!Y263)</f>
        <v/>
      </c>
      <c r="Q219" s="206" t="str">
        <f>IF(【全員最初に作成】基本情報!AB263="","",【全員最初に作成】基本情報!AB263)</f>
        <v/>
      </c>
      <c r="R219" s="207"/>
      <c r="S219" s="208"/>
      <c r="T219" s="209" t="str">
        <f>IF(P219="","",VLOOKUP(P219,【参考】数式用!$A$5:$H$34,MATCH(S219,【参考】数式用!$C$4:$E$4,0)+2,0))</f>
        <v/>
      </c>
      <c r="U219" s="210" t="s">
        <v>108</v>
      </c>
      <c r="V219" s="211"/>
      <c r="W219" s="212" t="s">
        <v>109</v>
      </c>
      <c r="X219" s="211"/>
      <c r="Y219" s="212" t="s">
        <v>110</v>
      </c>
      <c r="Z219" s="211"/>
      <c r="AA219" s="212" t="s">
        <v>109</v>
      </c>
      <c r="AB219" s="211"/>
      <c r="AC219" s="212" t="s">
        <v>111</v>
      </c>
      <c r="AD219" s="213" t="s">
        <v>112</v>
      </c>
      <c r="AE219" s="214" t="str">
        <f t="shared" si="13"/>
        <v/>
      </c>
      <c r="AF219" s="215" t="s">
        <v>113</v>
      </c>
      <c r="AG219" s="216" t="str">
        <f t="shared" si="14"/>
        <v/>
      </c>
    </row>
    <row r="220" spans="1:33" ht="36.75" customHeight="1">
      <c r="A220" s="204">
        <f t="shared" si="15"/>
        <v>209</v>
      </c>
      <c r="B220" s="1026" t="str">
        <f>IF(【全員最初に作成】基本情報!C264="","",【全員最初に作成】基本情報!C264)</f>
        <v/>
      </c>
      <c r="C220" s="1027"/>
      <c r="D220" s="1027"/>
      <c r="E220" s="1027"/>
      <c r="F220" s="1027"/>
      <c r="G220" s="1027"/>
      <c r="H220" s="1027"/>
      <c r="I220" s="1027"/>
      <c r="J220" s="1027"/>
      <c r="K220" s="1028"/>
      <c r="L220" s="204" t="str">
        <f>IF(【全員最初に作成】基本情報!M264="","",【全員最初に作成】基本情報!M264)</f>
        <v/>
      </c>
      <c r="M220" s="204" t="str">
        <f>IF(【全員最初に作成】基本情報!R264="","",【全員最初に作成】基本情報!R264)</f>
        <v/>
      </c>
      <c r="N220" s="204" t="str">
        <f>IF(【全員最初に作成】基本情報!W264="","",【全員最初に作成】基本情報!W264)</f>
        <v/>
      </c>
      <c r="O220" s="204" t="str">
        <f>IF(【全員最初に作成】基本情報!X264="","",【全員最初に作成】基本情報!X264)</f>
        <v/>
      </c>
      <c r="P220" s="205" t="str">
        <f>IF(【全員最初に作成】基本情報!Y264="","",【全員最初に作成】基本情報!Y264)</f>
        <v/>
      </c>
      <c r="Q220" s="206" t="str">
        <f>IF(【全員最初に作成】基本情報!AB264="","",【全員最初に作成】基本情報!AB264)</f>
        <v/>
      </c>
      <c r="R220" s="207"/>
      <c r="S220" s="208"/>
      <c r="T220" s="209" t="str">
        <f>IF(P220="","",VLOOKUP(P220,【参考】数式用!$A$5:$H$34,MATCH(S220,【参考】数式用!$C$4:$E$4,0)+2,0))</f>
        <v/>
      </c>
      <c r="U220" s="210" t="s">
        <v>108</v>
      </c>
      <c r="V220" s="211"/>
      <c r="W220" s="212" t="s">
        <v>109</v>
      </c>
      <c r="X220" s="211"/>
      <c r="Y220" s="212" t="s">
        <v>110</v>
      </c>
      <c r="Z220" s="211"/>
      <c r="AA220" s="212" t="s">
        <v>109</v>
      </c>
      <c r="AB220" s="211"/>
      <c r="AC220" s="212" t="s">
        <v>111</v>
      </c>
      <c r="AD220" s="213" t="s">
        <v>112</v>
      </c>
      <c r="AE220" s="214" t="str">
        <f t="shared" si="13"/>
        <v/>
      </c>
      <c r="AF220" s="215" t="s">
        <v>113</v>
      </c>
      <c r="AG220" s="216" t="str">
        <f t="shared" si="14"/>
        <v/>
      </c>
    </row>
    <row r="221" spans="1:33" ht="36.75" customHeight="1">
      <c r="A221" s="204">
        <f t="shared" si="15"/>
        <v>210</v>
      </c>
      <c r="B221" s="1026" t="str">
        <f>IF(【全員最初に作成】基本情報!C265="","",【全員最初に作成】基本情報!C265)</f>
        <v/>
      </c>
      <c r="C221" s="1027"/>
      <c r="D221" s="1027"/>
      <c r="E221" s="1027"/>
      <c r="F221" s="1027"/>
      <c r="G221" s="1027"/>
      <c r="H221" s="1027"/>
      <c r="I221" s="1027"/>
      <c r="J221" s="1027"/>
      <c r="K221" s="1028"/>
      <c r="L221" s="204" t="str">
        <f>IF(【全員最初に作成】基本情報!M265="","",【全員最初に作成】基本情報!M265)</f>
        <v/>
      </c>
      <c r="M221" s="204" t="str">
        <f>IF(【全員最初に作成】基本情報!R265="","",【全員最初に作成】基本情報!R265)</f>
        <v/>
      </c>
      <c r="N221" s="204" t="str">
        <f>IF(【全員最初に作成】基本情報!W265="","",【全員最初に作成】基本情報!W265)</f>
        <v/>
      </c>
      <c r="O221" s="204" t="str">
        <f>IF(【全員最初に作成】基本情報!X265="","",【全員最初に作成】基本情報!X265)</f>
        <v/>
      </c>
      <c r="P221" s="205" t="str">
        <f>IF(【全員最初に作成】基本情報!Y265="","",【全員最初に作成】基本情報!Y265)</f>
        <v/>
      </c>
      <c r="Q221" s="206" t="str">
        <f>IF(【全員最初に作成】基本情報!AB265="","",【全員最初に作成】基本情報!AB265)</f>
        <v/>
      </c>
      <c r="R221" s="207"/>
      <c r="S221" s="208"/>
      <c r="T221" s="209" t="str">
        <f>IF(P221="","",VLOOKUP(P221,【参考】数式用!$A$5:$H$34,MATCH(S221,【参考】数式用!$C$4:$E$4,0)+2,0))</f>
        <v/>
      </c>
      <c r="U221" s="210" t="s">
        <v>108</v>
      </c>
      <c r="V221" s="211"/>
      <c r="W221" s="212" t="s">
        <v>109</v>
      </c>
      <c r="X221" s="211"/>
      <c r="Y221" s="212" t="s">
        <v>110</v>
      </c>
      <c r="Z221" s="211"/>
      <c r="AA221" s="212" t="s">
        <v>109</v>
      </c>
      <c r="AB221" s="211"/>
      <c r="AC221" s="212" t="s">
        <v>111</v>
      </c>
      <c r="AD221" s="213" t="s">
        <v>112</v>
      </c>
      <c r="AE221" s="214" t="str">
        <f t="shared" si="13"/>
        <v/>
      </c>
      <c r="AF221" s="215" t="s">
        <v>113</v>
      </c>
      <c r="AG221" s="216" t="str">
        <f t="shared" si="14"/>
        <v/>
      </c>
    </row>
    <row r="222" spans="1:33" ht="36.75" customHeight="1">
      <c r="A222" s="204">
        <f t="shared" si="15"/>
        <v>211</v>
      </c>
      <c r="B222" s="1026" t="str">
        <f>IF(【全員最初に作成】基本情報!C266="","",【全員最初に作成】基本情報!C266)</f>
        <v/>
      </c>
      <c r="C222" s="1027"/>
      <c r="D222" s="1027"/>
      <c r="E222" s="1027"/>
      <c r="F222" s="1027"/>
      <c r="G222" s="1027"/>
      <c r="H222" s="1027"/>
      <c r="I222" s="1027"/>
      <c r="J222" s="1027"/>
      <c r="K222" s="1028"/>
      <c r="L222" s="204" t="str">
        <f>IF(【全員最初に作成】基本情報!M266="","",【全員最初に作成】基本情報!M266)</f>
        <v/>
      </c>
      <c r="M222" s="204" t="str">
        <f>IF(【全員最初に作成】基本情報!R266="","",【全員最初に作成】基本情報!R266)</f>
        <v/>
      </c>
      <c r="N222" s="204" t="str">
        <f>IF(【全員最初に作成】基本情報!W266="","",【全員最初に作成】基本情報!W266)</f>
        <v/>
      </c>
      <c r="O222" s="204" t="str">
        <f>IF(【全員最初に作成】基本情報!X266="","",【全員最初に作成】基本情報!X266)</f>
        <v/>
      </c>
      <c r="P222" s="205" t="str">
        <f>IF(【全員最初に作成】基本情報!Y266="","",【全員最初に作成】基本情報!Y266)</f>
        <v/>
      </c>
      <c r="Q222" s="206" t="str">
        <f>IF(【全員最初に作成】基本情報!AB266="","",【全員最初に作成】基本情報!AB266)</f>
        <v/>
      </c>
      <c r="R222" s="207"/>
      <c r="S222" s="208"/>
      <c r="T222" s="209" t="str">
        <f>IF(P222="","",VLOOKUP(P222,【参考】数式用!$A$5:$H$34,MATCH(S222,【参考】数式用!$C$4:$E$4,0)+2,0))</f>
        <v/>
      </c>
      <c r="U222" s="210" t="s">
        <v>108</v>
      </c>
      <c r="V222" s="211"/>
      <c r="W222" s="212" t="s">
        <v>109</v>
      </c>
      <c r="X222" s="211"/>
      <c r="Y222" s="212" t="s">
        <v>110</v>
      </c>
      <c r="Z222" s="211"/>
      <c r="AA222" s="212" t="s">
        <v>109</v>
      </c>
      <c r="AB222" s="211"/>
      <c r="AC222" s="212" t="s">
        <v>111</v>
      </c>
      <c r="AD222" s="213" t="s">
        <v>112</v>
      </c>
      <c r="AE222" s="214" t="str">
        <f t="shared" si="13"/>
        <v/>
      </c>
      <c r="AF222" s="215" t="s">
        <v>113</v>
      </c>
      <c r="AG222" s="216" t="str">
        <f t="shared" si="14"/>
        <v/>
      </c>
    </row>
    <row r="223" spans="1:33" ht="36.75" customHeight="1">
      <c r="A223" s="204">
        <f t="shared" si="15"/>
        <v>212</v>
      </c>
      <c r="B223" s="1026" t="str">
        <f>IF(【全員最初に作成】基本情報!C267="","",【全員最初に作成】基本情報!C267)</f>
        <v/>
      </c>
      <c r="C223" s="1027"/>
      <c r="D223" s="1027"/>
      <c r="E223" s="1027"/>
      <c r="F223" s="1027"/>
      <c r="G223" s="1027"/>
      <c r="H223" s="1027"/>
      <c r="I223" s="1027"/>
      <c r="J223" s="1027"/>
      <c r="K223" s="1028"/>
      <c r="L223" s="204" t="str">
        <f>IF(【全員最初に作成】基本情報!M267="","",【全員最初に作成】基本情報!M267)</f>
        <v/>
      </c>
      <c r="M223" s="204" t="str">
        <f>IF(【全員最初に作成】基本情報!R267="","",【全員最初に作成】基本情報!R267)</f>
        <v/>
      </c>
      <c r="N223" s="204" t="str">
        <f>IF(【全員最初に作成】基本情報!W267="","",【全員最初に作成】基本情報!W267)</f>
        <v/>
      </c>
      <c r="O223" s="204" t="str">
        <f>IF(【全員最初に作成】基本情報!X267="","",【全員最初に作成】基本情報!X267)</f>
        <v/>
      </c>
      <c r="P223" s="205" t="str">
        <f>IF(【全員最初に作成】基本情報!Y267="","",【全員最初に作成】基本情報!Y267)</f>
        <v/>
      </c>
      <c r="Q223" s="206" t="str">
        <f>IF(【全員最初に作成】基本情報!AB267="","",【全員最初に作成】基本情報!AB267)</f>
        <v/>
      </c>
      <c r="R223" s="207"/>
      <c r="S223" s="208"/>
      <c r="T223" s="209" t="str">
        <f>IF(P223="","",VLOOKUP(P223,【参考】数式用!$A$5:$H$34,MATCH(S223,【参考】数式用!$C$4:$E$4,0)+2,0))</f>
        <v/>
      </c>
      <c r="U223" s="210" t="s">
        <v>108</v>
      </c>
      <c r="V223" s="211"/>
      <c r="W223" s="212" t="s">
        <v>109</v>
      </c>
      <c r="X223" s="211"/>
      <c r="Y223" s="212" t="s">
        <v>110</v>
      </c>
      <c r="Z223" s="211"/>
      <c r="AA223" s="212" t="s">
        <v>109</v>
      </c>
      <c r="AB223" s="211"/>
      <c r="AC223" s="212" t="s">
        <v>111</v>
      </c>
      <c r="AD223" s="213" t="s">
        <v>112</v>
      </c>
      <c r="AE223" s="214" t="str">
        <f t="shared" si="13"/>
        <v/>
      </c>
      <c r="AF223" s="215" t="s">
        <v>113</v>
      </c>
      <c r="AG223" s="216" t="str">
        <f t="shared" si="14"/>
        <v/>
      </c>
    </row>
    <row r="224" spans="1:33" ht="36.75" customHeight="1">
      <c r="A224" s="204">
        <f t="shared" si="15"/>
        <v>213</v>
      </c>
      <c r="B224" s="1026" t="str">
        <f>IF(【全員最初に作成】基本情報!C268="","",【全員最初に作成】基本情報!C268)</f>
        <v/>
      </c>
      <c r="C224" s="1027"/>
      <c r="D224" s="1027"/>
      <c r="E224" s="1027"/>
      <c r="F224" s="1027"/>
      <c r="G224" s="1027"/>
      <c r="H224" s="1027"/>
      <c r="I224" s="1027"/>
      <c r="J224" s="1027"/>
      <c r="K224" s="1028"/>
      <c r="L224" s="204" t="str">
        <f>IF(【全員最初に作成】基本情報!M268="","",【全員最初に作成】基本情報!M268)</f>
        <v/>
      </c>
      <c r="M224" s="204" t="str">
        <f>IF(【全員最初に作成】基本情報!R268="","",【全員最初に作成】基本情報!R268)</f>
        <v/>
      </c>
      <c r="N224" s="204" t="str">
        <f>IF(【全員最初に作成】基本情報!W268="","",【全員最初に作成】基本情報!W268)</f>
        <v/>
      </c>
      <c r="O224" s="204" t="str">
        <f>IF(【全員最初に作成】基本情報!X268="","",【全員最初に作成】基本情報!X268)</f>
        <v/>
      </c>
      <c r="P224" s="205" t="str">
        <f>IF(【全員最初に作成】基本情報!Y268="","",【全員最初に作成】基本情報!Y268)</f>
        <v/>
      </c>
      <c r="Q224" s="206" t="str">
        <f>IF(【全員最初に作成】基本情報!AB268="","",【全員最初に作成】基本情報!AB268)</f>
        <v/>
      </c>
      <c r="R224" s="207"/>
      <c r="S224" s="208"/>
      <c r="T224" s="209" t="str">
        <f>IF(P224="","",VLOOKUP(P224,【参考】数式用!$A$5:$H$34,MATCH(S224,【参考】数式用!$C$4:$E$4,0)+2,0))</f>
        <v/>
      </c>
      <c r="U224" s="210" t="s">
        <v>108</v>
      </c>
      <c r="V224" s="211"/>
      <c r="W224" s="212" t="s">
        <v>109</v>
      </c>
      <c r="X224" s="211"/>
      <c r="Y224" s="212" t="s">
        <v>110</v>
      </c>
      <c r="Z224" s="211"/>
      <c r="AA224" s="212" t="s">
        <v>109</v>
      </c>
      <c r="AB224" s="211"/>
      <c r="AC224" s="212" t="s">
        <v>111</v>
      </c>
      <c r="AD224" s="213" t="s">
        <v>112</v>
      </c>
      <c r="AE224" s="214" t="str">
        <f t="shared" si="13"/>
        <v/>
      </c>
      <c r="AF224" s="215" t="s">
        <v>113</v>
      </c>
      <c r="AG224" s="216" t="str">
        <f t="shared" si="14"/>
        <v/>
      </c>
    </row>
    <row r="225" spans="1:33" ht="36.75" customHeight="1">
      <c r="A225" s="204">
        <f t="shared" si="15"/>
        <v>214</v>
      </c>
      <c r="B225" s="1026" t="str">
        <f>IF(【全員最初に作成】基本情報!C269="","",【全員最初に作成】基本情報!C269)</f>
        <v/>
      </c>
      <c r="C225" s="1027"/>
      <c r="D225" s="1027"/>
      <c r="E225" s="1027"/>
      <c r="F225" s="1027"/>
      <c r="G225" s="1027"/>
      <c r="H225" s="1027"/>
      <c r="I225" s="1027"/>
      <c r="J225" s="1027"/>
      <c r="K225" s="1028"/>
      <c r="L225" s="204" t="str">
        <f>IF(【全員最初に作成】基本情報!M269="","",【全員最初に作成】基本情報!M269)</f>
        <v/>
      </c>
      <c r="M225" s="204" t="str">
        <f>IF(【全員最初に作成】基本情報!R269="","",【全員最初に作成】基本情報!R269)</f>
        <v/>
      </c>
      <c r="N225" s="204" t="str">
        <f>IF(【全員最初に作成】基本情報!W269="","",【全員最初に作成】基本情報!W269)</f>
        <v/>
      </c>
      <c r="O225" s="204" t="str">
        <f>IF(【全員最初に作成】基本情報!X269="","",【全員最初に作成】基本情報!X269)</f>
        <v/>
      </c>
      <c r="P225" s="205" t="str">
        <f>IF(【全員最初に作成】基本情報!Y269="","",【全員最初に作成】基本情報!Y269)</f>
        <v/>
      </c>
      <c r="Q225" s="206" t="str">
        <f>IF(【全員最初に作成】基本情報!AB269="","",【全員最初に作成】基本情報!AB269)</f>
        <v/>
      </c>
      <c r="R225" s="207"/>
      <c r="S225" s="208"/>
      <c r="T225" s="209" t="str">
        <f>IF(P225="","",VLOOKUP(P225,【参考】数式用!$A$5:$H$34,MATCH(S225,【参考】数式用!$C$4:$E$4,0)+2,0))</f>
        <v/>
      </c>
      <c r="U225" s="210" t="s">
        <v>108</v>
      </c>
      <c r="V225" s="211"/>
      <c r="W225" s="212" t="s">
        <v>109</v>
      </c>
      <c r="X225" s="211"/>
      <c r="Y225" s="212" t="s">
        <v>110</v>
      </c>
      <c r="Z225" s="211"/>
      <c r="AA225" s="212" t="s">
        <v>109</v>
      </c>
      <c r="AB225" s="211"/>
      <c r="AC225" s="212" t="s">
        <v>111</v>
      </c>
      <c r="AD225" s="213" t="s">
        <v>112</v>
      </c>
      <c r="AE225" s="214" t="str">
        <f t="shared" si="13"/>
        <v/>
      </c>
      <c r="AF225" s="215" t="s">
        <v>113</v>
      </c>
      <c r="AG225" s="216" t="str">
        <f t="shared" si="14"/>
        <v/>
      </c>
    </row>
    <row r="226" spans="1:33" ht="36.75" customHeight="1">
      <c r="A226" s="204">
        <f t="shared" si="15"/>
        <v>215</v>
      </c>
      <c r="B226" s="1026" t="str">
        <f>IF(【全員最初に作成】基本情報!C270="","",【全員最初に作成】基本情報!C270)</f>
        <v/>
      </c>
      <c r="C226" s="1027"/>
      <c r="D226" s="1027"/>
      <c r="E226" s="1027"/>
      <c r="F226" s="1027"/>
      <c r="G226" s="1027"/>
      <c r="H226" s="1027"/>
      <c r="I226" s="1027"/>
      <c r="J226" s="1027"/>
      <c r="K226" s="1028"/>
      <c r="L226" s="204" t="str">
        <f>IF(【全員最初に作成】基本情報!M270="","",【全員最初に作成】基本情報!M270)</f>
        <v/>
      </c>
      <c r="M226" s="204" t="str">
        <f>IF(【全員最初に作成】基本情報!R270="","",【全員最初に作成】基本情報!R270)</f>
        <v/>
      </c>
      <c r="N226" s="204" t="str">
        <f>IF(【全員最初に作成】基本情報!W270="","",【全員最初に作成】基本情報!W270)</f>
        <v/>
      </c>
      <c r="O226" s="204" t="str">
        <f>IF(【全員最初に作成】基本情報!X270="","",【全員最初に作成】基本情報!X270)</f>
        <v/>
      </c>
      <c r="P226" s="205" t="str">
        <f>IF(【全員最初に作成】基本情報!Y270="","",【全員最初に作成】基本情報!Y270)</f>
        <v/>
      </c>
      <c r="Q226" s="206" t="str">
        <f>IF(【全員最初に作成】基本情報!AB270="","",【全員最初に作成】基本情報!AB270)</f>
        <v/>
      </c>
      <c r="R226" s="207"/>
      <c r="S226" s="208"/>
      <c r="T226" s="209" t="str">
        <f>IF(P226="","",VLOOKUP(P226,【参考】数式用!$A$5:$H$34,MATCH(S226,【参考】数式用!$C$4:$E$4,0)+2,0))</f>
        <v/>
      </c>
      <c r="U226" s="210" t="s">
        <v>108</v>
      </c>
      <c r="V226" s="211"/>
      <c r="W226" s="212" t="s">
        <v>109</v>
      </c>
      <c r="X226" s="211"/>
      <c r="Y226" s="212" t="s">
        <v>110</v>
      </c>
      <c r="Z226" s="211"/>
      <c r="AA226" s="212" t="s">
        <v>109</v>
      </c>
      <c r="AB226" s="211"/>
      <c r="AC226" s="212" t="s">
        <v>111</v>
      </c>
      <c r="AD226" s="213" t="s">
        <v>112</v>
      </c>
      <c r="AE226" s="214" t="str">
        <f t="shared" si="13"/>
        <v/>
      </c>
      <c r="AF226" s="215" t="s">
        <v>113</v>
      </c>
      <c r="AG226" s="216" t="str">
        <f t="shared" si="14"/>
        <v/>
      </c>
    </row>
    <row r="227" spans="1:33" ht="36.75" customHeight="1">
      <c r="A227" s="204">
        <f t="shared" si="15"/>
        <v>216</v>
      </c>
      <c r="B227" s="1026" t="str">
        <f>IF(【全員最初に作成】基本情報!C271="","",【全員最初に作成】基本情報!C271)</f>
        <v/>
      </c>
      <c r="C227" s="1027"/>
      <c r="D227" s="1027"/>
      <c r="E227" s="1027"/>
      <c r="F227" s="1027"/>
      <c r="G227" s="1027"/>
      <c r="H227" s="1027"/>
      <c r="I227" s="1027"/>
      <c r="J227" s="1027"/>
      <c r="K227" s="1028"/>
      <c r="L227" s="204" t="str">
        <f>IF(【全員最初に作成】基本情報!M271="","",【全員最初に作成】基本情報!M271)</f>
        <v/>
      </c>
      <c r="M227" s="204" t="str">
        <f>IF(【全員最初に作成】基本情報!R271="","",【全員最初に作成】基本情報!R271)</f>
        <v/>
      </c>
      <c r="N227" s="204" t="str">
        <f>IF(【全員最初に作成】基本情報!W271="","",【全員最初に作成】基本情報!W271)</f>
        <v/>
      </c>
      <c r="O227" s="204" t="str">
        <f>IF(【全員最初に作成】基本情報!X271="","",【全員最初に作成】基本情報!X271)</f>
        <v/>
      </c>
      <c r="P227" s="205" t="str">
        <f>IF(【全員最初に作成】基本情報!Y271="","",【全員最初に作成】基本情報!Y271)</f>
        <v/>
      </c>
      <c r="Q227" s="206" t="str">
        <f>IF(【全員最初に作成】基本情報!AB271="","",【全員最初に作成】基本情報!AB271)</f>
        <v/>
      </c>
      <c r="R227" s="207"/>
      <c r="S227" s="208"/>
      <c r="T227" s="209" t="str">
        <f>IF(P227="","",VLOOKUP(P227,【参考】数式用!$A$5:$H$34,MATCH(S227,【参考】数式用!$C$4:$E$4,0)+2,0))</f>
        <v/>
      </c>
      <c r="U227" s="210" t="s">
        <v>108</v>
      </c>
      <c r="V227" s="211"/>
      <c r="W227" s="212" t="s">
        <v>109</v>
      </c>
      <c r="X227" s="211"/>
      <c r="Y227" s="212" t="s">
        <v>110</v>
      </c>
      <c r="Z227" s="211"/>
      <c r="AA227" s="212" t="s">
        <v>109</v>
      </c>
      <c r="AB227" s="211"/>
      <c r="AC227" s="212" t="s">
        <v>111</v>
      </c>
      <c r="AD227" s="213" t="s">
        <v>112</v>
      </c>
      <c r="AE227" s="214" t="str">
        <f t="shared" si="13"/>
        <v/>
      </c>
      <c r="AF227" s="215" t="s">
        <v>113</v>
      </c>
      <c r="AG227" s="216" t="str">
        <f t="shared" si="14"/>
        <v/>
      </c>
    </row>
    <row r="228" spans="1:33" ht="36.75" customHeight="1">
      <c r="A228" s="204">
        <f t="shared" si="15"/>
        <v>217</v>
      </c>
      <c r="B228" s="1026" t="str">
        <f>IF(【全員最初に作成】基本情報!C272="","",【全員最初に作成】基本情報!C272)</f>
        <v/>
      </c>
      <c r="C228" s="1027"/>
      <c r="D228" s="1027"/>
      <c r="E228" s="1027"/>
      <c r="F228" s="1027"/>
      <c r="G228" s="1027"/>
      <c r="H228" s="1027"/>
      <c r="I228" s="1027"/>
      <c r="J228" s="1027"/>
      <c r="K228" s="1028"/>
      <c r="L228" s="204" t="str">
        <f>IF(【全員最初に作成】基本情報!M272="","",【全員最初に作成】基本情報!M272)</f>
        <v/>
      </c>
      <c r="M228" s="204" t="str">
        <f>IF(【全員最初に作成】基本情報!R272="","",【全員最初に作成】基本情報!R272)</f>
        <v/>
      </c>
      <c r="N228" s="204" t="str">
        <f>IF(【全員最初に作成】基本情報!W272="","",【全員最初に作成】基本情報!W272)</f>
        <v/>
      </c>
      <c r="O228" s="204" t="str">
        <f>IF(【全員最初に作成】基本情報!X272="","",【全員最初に作成】基本情報!X272)</f>
        <v/>
      </c>
      <c r="P228" s="205" t="str">
        <f>IF(【全員最初に作成】基本情報!Y272="","",【全員最初に作成】基本情報!Y272)</f>
        <v/>
      </c>
      <c r="Q228" s="206" t="str">
        <f>IF(【全員最初に作成】基本情報!AB272="","",【全員最初に作成】基本情報!AB272)</f>
        <v/>
      </c>
      <c r="R228" s="207"/>
      <c r="S228" s="208"/>
      <c r="T228" s="209" t="str">
        <f>IF(P228="","",VLOOKUP(P228,【参考】数式用!$A$5:$H$34,MATCH(S228,【参考】数式用!$C$4:$E$4,0)+2,0))</f>
        <v/>
      </c>
      <c r="U228" s="210" t="s">
        <v>108</v>
      </c>
      <c r="V228" s="211"/>
      <c r="W228" s="212" t="s">
        <v>109</v>
      </c>
      <c r="X228" s="211"/>
      <c r="Y228" s="212" t="s">
        <v>110</v>
      </c>
      <c r="Z228" s="211"/>
      <c r="AA228" s="212" t="s">
        <v>109</v>
      </c>
      <c r="AB228" s="211"/>
      <c r="AC228" s="212" t="s">
        <v>111</v>
      </c>
      <c r="AD228" s="213" t="s">
        <v>112</v>
      </c>
      <c r="AE228" s="214" t="str">
        <f t="shared" si="13"/>
        <v/>
      </c>
      <c r="AF228" s="215" t="s">
        <v>113</v>
      </c>
      <c r="AG228" s="216" t="str">
        <f t="shared" si="14"/>
        <v/>
      </c>
    </row>
    <row r="229" spans="1:33" ht="36.75" customHeight="1">
      <c r="A229" s="204">
        <f t="shared" si="15"/>
        <v>218</v>
      </c>
      <c r="B229" s="1026" t="str">
        <f>IF(【全員最初に作成】基本情報!C273="","",【全員最初に作成】基本情報!C273)</f>
        <v/>
      </c>
      <c r="C229" s="1027"/>
      <c r="D229" s="1027"/>
      <c r="E229" s="1027"/>
      <c r="F229" s="1027"/>
      <c r="G229" s="1027"/>
      <c r="H229" s="1027"/>
      <c r="I229" s="1027"/>
      <c r="J229" s="1027"/>
      <c r="K229" s="1028"/>
      <c r="L229" s="204" t="str">
        <f>IF(【全員最初に作成】基本情報!M273="","",【全員最初に作成】基本情報!M273)</f>
        <v/>
      </c>
      <c r="M229" s="204" t="str">
        <f>IF(【全員最初に作成】基本情報!R273="","",【全員最初に作成】基本情報!R273)</f>
        <v/>
      </c>
      <c r="N229" s="204" t="str">
        <f>IF(【全員最初に作成】基本情報!W273="","",【全員最初に作成】基本情報!W273)</f>
        <v/>
      </c>
      <c r="O229" s="204" t="str">
        <f>IF(【全員最初に作成】基本情報!X273="","",【全員最初に作成】基本情報!X273)</f>
        <v/>
      </c>
      <c r="P229" s="205" t="str">
        <f>IF(【全員最初に作成】基本情報!Y273="","",【全員最初に作成】基本情報!Y273)</f>
        <v/>
      </c>
      <c r="Q229" s="206" t="str">
        <f>IF(【全員最初に作成】基本情報!AB273="","",【全員最初に作成】基本情報!AB273)</f>
        <v/>
      </c>
      <c r="R229" s="207"/>
      <c r="S229" s="208"/>
      <c r="T229" s="209" t="str">
        <f>IF(P229="","",VLOOKUP(P229,【参考】数式用!$A$5:$H$34,MATCH(S229,【参考】数式用!$C$4:$E$4,0)+2,0))</f>
        <v/>
      </c>
      <c r="U229" s="210" t="s">
        <v>108</v>
      </c>
      <c r="V229" s="211"/>
      <c r="W229" s="212" t="s">
        <v>109</v>
      </c>
      <c r="X229" s="211"/>
      <c r="Y229" s="212" t="s">
        <v>110</v>
      </c>
      <c r="Z229" s="211"/>
      <c r="AA229" s="212" t="s">
        <v>109</v>
      </c>
      <c r="AB229" s="211"/>
      <c r="AC229" s="212" t="s">
        <v>111</v>
      </c>
      <c r="AD229" s="213" t="s">
        <v>112</v>
      </c>
      <c r="AE229" s="214" t="str">
        <f t="shared" si="13"/>
        <v/>
      </c>
      <c r="AF229" s="215" t="s">
        <v>113</v>
      </c>
      <c r="AG229" s="216" t="str">
        <f t="shared" si="14"/>
        <v/>
      </c>
    </row>
    <row r="230" spans="1:33" ht="36.75" customHeight="1">
      <c r="A230" s="204">
        <f t="shared" si="15"/>
        <v>219</v>
      </c>
      <c r="B230" s="1026" t="str">
        <f>IF(【全員最初に作成】基本情報!C274="","",【全員最初に作成】基本情報!C274)</f>
        <v/>
      </c>
      <c r="C230" s="1027"/>
      <c r="D230" s="1027"/>
      <c r="E230" s="1027"/>
      <c r="F230" s="1027"/>
      <c r="G230" s="1027"/>
      <c r="H230" s="1027"/>
      <c r="I230" s="1027"/>
      <c r="J230" s="1027"/>
      <c r="K230" s="1028"/>
      <c r="L230" s="204" t="str">
        <f>IF(【全員最初に作成】基本情報!M274="","",【全員最初に作成】基本情報!M274)</f>
        <v/>
      </c>
      <c r="M230" s="204" t="str">
        <f>IF(【全員最初に作成】基本情報!R274="","",【全員最初に作成】基本情報!R274)</f>
        <v/>
      </c>
      <c r="N230" s="204" t="str">
        <f>IF(【全員最初に作成】基本情報!W274="","",【全員最初に作成】基本情報!W274)</f>
        <v/>
      </c>
      <c r="O230" s="204" t="str">
        <f>IF(【全員最初に作成】基本情報!X274="","",【全員最初に作成】基本情報!X274)</f>
        <v/>
      </c>
      <c r="P230" s="205" t="str">
        <f>IF(【全員最初に作成】基本情報!Y274="","",【全員最初に作成】基本情報!Y274)</f>
        <v/>
      </c>
      <c r="Q230" s="206" t="str">
        <f>IF(【全員最初に作成】基本情報!AB274="","",【全員最初に作成】基本情報!AB274)</f>
        <v/>
      </c>
      <c r="R230" s="207"/>
      <c r="S230" s="208"/>
      <c r="T230" s="209" t="str">
        <f>IF(P230="","",VLOOKUP(P230,【参考】数式用!$A$5:$H$34,MATCH(S230,【参考】数式用!$C$4:$E$4,0)+2,0))</f>
        <v/>
      </c>
      <c r="U230" s="210" t="s">
        <v>108</v>
      </c>
      <c r="V230" s="211"/>
      <c r="W230" s="212" t="s">
        <v>109</v>
      </c>
      <c r="X230" s="211"/>
      <c r="Y230" s="212" t="s">
        <v>110</v>
      </c>
      <c r="Z230" s="211"/>
      <c r="AA230" s="212" t="s">
        <v>109</v>
      </c>
      <c r="AB230" s="211"/>
      <c r="AC230" s="212" t="s">
        <v>111</v>
      </c>
      <c r="AD230" s="213" t="s">
        <v>112</v>
      </c>
      <c r="AE230" s="214" t="str">
        <f t="shared" si="13"/>
        <v/>
      </c>
      <c r="AF230" s="215" t="s">
        <v>113</v>
      </c>
      <c r="AG230" s="216" t="str">
        <f t="shared" si="14"/>
        <v/>
      </c>
    </row>
    <row r="231" spans="1:33" ht="36.75" customHeight="1">
      <c r="A231" s="204">
        <f t="shared" si="15"/>
        <v>220</v>
      </c>
      <c r="B231" s="1026" t="str">
        <f>IF(【全員最初に作成】基本情報!C275="","",【全員最初に作成】基本情報!C275)</f>
        <v/>
      </c>
      <c r="C231" s="1027"/>
      <c r="D231" s="1027"/>
      <c r="E231" s="1027"/>
      <c r="F231" s="1027"/>
      <c r="G231" s="1027"/>
      <c r="H231" s="1027"/>
      <c r="I231" s="1027"/>
      <c r="J231" s="1027"/>
      <c r="K231" s="1028"/>
      <c r="L231" s="204" t="str">
        <f>IF(【全員最初に作成】基本情報!M275="","",【全員最初に作成】基本情報!M275)</f>
        <v/>
      </c>
      <c r="M231" s="204" t="str">
        <f>IF(【全員最初に作成】基本情報!R275="","",【全員最初に作成】基本情報!R275)</f>
        <v/>
      </c>
      <c r="N231" s="204" t="str">
        <f>IF(【全員最初に作成】基本情報!W275="","",【全員最初に作成】基本情報!W275)</f>
        <v/>
      </c>
      <c r="O231" s="204" t="str">
        <f>IF(【全員最初に作成】基本情報!X275="","",【全員最初に作成】基本情報!X275)</f>
        <v/>
      </c>
      <c r="P231" s="205" t="str">
        <f>IF(【全員最初に作成】基本情報!Y275="","",【全員最初に作成】基本情報!Y275)</f>
        <v/>
      </c>
      <c r="Q231" s="206" t="str">
        <f>IF(【全員最初に作成】基本情報!AB275="","",【全員最初に作成】基本情報!AB275)</f>
        <v/>
      </c>
      <c r="R231" s="207"/>
      <c r="S231" s="208"/>
      <c r="T231" s="209" t="str">
        <f>IF(P231="","",VLOOKUP(P231,【参考】数式用!$A$5:$H$34,MATCH(S231,【参考】数式用!$C$4:$E$4,0)+2,0))</f>
        <v/>
      </c>
      <c r="U231" s="210" t="s">
        <v>108</v>
      </c>
      <c r="V231" s="211"/>
      <c r="W231" s="212" t="s">
        <v>109</v>
      </c>
      <c r="X231" s="211"/>
      <c r="Y231" s="212" t="s">
        <v>110</v>
      </c>
      <c r="Z231" s="211"/>
      <c r="AA231" s="212" t="s">
        <v>109</v>
      </c>
      <c r="AB231" s="211"/>
      <c r="AC231" s="212" t="s">
        <v>111</v>
      </c>
      <c r="AD231" s="213" t="s">
        <v>112</v>
      </c>
      <c r="AE231" s="214" t="str">
        <f t="shared" si="13"/>
        <v/>
      </c>
      <c r="AF231" s="215" t="s">
        <v>113</v>
      </c>
      <c r="AG231" s="216" t="str">
        <f t="shared" si="14"/>
        <v/>
      </c>
    </row>
    <row r="232" spans="1:33" ht="36.75" customHeight="1">
      <c r="A232" s="204">
        <f t="shared" si="15"/>
        <v>221</v>
      </c>
      <c r="B232" s="1026" t="str">
        <f>IF(【全員最初に作成】基本情報!C276="","",【全員最初に作成】基本情報!C276)</f>
        <v/>
      </c>
      <c r="C232" s="1027"/>
      <c r="D232" s="1027"/>
      <c r="E232" s="1027"/>
      <c r="F232" s="1027"/>
      <c r="G232" s="1027"/>
      <c r="H232" s="1027"/>
      <c r="I232" s="1027"/>
      <c r="J232" s="1027"/>
      <c r="K232" s="1028"/>
      <c r="L232" s="204" t="str">
        <f>IF(【全員最初に作成】基本情報!M276="","",【全員最初に作成】基本情報!M276)</f>
        <v/>
      </c>
      <c r="M232" s="204" t="str">
        <f>IF(【全員最初に作成】基本情報!R276="","",【全員最初に作成】基本情報!R276)</f>
        <v/>
      </c>
      <c r="N232" s="204" t="str">
        <f>IF(【全員最初に作成】基本情報!W276="","",【全員最初に作成】基本情報!W276)</f>
        <v/>
      </c>
      <c r="O232" s="204" t="str">
        <f>IF(【全員最初に作成】基本情報!X276="","",【全員最初に作成】基本情報!X276)</f>
        <v/>
      </c>
      <c r="P232" s="205" t="str">
        <f>IF(【全員最初に作成】基本情報!Y276="","",【全員最初に作成】基本情報!Y276)</f>
        <v/>
      </c>
      <c r="Q232" s="206" t="str">
        <f>IF(【全員最初に作成】基本情報!AB276="","",【全員最初に作成】基本情報!AB276)</f>
        <v/>
      </c>
      <c r="R232" s="207"/>
      <c r="S232" s="208"/>
      <c r="T232" s="209" t="str">
        <f>IF(P232="","",VLOOKUP(P232,【参考】数式用!$A$5:$H$34,MATCH(S232,【参考】数式用!$C$4:$E$4,0)+2,0))</f>
        <v/>
      </c>
      <c r="U232" s="210" t="s">
        <v>108</v>
      </c>
      <c r="V232" s="211"/>
      <c r="W232" s="212" t="s">
        <v>109</v>
      </c>
      <c r="X232" s="211"/>
      <c r="Y232" s="212" t="s">
        <v>110</v>
      </c>
      <c r="Z232" s="211"/>
      <c r="AA232" s="212" t="s">
        <v>109</v>
      </c>
      <c r="AB232" s="211"/>
      <c r="AC232" s="212" t="s">
        <v>111</v>
      </c>
      <c r="AD232" s="213" t="s">
        <v>112</v>
      </c>
      <c r="AE232" s="214" t="str">
        <f t="shared" si="13"/>
        <v/>
      </c>
      <c r="AF232" s="215" t="s">
        <v>113</v>
      </c>
      <c r="AG232" s="216" t="str">
        <f t="shared" si="14"/>
        <v/>
      </c>
    </row>
    <row r="233" spans="1:33" ht="36.75" customHeight="1">
      <c r="A233" s="204">
        <f t="shared" si="15"/>
        <v>222</v>
      </c>
      <c r="B233" s="1026" t="str">
        <f>IF(【全員最初に作成】基本情報!C277="","",【全員最初に作成】基本情報!C277)</f>
        <v/>
      </c>
      <c r="C233" s="1027"/>
      <c r="D233" s="1027"/>
      <c r="E233" s="1027"/>
      <c r="F233" s="1027"/>
      <c r="G233" s="1027"/>
      <c r="H233" s="1027"/>
      <c r="I233" s="1027"/>
      <c r="J233" s="1027"/>
      <c r="K233" s="1028"/>
      <c r="L233" s="204" t="str">
        <f>IF(【全員最初に作成】基本情報!M277="","",【全員最初に作成】基本情報!M277)</f>
        <v/>
      </c>
      <c r="M233" s="204" t="str">
        <f>IF(【全員最初に作成】基本情報!R277="","",【全員最初に作成】基本情報!R277)</f>
        <v/>
      </c>
      <c r="N233" s="204" t="str">
        <f>IF(【全員最初に作成】基本情報!W277="","",【全員最初に作成】基本情報!W277)</f>
        <v/>
      </c>
      <c r="O233" s="204" t="str">
        <f>IF(【全員最初に作成】基本情報!X277="","",【全員最初に作成】基本情報!X277)</f>
        <v/>
      </c>
      <c r="P233" s="205" t="str">
        <f>IF(【全員最初に作成】基本情報!Y277="","",【全員最初に作成】基本情報!Y277)</f>
        <v/>
      </c>
      <c r="Q233" s="206" t="str">
        <f>IF(【全員最初に作成】基本情報!AB277="","",【全員最初に作成】基本情報!AB277)</f>
        <v/>
      </c>
      <c r="R233" s="207"/>
      <c r="S233" s="208"/>
      <c r="T233" s="209" t="str">
        <f>IF(P233="","",VLOOKUP(P233,【参考】数式用!$A$5:$H$34,MATCH(S233,【参考】数式用!$C$4:$E$4,0)+2,0))</f>
        <v/>
      </c>
      <c r="U233" s="210" t="s">
        <v>108</v>
      </c>
      <c r="V233" s="211"/>
      <c r="W233" s="212" t="s">
        <v>109</v>
      </c>
      <c r="X233" s="211"/>
      <c r="Y233" s="212" t="s">
        <v>110</v>
      </c>
      <c r="Z233" s="211"/>
      <c r="AA233" s="212" t="s">
        <v>109</v>
      </c>
      <c r="AB233" s="211"/>
      <c r="AC233" s="212" t="s">
        <v>111</v>
      </c>
      <c r="AD233" s="213" t="s">
        <v>112</v>
      </c>
      <c r="AE233" s="214" t="str">
        <f t="shared" si="13"/>
        <v/>
      </c>
      <c r="AF233" s="215" t="s">
        <v>113</v>
      </c>
      <c r="AG233" s="216" t="str">
        <f t="shared" si="14"/>
        <v/>
      </c>
    </row>
    <row r="234" spans="1:33" ht="36.75" customHeight="1">
      <c r="A234" s="204">
        <f t="shared" si="15"/>
        <v>223</v>
      </c>
      <c r="B234" s="1026" t="str">
        <f>IF(【全員最初に作成】基本情報!C278="","",【全員最初に作成】基本情報!C278)</f>
        <v/>
      </c>
      <c r="C234" s="1027"/>
      <c r="D234" s="1027"/>
      <c r="E234" s="1027"/>
      <c r="F234" s="1027"/>
      <c r="G234" s="1027"/>
      <c r="H234" s="1027"/>
      <c r="I234" s="1027"/>
      <c r="J234" s="1027"/>
      <c r="K234" s="1028"/>
      <c r="L234" s="204" t="str">
        <f>IF(【全員最初に作成】基本情報!M278="","",【全員最初に作成】基本情報!M278)</f>
        <v/>
      </c>
      <c r="M234" s="204" t="str">
        <f>IF(【全員最初に作成】基本情報!R278="","",【全員最初に作成】基本情報!R278)</f>
        <v/>
      </c>
      <c r="N234" s="204" t="str">
        <f>IF(【全員最初に作成】基本情報!W278="","",【全員最初に作成】基本情報!W278)</f>
        <v/>
      </c>
      <c r="O234" s="204" t="str">
        <f>IF(【全員最初に作成】基本情報!X278="","",【全員最初に作成】基本情報!X278)</f>
        <v/>
      </c>
      <c r="P234" s="205" t="str">
        <f>IF(【全員最初に作成】基本情報!Y278="","",【全員最初に作成】基本情報!Y278)</f>
        <v/>
      </c>
      <c r="Q234" s="206" t="str">
        <f>IF(【全員最初に作成】基本情報!AB278="","",【全員最初に作成】基本情報!AB278)</f>
        <v/>
      </c>
      <c r="R234" s="207"/>
      <c r="S234" s="208"/>
      <c r="T234" s="209" t="str">
        <f>IF(P234="","",VLOOKUP(P234,【参考】数式用!$A$5:$H$34,MATCH(S234,【参考】数式用!$C$4:$E$4,0)+2,0))</f>
        <v/>
      </c>
      <c r="U234" s="210" t="s">
        <v>108</v>
      </c>
      <c r="V234" s="211"/>
      <c r="W234" s="212" t="s">
        <v>109</v>
      </c>
      <c r="X234" s="211"/>
      <c r="Y234" s="212" t="s">
        <v>110</v>
      </c>
      <c r="Z234" s="211"/>
      <c r="AA234" s="212" t="s">
        <v>109</v>
      </c>
      <c r="AB234" s="211"/>
      <c r="AC234" s="212" t="s">
        <v>111</v>
      </c>
      <c r="AD234" s="213" t="s">
        <v>112</v>
      </c>
      <c r="AE234" s="214" t="str">
        <f t="shared" si="13"/>
        <v/>
      </c>
      <c r="AF234" s="215" t="s">
        <v>113</v>
      </c>
      <c r="AG234" s="216" t="str">
        <f t="shared" si="14"/>
        <v/>
      </c>
    </row>
    <row r="235" spans="1:33" ht="36.75" customHeight="1">
      <c r="A235" s="204">
        <f t="shared" si="15"/>
        <v>224</v>
      </c>
      <c r="B235" s="1026" t="str">
        <f>IF(【全員最初に作成】基本情報!C279="","",【全員最初に作成】基本情報!C279)</f>
        <v/>
      </c>
      <c r="C235" s="1027"/>
      <c r="D235" s="1027"/>
      <c r="E235" s="1027"/>
      <c r="F235" s="1027"/>
      <c r="G235" s="1027"/>
      <c r="H235" s="1027"/>
      <c r="I235" s="1027"/>
      <c r="J235" s="1027"/>
      <c r="K235" s="1028"/>
      <c r="L235" s="204" t="str">
        <f>IF(【全員最初に作成】基本情報!M279="","",【全員最初に作成】基本情報!M279)</f>
        <v/>
      </c>
      <c r="M235" s="204" t="str">
        <f>IF(【全員最初に作成】基本情報!R279="","",【全員最初に作成】基本情報!R279)</f>
        <v/>
      </c>
      <c r="N235" s="204" t="str">
        <f>IF(【全員最初に作成】基本情報!W279="","",【全員最初に作成】基本情報!W279)</f>
        <v/>
      </c>
      <c r="O235" s="204" t="str">
        <f>IF(【全員最初に作成】基本情報!X279="","",【全員最初に作成】基本情報!X279)</f>
        <v/>
      </c>
      <c r="P235" s="205" t="str">
        <f>IF(【全員最初に作成】基本情報!Y279="","",【全員最初に作成】基本情報!Y279)</f>
        <v/>
      </c>
      <c r="Q235" s="206" t="str">
        <f>IF(【全員最初に作成】基本情報!AB279="","",【全員最初に作成】基本情報!AB279)</f>
        <v/>
      </c>
      <c r="R235" s="207"/>
      <c r="S235" s="208"/>
      <c r="T235" s="209" t="str">
        <f>IF(P235="","",VLOOKUP(P235,【参考】数式用!$A$5:$H$34,MATCH(S235,【参考】数式用!$C$4:$E$4,0)+2,0))</f>
        <v/>
      </c>
      <c r="U235" s="210" t="s">
        <v>108</v>
      </c>
      <c r="V235" s="211"/>
      <c r="W235" s="212" t="s">
        <v>109</v>
      </c>
      <c r="X235" s="211"/>
      <c r="Y235" s="212" t="s">
        <v>110</v>
      </c>
      <c r="Z235" s="211"/>
      <c r="AA235" s="212" t="s">
        <v>109</v>
      </c>
      <c r="AB235" s="211"/>
      <c r="AC235" s="212" t="s">
        <v>111</v>
      </c>
      <c r="AD235" s="213" t="s">
        <v>112</v>
      </c>
      <c r="AE235" s="214" t="str">
        <f t="shared" si="13"/>
        <v/>
      </c>
      <c r="AF235" s="215" t="s">
        <v>113</v>
      </c>
      <c r="AG235" s="216" t="str">
        <f t="shared" si="14"/>
        <v/>
      </c>
    </row>
    <row r="236" spans="1:33" ht="36.75" customHeight="1">
      <c r="A236" s="204">
        <f t="shared" si="15"/>
        <v>225</v>
      </c>
      <c r="B236" s="1026" t="str">
        <f>IF(【全員最初に作成】基本情報!C280="","",【全員最初に作成】基本情報!C280)</f>
        <v/>
      </c>
      <c r="C236" s="1027"/>
      <c r="D236" s="1027"/>
      <c r="E236" s="1027"/>
      <c r="F236" s="1027"/>
      <c r="G236" s="1027"/>
      <c r="H236" s="1027"/>
      <c r="I236" s="1027"/>
      <c r="J236" s="1027"/>
      <c r="K236" s="1028"/>
      <c r="L236" s="204" t="str">
        <f>IF(【全員最初に作成】基本情報!M280="","",【全員最初に作成】基本情報!M280)</f>
        <v/>
      </c>
      <c r="M236" s="204" t="str">
        <f>IF(【全員最初に作成】基本情報!R280="","",【全員最初に作成】基本情報!R280)</f>
        <v/>
      </c>
      <c r="N236" s="204" t="str">
        <f>IF(【全員最初に作成】基本情報!W280="","",【全員最初に作成】基本情報!W280)</f>
        <v/>
      </c>
      <c r="O236" s="204" t="str">
        <f>IF(【全員最初に作成】基本情報!X280="","",【全員最初に作成】基本情報!X280)</f>
        <v/>
      </c>
      <c r="P236" s="205" t="str">
        <f>IF(【全員最初に作成】基本情報!Y280="","",【全員最初に作成】基本情報!Y280)</f>
        <v/>
      </c>
      <c r="Q236" s="206" t="str">
        <f>IF(【全員最初に作成】基本情報!AB280="","",【全員最初に作成】基本情報!AB280)</f>
        <v/>
      </c>
      <c r="R236" s="207"/>
      <c r="S236" s="208"/>
      <c r="T236" s="209" t="str">
        <f>IF(P236="","",VLOOKUP(P236,【参考】数式用!$A$5:$H$34,MATCH(S236,【参考】数式用!$C$4:$E$4,0)+2,0))</f>
        <v/>
      </c>
      <c r="U236" s="210" t="s">
        <v>108</v>
      </c>
      <c r="V236" s="211"/>
      <c r="W236" s="212" t="s">
        <v>109</v>
      </c>
      <c r="X236" s="211"/>
      <c r="Y236" s="212" t="s">
        <v>110</v>
      </c>
      <c r="Z236" s="211"/>
      <c r="AA236" s="212" t="s">
        <v>109</v>
      </c>
      <c r="AB236" s="211"/>
      <c r="AC236" s="212" t="s">
        <v>111</v>
      </c>
      <c r="AD236" s="213" t="s">
        <v>112</v>
      </c>
      <c r="AE236" s="214" t="str">
        <f t="shared" si="13"/>
        <v/>
      </c>
      <c r="AF236" s="215" t="s">
        <v>113</v>
      </c>
      <c r="AG236" s="216" t="str">
        <f t="shared" si="14"/>
        <v/>
      </c>
    </row>
    <row r="237" spans="1:33" ht="36.75" customHeight="1">
      <c r="A237" s="204">
        <f t="shared" si="15"/>
        <v>226</v>
      </c>
      <c r="B237" s="1026" t="str">
        <f>IF(【全員最初に作成】基本情報!C281="","",【全員最初に作成】基本情報!C281)</f>
        <v/>
      </c>
      <c r="C237" s="1027"/>
      <c r="D237" s="1027"/>
      <c r="E237" s="1027"/>
      <c r="F237" s="1027"/>
      <c r="G237" s="1027"/>
      <c r="H237" s="1027"/>
      <c r="I237" s="1027"/>
      <c r="J237" s="1027"/>
      <c r="K237" s="1028"/>
      <c r="L237" s="204" t="str">
        <f>IF(【全員最初に作成】基本情報!M281="","",【全員最初に作成】基本情報!M281)</f>
        <v/>
      </c>
      <c r="M237" s="204" t="str">
        <f>IF(【全員最初に作成】基本情報!R281="","",【全員最初に作成】基本情報!R281)</f>
        <v/>
      </c>
      <c r="N237" s="204" t="str">
        <f>IF(【全員最初に作成】基本情報!W281="","",【全員最初に作成】基本情報!W281)</f>
        <v/>
      </c>
      <c r="O237" s="204" t="str">
        <f>IF(【全員最初に作成】基本情報!X281="","",【全員最初に作成】基本情報!X281)</f>
        <v/>
      </c>
      <c r="P237" s="205" t="str">
        <f>IF(【全員最初に作成】基本情報!Y281="","",【全員最初に作成】基本情報!Y281)</f>
        <v/>
      </c>
      <c r="Q237" s="206" t="str">
        <f>IF(【全員最初に作成】基本情報!AB281="","",【全員最初に作成】基本情報!AB281)</f>
        <v/>
      </c>
      <c r="R237" s="207"/>
      <c r="S237" s="208"/>
      <c r="T237" s="209" t="str">
        <f>IF(P237="","",VLOOKUP(P237,【参考】数式用!$A$5:$H$34,MATCH(S237,【参考】数式用!$C$4:$E$4,0)+2,0))</f>
        <v/>
      </c>
      <c r="U237" s="210" t="s">
        <v>108</v>
      </c>
      <c r="V237" s="211"/>
      <c r="W237" s="212" t="s">
        <v>109</v>
      </c>
      <c r="X237" s="211"/>
      <c r="Y237" s="212" t="s">
        <v>110</v>
      </c>
      <c r="Z237" s="211"/>
      <c r="AA237" s="212" t="s">
        <v>109</v>
      </c>
      <c r="AB237" s="211"/>
      <c r="AC237" s="212" t="s">
        <v>111</v>
      </c>
      <c r="AD237" s="213" t="s">
        <v>112</v>
      </c>
      <c r="AE237" s="214" t="str">
        <f t="shared" si="13"/>
        <v/>
      </c>
      <c r="AF237" s="215" t="s">
        <v>113</v>
      </c>
      <c r="AG237" s="216" t="str">
        <f t="shared" si="14"/>
        <v/>
      </c>
    </row>
    <row r="238" spans="1:33" ht="36.75" customHeight="1">
      <c r="A238" s="204">
        <f t="shared" si="15"/>
        <v>227</v>
      </c>
      <c r="B238" s="1026" t="str">
        <f>IF(【全員最初に作成】基本情報!C282="","",【全員最初に作成】基本情報!C282)</f>
        <v/>
      </c>
      <c r="C238" s="1027"/>
      <c r="D238" s="1027"/>
      <c r="E238" s="1027"/>
      <c r="F238" s="1027"/>
      <c r="G238" s="1027"/>
      <c r="H238" s="1027"/>
      <c r="I238" s="1027"/>
      <c r="J238" s="1027"/>
      <c r="K238" s="1028"/>
      <c r="L238" s="204" t="str">
        <f>IF(【全員最初に作成】基本情報!M282="","",【全員最初に作成】基本情報!M282)</f>
        <v/>
      </c>
      <c r="M238" s="204" t="str">
        <f>IF(【全員最初に作成】基本情報!R282="","",【全員最初に作成】基本情報!R282)</f>
        <v/>
      </c>
      <c r="N238" s="204" t="str">
        <f>IF(【全員最初に作成】基本情報!W282="","",【全員最初に作成】基本情報!W282)</f>
        <v/>
      </c>
      <c r="O238" s="204" t="str">
        <f>IF(【全員最初に作成】基本情報!X282="","",【全員最初に作成】基本情報!X282)</f>
        <v/>
      </c>
      <c r="P238" s="205" t="str">
        <f>IF(【全員最初に作成】基本情報!Y282="","",【全員最初に作成】基本情報!Y282)</f>
        <v/>
      </c>
      <c r="Q238" s="206" t="str">
        <f>IF(【全員最初に作成】基本情報!AB282="","",【全員最初に作成】基本情報!AB282)</f>
        <v/>
      </c>
      <c r="R238" s="207"/>
      <c r="S238" s="208"/>
      <c r="T238" s="209" t="str">
        <f>IF(P238="","",VLOOKUP(P238,【参考】数式用!$A$5:$H$34,MATCH(S238,【参考】数式用!$C$4:$E$4,0)+2,0))</f>
        <v/>
      </c>
      <c r="U238" s="210" t="s">
        <v>108</v>
      </c>
      <c r="V238" s="211"/>
      <c r="W238" s="212" t="s">
        <v>109</v>
      </c>
      <c r="X238" s="211"/>
      <c r="Y238" s="212" t="s">
        <v>110</v>
      </c>
      <c r="Z238" s="211"/>
      <c r="AA238" s="212" t="s">
        <v>109</v>
      </c>
      <c r="AB238" s="211"/>
      <c r="AC238" s="212" t="s">
        <v>111</v>
      </c>
      <c r="AD238" s="213" t="s">
        <v>112</v>
      </c>
      <c r="AE238" s="214" t="str">
        <f t="shared" si="13"/>
        <v/>
      </c>
      <c r="AF238" s="215" t="s">
        <v>113</v>
      </c>
      <c r="AG238" s="216" t="str">
        <f t="shared" si="14"/>
        <v/>
      </c>
    </row>
    <row r="239" spans="1:33" ht="36.75" customHeight="1">
      <c r="A239" s="204">
        <f t="shared" si="15"/>
        <v>228</v>
      </c>
      <c r="B239" s="1026" t="str">
        <f>IF(【全員最初に作成】基本情報!C283="","",【全員最初に作成】基本情報!C283)</f>
        <v/>
      </c>
      <c r="C239" s="1027"/>
      <c r="D239" s="1027"/>
      <c r="E239" s="1027"/>
      <c r="F239" s="1027"/>
      <c r="G239" s="1027"/>
      <c r="H239" s="1027"/>
      <c r="I239" s="1027"/>
      <c r="J239" s="1027"/>
      <c r="K239" s="1028"/>
      <c r="L239" s="204" t="str">
        <f>IF(【全員最初に作成】基本情報!M283="","",【全員最初に作成】基本情報!M283)</f>
        <v/>
      </c>
      <c r="M239" s="204" t="str">
        <f>IF(【全員最初に作成】基本情報!R283="","",【全員最初に作成】基本情報!R283)</f>
        <v/>
      </c>
      <c r="N239" s="204" t="str">
        <f>IF(【全員最初に作成】基本情報!W283="","",【全員最初に作成】基本情報!W283)</f>
        <v/>
      </c>
      <c r="O239" s="204" t="str">
        <f>IF(【全員最初に作成】基本情報!X283="","",【全員最初に作成】基本情報!X283)</f>
        <v/>
      </c>
      <c r="P239" s="205" t="str">
        <f>IF(【全員最初に作成】基本情報!Y283="","",【全員最初に作成】基本情報!Y283)</f>
        <v/>
      </c>
      <c r="Q239" s="206" t="str">
        <f>IF(【全員最初に作成】基本情報!AB283="","",【全員最初に作成】基本情報!AB283)</f>
        <v/>
      </c>
      <c r="R239" s="207"/>
      <c r="S239" s="208"/>
      <c r="T239" s="209" t="str">
        <f>IF(P239="","",VLOOKUP(P239,【参考】数式用!$A$5:$H$34,MATCH(S239,【参考】数式用!$C$4:$E$4,0)+2,0))</f>
        <v/>
      </c>
      <c r="U239" s="210" t="s">
        <v>108</v>
      </c>
      <c r="V239" s="211"/>
      <c r="W239" s="212" t="s">
        <v>109</v>
      </c>
      <c r="X239" s="211"/>
      <c r="Y239" s="212" t="s">
        <v>110</v>
      </c>
      <c r="Z239" s="211"/>
      <c r="AA239" s="212" t="s">
        <v>109</v>
      </c>
      <c r="AB239" s="211"/>
      <c r="AC239" s="212" t="s">
        <v>111</v>
      </c>
      <c r="AD239" s="213" t="s">
        <v>112</v>
      </c>
      <c r="AE239" s="214" t="str">
        <f t="shared" si="13"/>
        <v/>
      </c>
      <c r="AF239" s="215" t="s">
        <v>113</v>
      </c>
      <c r="AG239" s="216" t="str">
        <f t="shared" si="14"/>
        <v/>
      </c>
    </row>
    <row r="240" spans="1:33" ht="36.75" customHeight="1">
      <c r="A240" s="204">
        <f t="shared" si="15"/>
        <v>229</v>
      </c>
      <c r="B240" s="1026" t="str">
        <f>IF(【全員最初に作成】基本情報!C284="","",【全員最初に作成】基本情報!C284)</f>
        <v/>
      </c>
      <c r="C240" s="1027"/>
      <c r="D240" s="1027"/>
      <c r="E240" s="1027"/>
      <c r="F240" s="1027"/>
      <c r="G240" s="1027"/>
      <c r="H240" s="1027"/>
      <c r="I240" s="1027"/>
      <c r="J240" s="1027"/>
      <c r="K240" s="1028"/>
      <c r="L240" s="204" t="str">
        <f>IF(【全員最初に作成】基本情報!M284="","",【全員最初に作成】基本情報!M284)</f>
        <v/>
      </c>
      <c r="M240" s="204" t="str">
        <f>IF(【全員最初に作成】基本情報!R284="","",【全員最初に作成】基本情報!R284)</f>
        <v/>
      </c>
      <c r="N240" s="204" t="str">
        <f>IF(【全員最初に作成】基本情報!W284="","",【全員最初に作成】基本情報!W284)</f>
        <v/>
      </c>
      <c r="O240" s="204" t="str">
        <f>IF(【全員最初に作成】基本情報!X284="","",【全員最初に作成】基本情報!X284)</f>
        <v/>
      </c>
      <c r="P240" s="205" t="str">
        <f>IF(【全員最初に作成】基本情報!Y284="","",【全員最初に作成】基本情報!Y284)</f>
        <v/>
      </c>
      <c r="Q240" s="206" t="str">
        <f>IF(【全員最初に作成】基本情報!AB284="","",【全員最初に作成】基本情報!AB284)</f>
        <v/>
      </c>
      <c r="R240" s="207"/>
      <c r="S240" s="208"/>
      <c r="T240" s="209" t="str">
        <f>IF(P240="","",VLOOKUP(P240,【参考】数式用!$A$5:$H$34,MATCH(S240,【参考】数式用!$C$4:$E$4,0)+2,0))</f>
        <v/>
      </c>
      <c r="U240" s="210" t="s">
        <v>108</v>
      </c>
      <c r="V240" s="211"/>
      <c r="W240" s="212" t="s">
        <v>109</v>
      </c>
      <c r="X240" s="211"/>
      <c r="Y240" s="212" t="s">
        <v>110</v>
      </c>
      <c r="Z240" s="211"/>
      <c r="AA240" s="212" t="s">
        <v>109</v>
      </c>
      <c r="AB240" s="211"/>
      <c r="AC240" s="212" t="s">
        <v>111</v>
      </c>
      <c r="AD240" s="213" t="s">
        <v>112</v>
      </c>
      <c r="AE240" s="214" t="str">
        <f t="shared" si="13"/>
        <v/>
      </c>
      <c r="AF240" s="215" t="s">
        <v>113</v>
      </c>
      <c r="AG240" s="216" t="str">
        <f t="shared" si="14"/>
        <v/>
      </c>
    </row>
    <row r="241" spans="1:33" ht="36.75" customHeight="1">
      <c r="A241" s="204">
        <f t="shared" si="15"/>
        <v>230</v>
      </c>
      <c r="B241" s="1026" t="str">
        <f>IF(【全員最初に作成】基本情報!C285="","",【全員最初に作成】基本情報!C285)</f>
        <v/>
      </c>
      <c r="C241" s="1027"/>
      <c r="D241" s="1027"/>
      <c r="E241" s="1027"/>
      <c r="F241" s="1027"/>
      <c r="G241" s="1027"/>
      <c r="H241" s="1027"/>
      <c r="I241" s="1027"/>
      <c r="J241" s="1027"/>
      <c r="K241" s="1028"/>
      <c r="L241" s="204" t="str">
        <f>IF(【全員最初に作成】基本情報!M285="","",【全員最初に作成】基本情報!M285)</f>
        <v/>
      </c>
      <c r="M241" s="204" t="str">
        <f>IF(【全員最初に作成】基本情報!R285="","",【全員最初に作成】基本情報!R285)</f>
        <v/>
      </c>
      <c r="N241" s="204" t="str">
        <f>IF(【全員最初に作成】基本情報!W285="","",【全員最初に作成】基本情報!W285)</f>
        <v/>
      </c>
      <c r="O241" s="204" t="str">
        <f>IF(【全員最初に作成】基本情報!X285="","",【全員最初に作成】基本情報!X285)</f>
        <v/>
      </c>
      <c r="P241" s="205" t="str">
        <f>IF(【全員最初に作成】基本情報!Y285="","",【全員最初に作成】基本情報!Y285)</f>
        <v/>
      </c>
      <c r="Q241" s="206" t="str">
        <f>IF(【全員最初に作成】基本情報!AB285="","",【全員最初に作成】基本情報!AB285)</f>
        <v/>
      </c>
      <c r="R241" s="207"/>
      <c r="S241" s="208"/>
      <c r="T241" s="209" t="str">
        <f>IF(P241="","",VLOOKUP(P241,【参考】数式用!$A$5:$H$34,MATCH(S241,【参考】数式用!$C$4:$E$4,0)+2,0))</f>
        <v/>
      </c>
      <c r="U241" s="210" t="s">
        <v>108</v>
      </c>
      <c r="V241" s="211"/>
      <c r="W241" s="212" t="s">
        <v>109</v>
      </c>
      <c r="X241" s="211"/>
      <c r="Y241" s="212" t="s">
        <v>110</v>
      </c>
      <c r="Z241" s="211"/>
      <c r="AA241" s="212" t="s">
        <v>109</v>
      </c>
      <c r="AB241" s="211"/>
      <c r="AC241" s="212" t="s">
        <v>111</v>
      </c>
      <c r="AD241" s="213" t="s">
        <v>112</v>
      </c>
      <c r="AE241" s="214" t="str">
        <f t="shared" si="13"/>
        <v/>
      </c>
      <c r="AF241" s="215" t="s">
        <v>113</v>
      </c>
      <c r="AG241" s="216" t="str">
        <f t="shared" si="14"/>
        <v/>
      </c>
    </row>
    <row r="242" spans="1:33" ht="36.75" customHeight="1">
      <c r="A242" s="204">
        <f t="shared" si="15"/>
        <v>231</v>
      </c>
      <c r="B242" s="1026" t="str">
        <f>IF(【全員最初に作成】基本情報!C286="","",【全員最初に作成】基本情報!C286)</f>
        <v/>
      </c>
      <c r="C242" s="1027"/>
      <c r="D242" s="1027"/>
      <c r="E242" s="1027"/>
      <c r="F242" s="1027"/>
      <c r="G242" s="1027"/>
      <c r="H242" s="1027"/>
      <c r="I242" s="1027"/>
      <c r="J242" s="1027"/>
      <c r="K242" s="1028"/>
      <c r="L242" s="204" t="str">
        <f>IF(【全員最初に作成】基本情報!M286="","",【全員最初に作成】基本情報!M286)</f>
        <v/>
      </c>
      <c r="M242" s="204" t="str">
        <f>IF(【全員最初に作成】基本情報!R286="","",【全員最初に作成】基本情報!R286)</f>
        <v/>
      </c>
      <c r="N242" s="204" t="str">
        <f>IF(【全員最初に作成】基本情報!W286="","",【全員最初に作成】基本情報!W286)</f>
        <v/>
      </c>
      <c r="O242" s="204" t="str">
        <f>IF(【全員最初に作成】基本情報!X286="","",【全員最初に作成】基本情報!X286)</f>
        <v/>
      </c>
      <c r="P242" s="205" t="str">
        <f>IF(【全員最初に作成】基本情報!Y286="","",【全員最初に作成】基本情報!Y286)</f>
        <v/>
      </c>
      <c r="Q242" s="206" t="str">
        <f>IF(【全員最初に作成】基本情報!AB286="","",【全員最初に作成】基本情報!AB286)</f>
        <v/>
      </c>
      <c r="R242" s="207"/>
      <c r="S242" s="208"/>
      <c r="T242" s="209" t="str">
        <f>IF(P242="","",VLOOKUP(P242,【参考】数式用!$A$5:$H$34,MATCH(S242,【参考】数式用!$C$4:$E$4,0)+2,0))</f>
        <v/>
      </c>
      <c r="U242" s="210" t="s">
        <v>108</v>
      </c>
      <c r="V242" s="211"/>
      <c r="W242" s="212" t="s">
        <v>109</v>
      </c>
      <c r="X242" s="211"/>
      <c r="Y242" s="212" t="s">
        <v>110</v>
      </c>
      <c r="Z242" s="211"/>
      <c r="AA242" s="212" t="s">
        <v>109</v>
      </c>
      <c r="AB242" s="211"/>
      <c r="AC242" s="212" t="s">
        <v>111</v>
      </c>
      <c r="AD242" s="213" t="s">
        <v>112</v>
      </c>
      <c r="AE242" s="214" t="str">
        <f t="shared" si="13"/>
        <v/>
      </c>
      <c r="AF242" s="215" t="s">
        <v>113</v>
      </c>
      <c r="AG242" s="216" t="str">
        <f t="shared" si="14"/>
        <v/>
      </c>
    </row>
    <row r="243" spans="1:33" ht="36.75" customHeight="1">
      <c r="A243" s="204">
        <f t="shared" si="15"/>
        <v>232</v>
      </c>
      <c r="B243" s="1026" t="str">
        <f>IF(【全員最初に作成】基本情報!C287="","",【全員最初に作成】基本情報!C287)</f>
        <v/>
      </c>
      <c r="C243" s="1027"/>
      <c r="D243" s="1027"/>
      <c r="E243" s="1027"/>
      <c r="F243" s="1027"/>
      <c r="G243" s="1027"/>
      <c r="H243" s="1027"/>
      <c r="I243" s="1027"/>
      <c r="J243" s="1027"/>
      <c r="K243" s="1028"/>
      <c r="L243" s="204" t="str">
        <f>IF(【全員最初に作成】基本情報!M287="","",【全員最初に作成】基本情報!M287)</f>
        <v/>
      </c>
      <c r="M243" s="204" t="str">
        <f>IF(【全員最初に作成】基本情報!R287="","",【全員最初に作成】基本情報!R287)</f>
        <v/>
      </c>
      <c r="N243" s="204" t="str">
        <f>IF(【全員最初に作成】基本情報!W287="","",【全員最初に作成】基本情報!W287)</f>
        <v/>
      </c>
      <c r="O243" s="204" t="str">
        <f>IF(【全員最初に作成】基本情報!X287="","",【全員最初に作成】基本情報!X287)</f>
        <v/>
      </c>
      <c r="P243" s="205" t="str">
        <f>IF(【全員最初に作成】基本情報!Y287="","",【全員最初に作成】基本情報!Y287)</f>
        <v/>
      </c>
      <c r="Q243" s="206" t="str">
        <f>IF(【全員最初に作成】基本情報!AB287="","",【全員最初に作成】基本情報!AB287)</f>
        <v/>
      </c>
      <c r="R243" s="207"/>
      <c r="S243" s="208"/>
      <c r="T243" s="209" t="str">
        <f>IF(P243="","",VLOOKUP(P243,【参考】数式用!$A$5:$H$34,MATCH(S243,【参考】数式用!$C$4:$E$4,0)+2,0))</f>
        <v/>
      </c>
      <c r="U243" s="210" t="s">
        <v>108</v>
      </c>
      <c r="V243" s="211"/>
      <c r="W243" s="212" t="s">
        <v>109</v>
      </c>
      <c r="X243" s="211"/>
      <c r="Y243" s="212" t="s">
        <v>110</v>
      </c>
      <c r="Z243" s="211"/>
      <c r="AA243" s="212" t="s">
        <v>109</v>
      </c>
      <c r="AB243" s="211"/>
      <c r="AC243" s="212" t="s">
        <v>111</v>
      </c>
      <c r="AD243" s="213" t="s">
        <v>112</v>
      </c>
      <c r="AE243" s="214" t="str">
        <f t="shared" si="13"/>
        <v/>
      </c>
      <c r="AF243" s="215" t="s">
        <v>113</v>
      </c>
      <c r="AG243" s="216" t="str">
        <f t="shared" si="14"/>
        <v/>
      </c>
    </row>
    <row r="244" spans="1:33" ht="36.75" customHeight="1">
      <c r="A244" s="204">
        <f t="shared" si="15"/>
        <v>233</v>
      </c>
      <c r="B244" s="1026" t="str">
        <f>IF(【全員最初に作成】基本情報!C288="","",【全員最初に作成】基本情報!C288)</f>
        <v/>
      </c>
      <c r="C244" s="1027"/>
      <c r="D244" s="1027"/>
      <c r="E244" s="1027"/>
      <c r="F244" s="1027"/>
      <c r="G244" s="1027"/>
      <c r="H244" s="1027"/>
      <c r="I244" s="1027"/>
      <c r="J244" s="1027"/>
      <c r="K244" s="1028"/>
      <c r="L244" s="204" t="str">
        <f>IF(【全員最初に作成】基本情報!M288="","",【全員最初に作成】基本情報!M288)</f>
        <v/>
      </c>
      <c r="M244" s="204" t="str">
        <f>IF(【全員最初に作成】基本情報!R288="","",【全員最初に作成】基本情報!R288)</f>
        <v/>
      </c>
      <c r="N244" s="204" t="str">
        <f>IF(【全員最初に作成】基本情報!W288="","",【全員最初に作成】基本情報!W288)</f>
        <v/>
      </c>
      <c r="O244" s="204" t="str">
        <f>IF(【全員最初に作成】基本情報!X288="","",【全員最初に作成】基本情報!X288)</f>
        <v/>
      </c>
      <c r="P244" s="205" t="str">
        <f>IF(【全員最初に作成】基本情報!Y288="","",【全員最初に作成】基本情報!Y288)</f>
        <v/>
      </c>
      <c r="Q244" s="206" t="str">
        <f>IF(【全員最初に作成】基本情報!AB288="","",【全員最初に作成】基本情報!AB288)</f>
        <v/>
      </c>
      <c r="R244" s="207"/>
      <c r="S244" s="208"/>
      <c r="T244" s="209" t="str">
        <f>IF(P244="","",VLOOKUP(P244,【参考】数式用!$A$5:$H$34,MATCH(S244,【参考】数式用!$C$4:$E$4,0)+2,0))</f>
        <v/>
      </c>
      <c r="U244" s="210" t="s">
        <v>108</v>
      </c>
      <c r="V244" s="211"/>
      <c r="W244" s="212" t="s">
        <v>109</v>
      </c>
      <c r="X244" s="211"/>
      <c r="Y244" s="212" t="s">
        <v>110</v>
      </c>
      <c r="Z244" s="211"/>
      <c r="AA244" s="212" t="s">
        <v>109</v>
      </c>
      <c r="AB244" s="211"/>
      <c r="AC244" s="212" t="s">
        <v>111</v>
      </c>
      <c r="AD244" s="213" t="s">
        <v>112</v>
      </c>
      <c r="AE244" s="214" t="str">
        <f t="shared" si="13"/>
        <v/>
      </c>
      <c r="AF244" s="215" t="s">
        <v>113</v>
      </c>
      <c r="AG244" s="216" t="str">
        <f t="shared" si="14"/>
        <v/>
      </c>
    </row>
    <row r="245" spans="1:33" ht="36.75" customHeight="1">
      <c r="A245" s="204">
        <f t="shared" si="15"/>
        <v>234</v>
      </c>
      <c r="B245" s="1026" t="str">
        <f>IF(【全員最初に作成】基本情報!C289="","",【全員最初に作成】基本情報!C289)</f>
        <v/>
      </c>
      <c r="C245" s="1027"/>
      <c r="D245" s="1027"/>
      <c r="E245" s="1027"/>
      <c r="F245" s="1027"/>
      <c r="G245" s="1027"/>
      <c r="H245" s="1027"/>
      <c r="I245" s="1027"/>
      <c r="J245" s="1027"/>
      <c r="K245" s="1028"/>
      <c r="L245" s="204" t="str">
        <f>IF(【全員最初に作成】基本情報!M289="","",【全員最初に作成】基本情報!M289)</f>
        <v/>
      </c>
      <c r="M245" s="204" t="str">
        <f>IF(【全員最初に作成】基本情報!R289="","",【全員最初に作成】基本情報!R289)</f>
        <v/>
      </c>
      <c r="N245" s="204" t="str">
        <f>IF(【全員最初に作成】基本情報!W289="","",【全員最初に作成】基本情報!W289)</f>
        <v/>
      </c>
      <c r="O245" s="204" t="str">
        <f>IF(【全員最初に作成】基本情報!X289="","",【全員最初に作成】基本情報!X289)</f>
        <v/>
      </c>
      <c r="P245" s="205" t="str">
        <f>IF(【全員最初に作成】基本情報!Y289="","",【全員最初に作成】基本情報!Y289)</f>
        <v/>
      </c>
      <c r="Q245" s="206" t="str">
        <f>IF(【全員最初に作成】基本情報!AB289="","",【全員最初に作成】基本情報!AB289)</f>
        <v/>
      </c>
      <c r="R245" s="207"/>
      <c r="S245" s="208"/>
      <c r="T245" s="209" t="str">
        <f>IF(P245="","",VLOOKUP(P245,【参考】数式用!$A$5:$H$34,MATCH(S245,【参考】数式用!$C$4:$E$4,0)+2,0))</f>
        <v/>
      </c>
      <c r="U245" s="210" t="s">
        <v>108</v>
      </c>
      <c r="V245" s="211"/>
      <c r="W245" s="212" t="s">
        <v>109</v>
      </c>
      <c r="X245" s="211"/>
      <c r="Y245" s="212" t="s">
        <v>110</v>
      </c>
      <c r="Z245" s="211"/>
      <c r="AA245" s="212" t="s">
        <v>109</v>
      </c>
      <c r="AB245" s="211"/>
      <c r="AC245" s="212" t="s">
        <v>111</v>
      </c>
      <c r="AD245" s="213" t="s">
        <v>112</v>
      </c>
      <c r="AE245" s="214" t="str">
        <f t="shared" si="13"/>
        <v/>
      </c>
      <c r="AF245" s="215" t="s">
        <v>113</v>
      </c>
      <c r="AG245" s="216" t="str">
        <f t="shared" si="14"/>
        <v/>
      </c>
    </row>
    <row r="246" spans="1:33" ht="36.75" customHeight="1">
      <c r="A246" s="204">
        <f t="shared" si="15"/>
        <v>235</v>
      </c>
      <c r="B246" s="1026" t="str">
        <f>IF(【全員最初に作成】基本情報!C290="","",【全員最初に作成】基本情報!C290)</f>
        <v/>
      </c>
      <c r="C246" s="1027"/>
      <c r="D246" s="1027"/>
      <c r="E246" s="1027"/>
      <c r="F246" s="1027"/>
      <c r="G246" s="1027"/>
      <c r="H246" s="1027"/>
      <c r="I246" s="1027"/>
      <c r="J246" s="1027"/>
      <c r="K246" s="1028"/>
      <c r="L246" s="204" t="str">
        <f>IF(【全員最初に作成】基本情報!M290="","",【全員最初に作成】基本情報!M290)</f>
        <v/>
      </c>
      <c r="M246" s="204" t="str">
        <f>IF(【全員最初に作成】基本情報!R290="","",【全員最初に作成】基本情報!R290)</f>
        <v/>
      </c>
      <c r="N246" s="204" t="str">
        <f>IF(【全員最初に作成】基本情報!W290="","",【全員最初に作成】基本情報!W290)</f>
        <v/>
      </c>
      <c r="O246" s="204" t="str">
        <f>IF(【全員最初に作成】基本情報!X290="","",【全員最初に作成】基本情報!X290)</f>
        <v/>
      </c>
      <c r="P246" s="205" t="str">
        <f>IF(【全員最初に作成】基本情報!Y290="","",【全員最初に作成】基本情報!Y290)</f>
        <v/>
      </c>
      <c r="Q246" s="206" t="str">
        <f>IF(【全員最初に作成】基本情報!AB290="","",【全員最初に作成】基本情報!AB290)</f>
        <v/>
      </c>
      <c r="R246" s="207"/>
      <c r="S246" s="208"/>
      <c r="T246" s="209" t="str">
        <f>IF(P246="","",VLOOKUP(P246,【参考】数式用!$A$5:$H$34,MATCH(S246,【参考】数式用!$C$4:$E$4,0)+2,0))</f>
        <v/>
      </c>
      <c r="U246" s="210" t="s">
        <v>108</v>
      </c>
      <c r="V246" s="211"/>
      <c r="W246" s="212" t="s">
        <v>109</v>
      </c>
      <c r="X246" s="211"/>
      <c r="Y246" s="212" t="s">
        <v>110</v>
      </c>
      <c r="Z246" s="211"/>
      <c r="AA246" s="212" t="s">
        <v>109</v>
      </c>
      <c r="AB246" s="211"/>
      <c r="AC246" s="212" t="s">
        <v>111</v>
      </c>
      <c r="AD246" s="213" t="s">
        <v>112</v>
      </c>
      <c r="AE246" s="214" t="str">
        <f t="shared" si="13"/>
        <v/>
      </c>
      <c r="AF246" s="215" t="s">
        <v>113</v>
      </c>
      <c r="AG246" s="216" t="str">
        <f t="shared" si="14"/>
        <v/>
      </c>
    </row>
    <row r="247" spans="1:33" ht="36.75" customHeight="1">
      <c r="A247" s="204">
        <f t="shared" si="15"/>
        <v>236</v>
      </c>
      <c r="B247" s="1026" t="str">
        <f>IF(【全員最初に作成】基本情報!C291="","",【全員最初に作成】基本情報!C291)</f>
        <v/>
      </c>
      <c r="C247" s="1027"/>
      <c r="D247" s="1027"/>
      <c r="E247" s="1027"/>
      <c r="F247" s="1027"/>
      <c r="G247" s="1027"/>
      <c r="H247" s="1027"/>
      <c r="I247" s="1027"/>
      <c r="J247" s="1027"/>
      <c r="K247" s="1028"/>
      <c r="L247" s="204" t="str">
        <f>IF(【全員最初に作成】基本情報!M291="","",【全員最初に作成】基本情報!M291)</f>
        <v/>
      </c>
      <c r="M247" s="204" t="str">
        <f>IF(【全員最初に作成】基本情報!R291="","",【全員最初に作成】基本情報!R291)</f>
        <v/>
      </c>
      <c r="N247" s="204" t="str">
        <f>IF(【全員最初に作成】基本情報!W291="","",【全員最初に作成】基本情報!W291)</f>
        <v/>
      </c>
      <c r="O247" s="204" t="str">
        <f>IF(【全員最初に作成】基本情報!X291="","",【全員最初に作成】基本情報!X291)</f>
        <v/>
      </c>
      <c r="P247" s="205" t="str">
        <f>IF(【全員最初に作成】基本情報!Y291="","",【全員最初に作成】基本情報!Y291)</f>
        <v/>
      </c>
      <c r="Q247" s="206" t="str">
        <f>IF(【全員最初に作成】基本情報!AB291="","",【全員最初に作成】基本情報!AB291)</f>
        <v/>
      </c>
      <c r="R247" s="207"/>
      <c r="S247" s="208"/>
      <c r="T247" s="209" t="str">
        <f>IF(P247="","",VLOOKUP(P247,【参考】数式用!$A$5:$H$34,MATCH(S247,【参考】数式用!$C$4:$E$4,0)+2,0))</f>
        <v/>
      </c>
      <c r="U247" s="210" t="s">
        <v>108</v>
      </c>
      <c r="V247" s="211"/>
      <c r="W247" s="212" t="s">
        <v>109</v>
      </c>
      <c r="X247" s="211"/>
      <c r="Y247" s="212" t="s">
        <v>110</v>
      </c>
      <c r="Z247" s="211"/>
      <c r="AA247" s="212" t="s">
        <v>109</v>
      </c>
      <c r="AB247" s="211"/>
      <c r="AC247" s="212" t="s">
        <v>111</v>
      </c>
      <c r="AD247" s="213" t="s">
        <v>112</v>
      </c>
      <c r="AE247" s="214" t="str">
        <f t="shared" si="13"/>
        <v/>
      </c>
      <c r="AF247" s="215" t="s">
        <v>113</v>
      </c>
      <c r="AG247" s="216" t="str">
        <f t="shared" si="14"/>
        <v/>
      </c>
    </row>
    <row r="248" spans="1:33" ht="36.75" customHeight="1">
      <c r="A248" s="204">
        <f t="shared" si="15"/>
        <v>237</v>
      </c>
      <c r="B248" s="1026" t="str">
        <f>IF(【全員最初に作成】基本情報!C292="","",【全員最初に作成】基本情報!C292)</f>
        <v/>
      </c>
      <c r="C248" s="1027"/>
      <c r="D248" s="1027"/>
      <c r="E248" s="1027"/>
      <c r="F248" s="1027"/>
      <c r="G248" s="1027"/>
      <c r="H248" s="1027"/>
      <c r="I248" s="1027"/>
      <c r="J248" s="1027"/>
      <c r="K248" s="1028"/>
      <c r="L248" s="204" t="str">
        <f>IF(【全員最初に作成】基本情報!M292="","",【全員最初に作成】基本情報!M292)</f>
        <v/>
      </c>
      <c r="M248" s="204" t="str">
        <f>IF(【全員最初に作成】基本情報!R292="","",【全員最初に作成】基本情報!R292)</f>
        <v/>
      </c>
      <c r="N248" s="204" t="str">
        <f>IF(【全員最初に作成】基本情報!W292="","",【全員最初に作成】基本情報!W292)</f>
        <v/>
      </c>
      <c r="O248" s="204" t="str">
        <f>IF(【全員最初に作成】基本情報!X292="","",【全員最初に作成】基本情報!X292)</f>
        <v/>
      </c>
      <c r="P248" s="205" t="str">
        <f>IF(【全員最初に作成】基本情報!Y292="","",【全員最初に作成】基本情報!Y292)</f>
        <v/>
      </c>
      <c r="Q248" s="206" t="str">
        <f>IF(【全員最初に作成】基本情報!AB292="","",【全員最初に作成】基本情報!AB292)</f>
        <v/>
      </c>
      <c r="R248" s="207"/>
      <c r="S248" s="208"/>
      <c r="T248" s="209" t="str">
        <f>IF(P248="","",VLOOKUP(P248,【参考】数式用!$A$5:$H$34,MATCH(S248,【参考】数式用!$C$4:$E$4,0)+2,0))</f>
        <v/>
      </c>
      <c r="U248" s="210" t="s">
        <v>108</v>
      </c>
      <c r="V248" s="211"/>
      <c r="W248" s="212" t="s">
        <v>109</v>
      </c>
      <c r="X248" s="211"/>
      <c r="Y248" s="212" t="s">
        <v>110</v>
      </c>
      <c r="Z248" s="211"/>
      <c r="AA248" s="212" t="s">
        <v>109</v>
      </c>
      <c r="AB248" s="211"/>
      <c r="AC248" s="212" t="s">
        <v>111</v>
      </c>
      <c r="AD248" s="213" t="s">
        <v>112</v>
      </c>
      <c r="AE248" s="214" t="str">
        <f t="shared" si="13"/>
        <v/>
      </c>
      <c r="AF248" s="215" t="s">
        <v>113</v>
      </c>
      <c r="AG248" s="216" t="str">
        <f t="shared" si="14"/>
        <v/>
      </c>
    </row>
    <row r="249" spans="1:33" ht="36.75" customHeight="1">
      <c r="A249" s="204">
        <f t="shared" si="15"/>
        <v>238</v>
      </c>
      <c r="B249" s="1026" t="str">
        <f>IF(【全員最初に作成】基本情報!C293="","",【全員最初に作成】基本情報!C293)</f>
        <v/>
      </c>
      <c r="C249" s="1027"/>
      <c r="D249" s="1027"/>
      <c r="E249" s="1027"/>
      <c r="F249" s="1027"/>
      <c r="G249" s="1027"/>
      <c r="H249" s="1027"/>
      <c r="I249" s="1027"/>
      <c r="J249" s="1027"/>
      <c r="K249" s="1028"/>
      <c r="L249" s="204" t="str">
        <f>IF(【全員最初に作成】基本情報!M293="","",【全員最初に作成】基本情報!M293)</f>
        <v/>
      </c>
      <c r="M249" s="204" t="str">
        <f>IF(【全員最初に作成】基本情報!R293="","",【全員最初に作成】基本情報!R293)</f>
        <v/>
      </c>
      <c r="N249" s="204" t="str">
        <f>IF(【全員最初に作成】基本情報!W293="","",【全員最初に作成】基本情報!W293)</f>
        <v/>
      </c>
      <c r="O249" s="204" t="str">
        <f>IF(【全員最初に作成】基本情報!X293="","",【全員最初に作成】基本情報!X293)</f>
        <v/>
      </c>
      <c r="P249" s="205" t="str">
        <f>IF(【全員最初に作成】基本情報!Y293="","",【全員最初に作成】基本情報!Y293)</f>
        <v/>
      </c>
      <c r="Q249" s="206" t="str">
        <f>IF(【全員最初に作成】基本情報!AB293="","",【全員最初に作成】基本情報!AB293)</f>
        <v/>
      </c>
      <c r="R249" s="207"/>
      <c r="S249" s="208"/>
      <c r="T249" s="209" t="str">
        <f>IF(P249="","",VLOOKUP(P249,【参考】数式用!$A$5:$H$34,MATCH(S249,【参考】数式用!$C$4:$E$4,0)+2,0))</f>
        <v/>
      </c>
      <c r="U249" s="210" t="s">
        <v>108</v>
      </c>
      <c r="V249" s="211"/>
      <c r="W249" s="212" t="s">
        <v>109</v>
      </c>
      <c r="X249" s="211"/>
      <c r="Y249" s="212" t="s">
        <v>110</v>
      </c>
      <c r="Z249" s="211"/>
      <c r="AA249" s="212" t="s">
        <v>109</v>
      </c>
      <c r="AB249" s="211"/>
      <c r="AC249" s="212" t="s">
        <v>111</v>
      </c>
      <c r="AD249" s="213" t="s">
        <v>112</v>
      </c>
      <c r="AE249" s="214" t="str">
        <f t="shared" si="13"/>
        <v/>
      </c>
      <c r="AF249" s="215" t="s">
        <v>113</v>
      </c>
      <c r="AG249" s="216" t="str">
        <f t="shared" si="14"/>
        <v/>
      </c>
    </row>
    <row r="250" spans="1:33" ht="36.75" customHeight="1">
      <c r="A250" s="204">
        <f t="shared" si="15"/>
        <v>239</v>
      </c>
      <c r="B250" s="1026" t="str">
        <f>IF(【全員最初に作成】基本情報!C294="","",【全員最初に作成】基本情報!C294)</f>
        <v/>
      </c>
      <c r="C250" s="1027"/>
      <c r="D250" s="1027"/>
      <c r="E250" s="1027"/>
      <c r="F250" s="1027"/>
      <c r="G250" s="1027"/>
      <c r="H250" s="1027"/>
      <c r="I250" s="1027"/>
      <c r="J250" s="1027"/>
      <c r="K250" s="1028"/>
      <c r="L250" s="204" t="str">
        <f>IF(【全員最初に作成】基本情報!M294="","",【全員最初に作成】基本情報!M294)</f>
        <v/>
      </c>
      <c r="M250" s="204" t="str">
        <f>IF(【全員最初に作成】基本情報!R294="","",【全員最初に作成】基本情報!R294)</f>
        <v/>
      </c>
      <c r="N250" s="204" t="str">
        <f>IF(【全員最初に作成】基本情報!W294="","",【全員最初に作成】基本情報!W294)</f>
        <v/>
      </c>
      <c r="O250" s="204" t="str">
        <f>IF(【全員最初に作成】基本情報!X294="","",【全員最初に作成】基本情報!X294)</f>
        <v/>
      </c>
      <c r="P250" s="205" t="str">
        <f>IF(【全員最初に作成】基本情報!Y294="","",【全員最初に作成】基本情報!Y294)</f>
        <v/>
      </c>
      <c r="Q250" s="206" t="str">
        <f>IF(【全員最初に作成】基本情報!AB294="","",【全員最初に作成】基本情報!AB294)</f>
        <v/>
      </c>
      <c r="R250" s="207"/>
      <c r="S250" s="208"/>
      <c r="T250" s="209" t="str">
        <f>IF(P250="","",VLOOKUP(P250,【参考】数式用!$A$5:$H$34,MATCH(S250,【参考】数式用!$C$4:$E$4,0)+2,0))</f>
        <v/>
      </c>
      <c r="U250" s="210" t="s">
        <v>108</v>
      </c>
      <c r="V250" s="211"/>
      <c r="W250" s="212" t="s">
        <v>109</v>
      </c>
      <c r="X250" s="211"/>
      <c r="Y250" s="212" t="s">
        <v>110</v>
      </c>
      <c r="Z250" s="211"/>
      <c r="AA250" s="212" t="s">
        <v>109</v>
      </c>
      <c r="AB250" s="211"/>
      <c r="AC250" s="212" t="s">
        <v>111</v>
      </c>
      <c r="AD250" s="213" t="s">
        <v>112</v>
      </c>
      <c r="AE250" s="214" t="str">
        <f t="shared" si="13"/>
        <v/>
      </c>
      <c r="AF250" s="215" t="s">
        <v>113</v>
      </c>
      <c r="AG250" s="216" t="str">
        <f t="shared" si="14"/>
        <v/>
      </c>
    </row>
    <row r="251" spans="1:33" ht="36.75" customHeight="1">
      <c r="A251" s="204">
        <f t="shared" si="15"/>
        <v>240</v>
      </c>
      <c r="B251" s="1026" t="str">
        <f>IF(【全員最初に作成】基本情報!C295="","",【全員最初に作成】基本情報!C295)</f>
        <v/>
      </c>
      <c r="C251" s="1027"/>
      <c r="D251" s="1027"/>
      <c r="E251" s="1027"/>
      <c r="F251" s="1027"/>
      <c r="G251" s="1027"/>
      <c r="H251" s="1027"/>
      <c r="I251" s="1027"/>
      <c r="J251" s="1027"/>
      <c r="K251" s="1028"/>
      <c r="L251" s="204" t="str">
        <f>IF(【全員最初に作成】基本情報!M295="","",【全員最初に作成】基本情報!M295)</f>
        <v/>
      </c>
      <c r="M251" s="204" t="str">
        <f>IF(【全員最初に作成】基本情報!R295="","",【全員最初に作成】基本情報!R295)</f>
        <v/>
      </c>
      <c r="N251" s="204" t="str">
        <f>IF(【全員最初に作成】基本情報!W295="","",【全員最初に作成】基本情報!W295)</f>
        <v/>
      </c>
      <c r="O251" s="204" t="str">
        <f>IF(【全員最初に作成】基本情報!X295="","",【全員最初に作成】基本情報!X295)</f>
        <v/>
      </c>
      <c r="P251" s="205" t="str">
        <f>IF(【全員最初に作成】基本情報!Y295="","",【全員最初に作成】基本情報!Y295)</f>
        <v/>
      </c>
      <c r="Q251" s="206" t="str">
        <f>IF(【全員最初に作成】基本情報!AB295="","",【全員最初に作成】基本情報!AB295)</f>
        <v/>
      </c>
      <c r="R251" s="207"/>
      <c r="S251" s="208"/>
      <c r="T251" s="209" t="str">
        <f>IF(P251="","",VLOOKUP(P251,【参考】数式用!$A$5:$H$34,MATCH(S251,【参考】数式用!$C$4:$E$4,0)+2,0))</f>
        <v/>
      </c>
      <c r="U251" s="210" t="s">
        <v>108</v>
      </c>
      <c r="V251" s="211"/>
      <c r="W251" s="212" t="s">
        <v>109</v>
      </c>
      <c r="X251" s="211"/>
      <c r="Y251" s="212" t="s">
        <v>110</v>
      </c>
      <c r="Z251" s="211"/>
      <c r="AA251" s="212" t="s">
        <v>109</v>
      </c>
      <c r="AB251" s="211"/>
      <c r="AC251" s="212" t="s">
        <v>111</v>
      </c>
      <c r="AD251" s="213" t="s">
        <v>112</v>
      </c>
      <c r="AE251" s="214" t="str">
        <f t="shared" si="13"/>
        <v/>
      </c>
      <c r="AF251" s="217" t="s">
        <v>113</v>
      </c>
      <c r="AG251" s="216" t="str">
        <f t="shared" si="14"/>
        <v/>
      </c>
    </row>
    <row r="252" spans="1:33" ht="36.75" customHeight="1">
      <c r="A252" s="204">
        <f t="shared" si="15"/>
        <v>241</v>
      </c>
      <c r="B252" s="1026" t="str">
        <f>IF(【全員最初に作成】基本情報!C296="","",【全員最初に作成】基本情報!C296)</f>
        <v/>
      </c>
      <c r="C252" s="1027"/>
      <c r="D252" s="1027"/>
      <c r="E252" s="1027"/>
      <c r="F252" s="1027"/>
      <c r="G252" s="1027"/>
      <c r="H252" s="1027"/>
      <c r="I252" s="1027"/>
      <c r="J252" s="1027"/>
      <c r="K252" s="1028"/>
      <c r="L252" s="204" t="str">
        <f>IF(【全員最初に作成】基本情報!M296="","",【全員最初に作成】基本情報!M296)</f>
        <v/>
      </c>
      <c r="M252" s="204" t="str">
        <f>IF(【全員最初に作成】基本情報!R296="","",【全員最初に作成】基本情報!R296)</f>
        <v/>
      </c>
      <c r="N252" s="204" t="str">
        <f>IF(【全員最初に作成】基本情報!W296="","",【全員最初に作成】基本情報!W296)</f>
        <v/>
      </c>
      <c r="O252" s="204" t="str">
        <f>IF(【全員最初に作成】基本情報!X296="","",【全員最初に作成】基本情報!X296)</f>
        <v/>
      </c>
      <c r="P252" s="205" t="str">
        <f>IF(【全員最初に作成】基本情報!Y296="","",【全員最初に作成】基本情報!Y296)</f>
        <v/>
      </c>
      <c r="Q252" s="206" t="str">
        <f>IF(【全員最初に作成】基本情報!AB296="","",【全員最初に作成】基本情報!AB296)</f>
        <v/>
      </c>
      <c r="R252" s="207"/>
      <c r="S252" s="208"/>
      <c r="T252" s="209" t="str">
        <f>IF(P252="","",VLOOKUP(P252,【参考】数式用!$A$5:$H$34,MATCH(S252,【参考】数式用!$C$4:$E$4,0)+2,0))</f>
        <v/>
      </c>
      <c r="U252" s="210" t="s">
        <v>108</v>
      </c>
      <c r="V252" s="211"/>
      <c r="W252" s="212" t="s">
        <v>109</v>
      </c>
      <c r="X252" s="211"/>
      <c r="Y252" s="212" t="s">
        <v>110</v>
      </c>
      <c r="Z252" s="211"/>
      <c r="AA252" s="212" t="s">
        <v>109</v>
      </c>
      <c r="AB252" s="211"/>
      <c r="AC252" s="212" t="s">
        <v>111</v>
      </c>
      <c r="AD252" s="213" t="s">
        <v>112</v>
      </c>
      <c r="AE252" s="214" t="str">
        <f t="shared" si="13"/>
        <v/>
      </c>
      <c r="AF252" s="217" t="s">
        <v>113</v>
      </c>
      <c r="AG252" s="216" t="str">
        <f t="shared" si="14"/>
        <v/>
      </c>
    </row>
    <row r="253" spans="1:33" ht="36.75" customHeight="1">
      <c r="A253" s="204">
        <f t="shared" si="15"/>
        <v>242</v>
      </c>
      <c r="B253" s="1026" t="str">
        <f>IF(【全員最初に作成】基本情報!C297="","",【全員最初に作成】基本情報!C297)</f>
        <v/>
      </c>
      <c r="C253" s="1027"/>
      <c r="D253" s="1027"/>
      <c r="E253" s="1027"/>
      <c r="F253" s="1027"/>
      <c r="G253" s="1027"/>
      <c r="H253" s="1027"/>
      <c r="I253" s="1027"/>
      <c r="J253" s="1027"/>
      <c r="K253" s="1028"/>
      <c r="L253" s="204" t="str">
        <f>IF(【全員最初に作成】基本情報!M297="","",【全員最初に作成】基本情報!M297)</f>
        <v/>
      </c>
      <c r="M253" s="204" t="str">
        <f>IF(【全員最初に作成】基本情報!R297="","",【全員最初に作成】基本情報!R297)</f>
        <v/>
      </c>
      <c r="N253" s="204" t="str">
        <f>IF(【全員最初に作成】基本情報!W297="","",【全員最初に作成】基本情報!W297)</f>
        <v/>
      </c>
      <c r="O253" s="204" t="str">
        <f>IF(【全員最初に作成】基本情報!X297="","",【全員最初に作成】基本情報!X297)</f>
        <v/>
      </c>
      <c r="P253" s="205" t="str">
        <f>IF(【全員最初に作成】基本情報!Y297="","",【全員最初に作成】基本情報!Y297)</f>
        <v/>
      </c>
      <c r="Q253" s="206" t="str">
        <f>IF(【全員最初に作成】基本情報!AB297="","",【全員最初に作成】基本情報!AB297)</f>
        <v/>
      </c>
      <c r="R253" s="207"/>
      <c r="S253" s="208"/>
      <c r="T253" s="209" t="str">
        <f>IF(P253="","",VLOOKUP(P253,【参考】数式用!$A$5:$H$34,MATCH(S253,【参考】数式用!$C$4:$E$4,0)+2,0))</f>
        <v/>
      </c>
      <c r="U253" s="210" t="s">
        <v>108</v>
      </c>
      <c r="V253" s="211"/>
      <c r="W253" s="212" t="s">
        <v>109</v>
      </c>
      <c r="X253" s="211"/>
      <c r="Y253" s="212" t="s">
        <v>110</v>
      </c>
      <c r="Z253" s="211"/>
      <c r="AA253" s="212" t="s">
        <v>109</v>
      </c>
      <c r="AB253" s="211"/>
      <c r="AC253" s="212" t="s">
        <v>111</v>
      </c>
      <c r="AD253" s="213" t="s">
        <v>112</v>
      </c>
      <c r="AE253" s="214" t="str">
        <f t="shared" si="13"/>
        <v/>
      </c>
      <c r="AF253" s="217" t="s">
        <v>113</v>
      </c>
      <c r="AG253" s="216" t="str">
        <f t="shared" si="14"/>
        <v/>
      </c>
    </row>
    <row r="254" spans="1:33" ht="36.75" customHeight="1">
      <c r="A254" s="204">
        <f t="shared" si="15"/>
        <v>243</v>
      </c>
      <c r="B254" s="1026" t="str">
        <f>IF(【全員最初に作成】基本情報!C298="","",【全員最初に作成】基本情報!C298)</f>
        <v/>
      </c>
      <c r="C254" s="1027"/>
      <c r="D254" s="1027"/>
      <c r="E254" s="1027"/>
      <c r="F254" s="1027"/>
      <c r="G254" s="1027"/>
      <c r="H254" s="1027"/>
      <c r="I254" s="1027"/>
      <c r="J254" s="1027"/>
      <c r="K254" s="1028"/>
      <c r="L254" s="204" t="str">
        <f>IF(【全員最初に作成】基本情報!M298="","",【全員最初に作成】基本情報!M298)</f>
        <v/>
      </c>
      <c r="M254" s="204" t="str">
        <f>IF(【全員最初に作成】基本情報!R298="","",【全員最初に作成】基本情報!R298)</f>
        <v/>
      </c>
      <c r="N254" s="204" t="str">
        <f>IF(【全員最初に作成】基本情報!W298="","",【全員最初に作成】基本情報!W298)</f>
        <v/>
      </c>
      <c r="O254" s="204" t="str">
        <f>IF(【全員最初に作成】基本情報!X298="","",【全員最初に作成】基本情報!X298)</f>
        <v/>
      </c>
      <c r="P254" s="205" t="str">
        <f>IF(【全員最初に作成】基本情報!Y298="","",【全員最初に作成】基本情報!Y298)</f>
        <v/>
      </c>
      <c r="Q254" s="206" t="str">
        <f>IF(【全員最初に作成】基本情報!AB298="","",【全員最初に作成】基本情報!AB298)</f>
        <v/>
      </c>
      <c r="R254" s="207"/>
      <c r="S254" s="208"/>
      <c r="T254" s="209" t="str">
        <f>IF(P254="","",VLOOKUP(P254,【参考】数式用!$A$5:$H$34,MATCH(S254,【参考】数式用!$C$4:$E$4,0)+2,0))</f>
        <v/>
      </c>
      <c r="U254" s="210" t="s">
        <v>108</v>
      </c>
      <c r="V254" s="211"/>
      <c r="W254" s="212" t="s">
        <v>109</v>
      </c>
      <c r="X254" s="211"/>
      <c r="Y254" s="212" t="s">
        <v>110</v>
      </c>
      <c r="Z254" s="211"/>
      <c r="AA254" s="212" t="s">
        <v>109</v>
      </c>
      <c r="AB254" s="211"/>
      <c r="AC254" s="212" t="s">
        <v>111</v>
      </c>
      <c r="AD254" s="213" t="s">
        <v>112</v>
      </c>
      <c r="AE254" s="214" t="str">
        <f t="shared" si="13"/>
        <v/>
      </c>
      <c r="AF254" s="217" t="s">
        <v>113</v>
      </c>
      <c r="AG254" s="216" t="str">
        <f t="shared" si="14"/>
        <v/>
      </c>
    </row>
    <row r="255" spans="1:33" ht="36.75" customHeight="1">
      <c r="A255" s="204">
        <f t="shared" si="15"/>
        <v>244</v>
      </c>
      <c r="B255" s="1026" t="str">
        <f>IF(【全員最初に作成】基本情報!C299="","",【全員最初に作成】基本情報!C299)</f>
        <v/>
      </c>
      <c r="C255" s="1027"/>
      <c r="D255" s="1027"/>
      <c r="E255" s="1027"/>
      <c r="F255" s="1027"/>
      <c r="G255" s="1027"/>
      <c r="H255" s="1027"/>
      <c r="I255" s="1027"/>
      <c r="J255" s="1027"/>
      <c r="K255" s="1028"/>
      <c r="L255" s="204" t="str">
        <f>IF(【全員最初に作成】基本情報!M299="","",【全員最初に作成】基本情報!M299)</f>
        <v/>
      </c>
      <c r="M255" s="204" t="str">
        <f>IF(【全員最初に作成】基本情報!R299="","",【全員最初に作成】基本情報!R299)</f>
        <v/>
      </c>
      <c r="N255" s="204" t="str">
        <f>IF(【全員最初に作成】基本情報!W299="","",【全員最初に作成】基本情報!W299)</f>
        <v/>
      </c>
      <c r="O255" s="204" t="str">
        <f>IF(【全員最初に作成】基本情報!X299="","",【全員最初に作成】基本情報!X299)</f>
        <v/>
      </c>
      <c r="P255" s="205" t="str">
        <f>IF(【全員最初に作成】基本情報!Y299="","",【全員最初に作成】基本情報!Y299)</f>
        <v/>
      </c>
      <c r="Q255" s="206" t="str">
        <f>IF(【全員最初に作成】基本情報!AB299="","",【全員最初に作成】基本情報!AB299)</f>
        <v/>
      </c>
      <c r="R255" s="207"/>
      <c r="S255" s="208"/>
      <c r="T255" s="209" t="str">
        <f>IF(P255="","",VLOOKUP(P255,【参考】数式用!$A$5:$H$34,MATCH(S255,【参考】数式用!$C$4:$E$4,0)+2,0))</f>
        <v/>
      </c>
      <c r="U255" s="210" t="s">
        <v>108</v>
      </c>
      <c r="V255" s="211"/>
      <c r="W255" s="212" t="s">
        <v>109</v>
      </c>
      <c r="X255" s="211"/>
      <c r="Y255" s="212" t="s">
        <v>110</v>
      </c>
      <c r="Z255" s="211"/>
      <c r="AA255" s="212" t="s">
        <v>109</v>
      </c>
      <c r="AB255" s="211"/>
      <c r="AC255" s="212" t="s">
        <v>111</v>
      </c>
      <c r="AD255" s="213" t="s">
        <v>112</v>
      </c>
      <c r="AE255" s="214" t="str">
        <f t="shared" si="13"/>
        <v/>
      </c>
      <c r="AF255" s="217" t="s">
        <v>113</v>
      </c>
      <c r="AG255" s="216" t="str">
        <f t="shared" si="14"/>
        <v/>
      </c>
    </row>
    <row r="256" spans="1:33" ht="36.75" customHeight="1">
      <c r="A256" s="204">
        <f t="shared" si="15"/>
        <v>245</v>
      </c>
      <c r="B256" s="1026" t="str">
        <f>IF(【全員最初に作成】基本情報!C300="","",【全員最初に作成】基本情報!C300)</f>
        <v/>
      </c>
      <c r="C256" s="1027"/>
      <c r="D256" s="1027"/>
      <c r="E256" s="1027"/>
      <c r="F256" s="1027"/>
      <c r="G256" s="1027"/>
      <c r="H256" s="1027"/>
      <c r="I256" s="1027"/>
      <c r="J256" s="1027"/>
      <c r="K256" s="1028"/>
      <c r="L256" s="204" t="str">
        <f>IF(【全員最初に作成】基本情報!M300="","",【全員最初に作成】基本情報!M300)</f>
        <v/>
      </c>
      <c r="M256" s="204" t="str">
        <f>IF(【全員最初に作成】基本情報!R300="","",【全員最初に作成】基本情報!R300)</f>
        <v/>
      </c>
      <c r="N256" s="204" t="str">
        <f>IF(【全員最初に作成】基本情報!W300="","",【全員最初に作成】基本情報!W300)</f>
        <v/>
      </c>
      <c r="O256" s="204" t="str">
        <f>IF(【全員最初に作成】基本情報!X300="","",【全員最初に作成】基本情報!X300)</f>
        <v/>
      </c>
      <c r="P256" s="205" t="str">
        <f>IF(【全員最初に作成】基本情報!Y300="","",【全員最初に作成】基本情報!Y300)</f>
        <v/>
      </c>
      <c r="Q256" s="206" t="str">
        <f>IF(【全員最初に作成】基本情報!AB300="","",【全員最初に作成】基本情報!AB300)</f>
        <v/>
      </c>
      <c r="R256" s="207"/>
      <c r="S256" s="208"/>
      <c r="T256" s="209" t="str">
        <f>IF(P256="","",VLOOKUP(P256,【参考】数式用!$A$5:$H$34,MATCH(S256,【参考】数式用!$C$4:$E$4,0)+2,0))</f>
        <v/>
      </c>
      <c r="U256" s="210" t="s">
        <v>108</v>
      </c>
      <c r="V256" s="211"/>
      <c r="W256" s="212" t="s">
        <v>109</v>
      </c>
      <c r="X256" s="211"/>
      <c r="Y256" s="212" t="s">
        <v>110</v>
      </c>
      <c r="Z256" s="211"/>
      <c r="AA256" s="212" t="s">
        <v>109</v>
      </c>
      <c r="AB256" s="211"/>
      <c r="AC256" s="212" t="s">
        <v>111</v>
      </c>
      <c r="AD256" s="213" t="s">
        <v>112</v>
      </c>
      <c r="AE256" s="214" t="str">
        <f t="shared" si="13"/>
        <v/>
      </c>
      <c r="AF256" s="217" t="s">
        <v>113</v>
      </c>
      <c r="AG256" s="216" t="str">
        <f t="shared" si="14"/>
        <v/>
      </c>
    </row>
    <row r="257" spans="1:33" ht="36.75" customHeight="1">
      <c r="A257" s="204">
        <f t="shared" si="15"/>
        <v>246</v>
      </c>
      <c r="B257" s="1026" t="str">
        <f>IF(【全員最初に作成】基本情報!C301="","",【全員最初に作成】基本情報!C301)</f>
        <v/>
      </c>
      <c r="C257" s="1027"/>
      <c r="D257" s="1027"/>
      <c r="E257" s="1027"/>
      <c r="F257" s="1027"/>
      <c r="G257" s="1027"/>
      <c r="H257" s="1027"/>
      <c r="I257" s="1027"/>
      <c r="J257" s="1027"/>
      <c r="K257" s="1028"/>
      <c r="L257" s="204" t="str">
        <f>IF(【全員最初に作成】基本情報!M301="","",【全員最初に作成】基本情報!M301)</f>
        <v/>
      </c>
      <c r="M257" s="204" t="str">
        <f>IF(【全員最初に作成】基本情報!R301="","",【全員最初に作成】基本情報!R301)</f>
        <v/>
      </c>
      <c r="N257" s="204" t="str">
        <f>IF(【全員最初に作成】基本情報!W301="","",【全員最初に作成】基本情報!W301)</f>
        <v/>
      </c>
      <c r="O257" s="204" t="str">
        <f>IF(【全員最初に作成】基本情報!X301="","",【全員最初に作成】基本情報!X301)</f>
        <v/>
      </c>
      <c r="P257" s="205" t="str">
        <f>IF(【全員最初に作成】基本情報!Y301="","",【全員最初に作成】基本情報!Y301)</f>
        <v/>
      </c>
      <c r="Q257" s="206" t="str">
        <f>IF(【全員最初に作成】基本情報!AB301="","",【全員最初に作成】基本情報!AB301)</f>
        <v/>
      </c>
      <c r="R257" s="207"/>
      <c r="S257" s="208"/>
      <c r="T257" s="209" t="str">
        <f>IF(P257="","",VLOOKUP(P257,【参考】数式用!$A$5:$H$34,MATCH(S257,【参考】数式用!$C$4:$E$4,0)+2,0))</f>
        <v/>
      </c>
      <c r="U257" s="210" t="s">
        <v>108</v>
      </c>
      <c r="V257" s="211"/>
      <c r="W257" s="212" t="s">
        <v>109</v>
      </c>
      <c r="X257" s="211"/>
      <c r="Y257" s="212" t="s">
        <v>110</v>
      </c>
      <c r="Z257" s="211"/>
      <c r="AA257" s="212" t="s">
        <v>109</v>
      </c>
      <c r="AB257" s="211"/>
      <c r="AC257" s="212" t="s">
        <v>111</v>
      </c>
      <c r="AD257" s="213" t="s">
        <v>112</v>
      </c>
      <c r="AE257" s="214" t="str">
        <f t="shared" si="13"/>
        <v/>
      </c>
      <c r="AF257" s="217" t="s">
        <v>113</v>
      </c>
      <c r="AG257" s="216" t="str">
        <f t="shared" si="14"/>
        <v/>
      </c>
    </row>
    <row r="258" spans="1:33" ht="36.75" customHeight="1">
      <c r="A258" s="204">
        <f t="shared" si="15"/>
        <v>247</v>
      </c>
      <c r="B258" s="1026" t="str">
        <f>IF(【全員最初に作成】基本情報!C302="","",【全員最初に作成】基本情報!C302)</f>
        <v/>
      </c>
      <c r="C258" s="1027"/>
      <c r="D258" s="1027"/>
      <c r="E258" s="1027"/>
      <c r="F258" s="1027"/>
      <c r="G258" s="1027"/>
      <c r="H258" s="1027"/>
      <c r="I258" s="1027"/>
      <c r="J258" s="1027"/>
      <c r="K258" s="1028"/>
      <c r="L258" s="204" t="str">
        <f>IF(【全員最初に作成】基本情報!M302="","",【全員最初に作成】基本情報!M302)</f>
        <v/>
      </c>
      <c r="M258" s="204" t="str">
        <f>IF(【全員最初に作成】基本情報!R302="","",【全員最初に作成】基本情報!R302)</f>
        <v/>
      </c>
      <c r="N258" s="204" t="str">
        <f>IF(【全員最初に作成】基本情報!W302="","",【全員最初に作成】基本情報!W302)</f>
        <v/>
      </c>
      <c r="O258" s="204" t="str">
        <f>IF(【全員最初に作成】基本情報!X302="","",【全員最初に作成】基本情報!X302)</f>
        <v/>
      </c>
      <c r="P258" s="205" t="str">
        <f>IF(【全員最初に作成】基本情報!Y302="","",【全員最初に作成】基本情報!Y302)</f>
        <v/>
      </c>
      <c r="Q258" s="206" t="str">
        <f>IF(【全員最初に作成】基本情報!AB302="","",【全員最初に作成】基本情報!AB302)</f>
        <v/>
      </c>
      <c r="R258" s="207"/>
      <c r="S258" s="208"/>
      <c r="T258" s="209" t="str">
        <f>IF(P258="","",VLOOKUP(P258,【参考】数式用!$A$5:$H$34,MATCH(S258,【参考】数式用!$C$4:$E$4,0)+2,0))</f>
        <v/>
      </c>
      <c r="U258" s="210" t="s">
        <v>108</v>
      </c>
      <c r="V258" s="211"/>
      <c r="W258" s="212" t="s">
        <v>109</v>
      </c>
      <c r="X258" s="211"/>
      <c r="Y258" s="212" t="s">
        <v>110</v>
      </c>
      <c r="Z258" s="211"/>
      <c r="AA258" s="212" t="s">
        <v>109</v>
      </c>
      <c r="AB258" s="211"/>
      <c r="AC258" s="212" t="s">
        <v>111</v>
      </c>
      <c r="AD258" s="213" t="s">
        <v>112</v>
      </c>
      <c r="AE258" s="214" t="str">
        <f t="shared" si="13"/>
        <v/>
      </c>
      <c r="AF258" s="217" t="s">
        <v>113</v>
      </c>
      <c r="AG258" s="216" t="str">
        <f t="shared" si="14"/>
        <v/>
      </c>
    </row>
    <row r="259" spans="1:33" ht="36.75" customHeight="1">
      <c r="A259" s="204">
        <f t="shared" si="15"/>
        <v>248</v>
      </c>
      <c r="B259" s="1026" t="str">
        <f>IF(【全員最初に作成】基本情報!C303="","",【全員最初に作成】基本情報!C303)</f>
        <v/>
      </c>
      <c r="C259" s="1027"/>
      <c r="D259" s="1027"/>
      <c r="E259" s="1027"/>
      <c r="F259" s="1027"/>
      <c r="G259" s="1027"/>
      <c r="H259" s="1027"/>
      <c r="I259" s="1027"/>
      <c r="J259" s="1027"/>
      <c r="K259" s="1028"/>
      <c r="L259" s="204" t="str">
        <f>IF(【全員最初に作成】基本情報!M303="","",【全員最初に作成】基本情報!M303)</f>
        <v/>
      </c>
      <c r="M259" s="204" t="str">
        <f>IF(【全員最初に作成】基本情報!R303="","",【全員最初に作成】基本情報!R303)</f>
        <v/>
      </c>
      <c r="N259" s="204" t="str">
        <f>IF(【全員最初に作成】基本情報!W303="","",【全員最初に作成】基本情報!W303)</f>
        <v/>
      </c>
      <c r="O259" s="204" t="str">
        <f>IF(【全員最初に作成】基本情報!X303="","",【全員最初に作成】基本情報!X303)</f>
        <v/>
      </c>
      <c r="P259" s="205" t="str">
        <f>IF(【全員最初に作成】基本情報!Y303="","",【全員最初に作成】基本情報!Y303)</f>
        <v/>
      </c>
      <c r="Q259" s="206" t="str">
        <f>IF(【全員最初に作成】基本情報!AB303="","",【全員最初に作成】基本情報!AB303)</f>
        <v/>
      </c>
      <c r="R259" s="207"/>
      <c r="S259" s="208"/>
      <c r="T259" s="209" t="str">
        <f>IF(P259="","",VLOOKUP(P259,【参考】数式用!$A$5:$H$34,MATCH(S259,【参考】数式用!$C$4:$E$4,0)+2,0))</f>
        <v/>
      </c>
      <c r="U259" s="210" t="s">
        <v>108</v>
      </c>
      <c r="V259" s="211"/>
      <c r="W259" s="212" t="s">
        <v>109</v>
      </c>
      <c r="X259" s="211"/>
      <c r="Y259" s="212" t="s">
        <v>110</v>
      </c>
      <c r="Z259" s="211"/>
      <c r="AA259" s="212" t="s">
        <v>109</v>
      </c>
      <c r="AB259" s="211"/>
      <c r="AC259" s="212" t="s">
        <v>111</v>
      </c>
      <c r="AD259" s="213" t="s">
        <v>112</v>
      </c>
      <c r="AE259" s="214" t="str">
        <f t="shared" si="13"/>
        <v/>
      </c>
      <c r="AF259" s="217" t="s">
        <v>113</v>
      </c>
      <c r="AG259" s="216" t="str">
        <f t="shared" si="14"/>
        <v/>
      </c>
    </row>
    <row r="260" spans="1:33" ht="36.75" customHeight="1">
      <c r="A260" s="204">
        <f t="shared" si="15"/>
        <v>249</v>
      </c>
      <c r="B260" s="1026" t="str">
        <f>IF(【全員最初に作成】基本情報!C304="","",【全員最初に作成】基本情報!C304)</f>
        <v/>
      </c>
      <c r="C260" s="1027"/>
      <c r="D260" s="1027"/>
      <c r="E260" s="1027"/>
      <c r="F260" s="1027"/>
      <c r="G260" s="1027"/>
      <c r="H260" s="1027"/>
      <c r="I260" s="1027"/>
      <c r="J260" s="1027"/>
      <c r="K260" s="1028"/>
      <c r="L260" s="204" t="str">
        <f>IF(【全員最初に作成】基本情報!M304="","",【全員最初に作成】基本情報!M304)</f>
        <v/>
      </c>
      <c r="M260" s="204" t="str">
        <f>IF(【全員最初に作成】基本情報!R304="","",【全員最初に作成】基本情報!R304)</f>
        <v/>
      </c>
      <c r="N260" s="204" t="str">
        <f>IF(【全員最初に作成】基本情報!W304="","",【全員最初に作成】基本情報!W304)</f>
        <v/>
      </c>
      <c r="O260" s="204" t="str">
        <f>IF(【全員最初に作成】基本情報!X304="","",【全員最初に作成】基本情報!X304)</f>
        <v/>
      </c>
      <c r="P260" s="205" t="str">
        <f>IF(【全員最初に作成】基本情報!Y304="","",【全員最初に作成】基本情報!Y304)</f>
        <v/>
      </c>
      <c r="Q260" s="206" t="str">
        <f>IF(【全員最初に作成】基本情報!AB304="","",【全員最初に作成】基本情報!AB304)</f>
        <v/>
      </c>
      <c r="R260" s="207"/>
      <c r="S260" s="208"/>
      <c r="T260" s="209" t="str">
        <f>IF(P260="","",VLOOKUP(P260,【参考】数式用!$A$5:$H$34,MATCH(S260,【参考】数式用!$C$4:$E$4,0)+2,0))</f>
        <v/>
      </c>
      <c r="U260" s="210" t="s">
        <v>108</v>
      </c>
      <c r="V260" s="211"/>
      <c r="W260" s="212" t="s">
        <v>109</v>
      </c>
      <c r="X260" s="211"/>
      <c r="Y260" s="212" t="s">
        <v>110</v>
      </c>
      <c r="Z260" s="211"/>
      <c r="AA260" s="212" t="s">
        <v>109</v>
      </c>
      <c r="AB260" s="211"/>
      <c r="AC260" s="212" t="s">
        <v>111</v>
      </c>
      <c r="AD260" s="213" t="s">
        <v>112</v>
      </c>
      <c r="AE260" s="214" t="str">
        <f t="shared" si="13"/>
        <v/>
      </c>
      <c r="AF260" s="217" t="s">
        <v>113</v>
      </c>
      <c r="AG260" s="216" t="str">
        <f t="shared" si="14"/>
        <v/>
      </c>
    </row>
    <row r="261" spans="1:33" ht="36.75" customHeight="1">
      <c r="A261" s="204">
        <f t="shared" si="15"/>
        <v>250</v>
      </c>
      <c r="B261" s="1026" t="str">
        <f>IF(【全員最初に作成】基本情報!C305="","",【全員最初に作成】基本情報!C305)</f>
        <v/>
      </c>
      <c r="C261" s="1027"/>
      <c r="D261" s="1027"/>
      <c r="E261" s="1027"/>
      <c r="F261" s="1027"/>
      <c r="G261" s="1027"/>
      <c r="H261" s="1027"/>
      <c r="I261" s="1027"/>
      <c r="J261" s="1027"/>
      <c r="K261" s="1028"/>
      <c r="L261" s="204" t="str">
        <f>IF(【全員最初に作成】基本情報!M305="","",【全員最初に作成】基本情報!M305)</f>
        <v/>
      </c>
      <c r="M261" s="204" t="str">
        <f>IF(【全員最初に作成】基本情報!R305="","",【全員最初に作成】基本情報!R305)</f>
        <v/>
      </c>
      <c r="N261" s="204" t="str">
        <f>IF(【全員最初に作成】基本情報!W305="","",【全員最初に作成】基本情報!W305)</f>
        <v/>
      </c>
      <c r="O261" s="204" t="str">
        <f>IF(【全員最初に作成】基本情報!X305="","",【全員最初に作成】基本情報!X305)</f>
        <v/>
      </c>
      <c r="P261" s="205" t="str">
        <f>IF(【全員最初に作成】基本情報!Y305="","",【全員最初に作成】基本情報!Y305)</f>
        <v/>
      </c>
      <c r="Q261" s="206" t="str">
        <f>IF(【全員最初に作成】基本情報!AB305="","",【全員最初に作成】基本情報!AB305)</f>
        <v/>
      </c>
      <c r="R261" s="207"/>
      <c r="S261" s="208"/>
      <c r="T261" s="209" t="str">
        <f>IF(P261="","",VLOOKUP(P261,【参考】数式用!$A$5:$H$34,MATCH(S261,【参考】数式用!$C$4:$E$4,0)+2,0))</f>
        <v/>
      </c>
      <c r="U261" s="210" t="s">
        <v>108</v>
      </c>
      <c r="V261" s="211"/>
      <c r="W261" s="212" t="s">
        <v>109</v>
      </c>
      <c r="X261" s="211"/>
      <c r="Y261" s="212" t="s">
        <v>110</v>
      </c>
      <c r="Z261" s="211"/>
      <c r="AA261" s="212" t="s">
        <v>109</v>
      </c>
      <c r="AB261" s="211"/>
      <c r="AC261" s="212" t="s">
        <v>111</v>
      </c>
      <c r="AD261" s="213" t="s">
        <v>112</v>
      </c>
      <c r="AE261" s="214" t="str">
        <f t="shared" si="13"/>
        <v/>
      </c>
      <c r="AF261" s="217" t="s">
        <v>113</v>
      </c>
      <c r="AG261" s="216" t="str">
        <f t="shared" si="14"/>
        <v/>
      </c>
    </row>
    <row r="262" spans="1:33" ht="36.75" customHeight="1">
      <c r="A262" s="204">
        <f t="shared" si="15"/>
        <v>251</v>
      </c>
      <c r="B262" s="1026" t="str">
        <f>IF(【全員最初に作成】基本情報!C306="","",【全員最初に作成】基本情報!C306)</f>
        <v/>
      </c>
      <c r="C262" s="1027"/>
      <c r="D262" s="1027"/>
      <c r="E262" s="1027"/>
      <c r="F262" s="1027"/>
      <c r="G262" s="1027"/>
      <c r="H262" s="1027"/>
      <c r="I262" s="1027"/>
      <c r="J262" s="1027"/>
      <c r="K262" s="1028"/>
      <c r="L262" s="204" t="str">
        <f>IF(【全員最初に作成】基本情報!M306="","",【全員最初に作成】基本情報!M306)</f>
        <v/>
      </c>
      <c r="M262" s="204" t="str">
        <f>IF(【全員最初に作成】基本情報!R306="","",【全員最初に作成】基本情報!R306)</f>
        <v/>
      </c>
      <c r="N262" s="204" t="str">
        <f>IF(【全員最初に作成】基本情報!W306="","",【全員最初に作成】基本情報!W306)</f>
        <v/>
      </c>
      <c r="O262" s="204" t="str">
        <f>IF(【全員最初に作成】基本情報!X306="","",【全員最初に作成】基本情報!X306)</f>
        <v/>
      </c>
      <c r="P262" s="205" t="str">
        <f>IF(【全員最初に作成】基本情報!Y306="","",【全員最初に作成】基本情報!Y306)</f>
        <v/>
      </c>
      <c r="Q262" s="206" t="str">
        <f>IF(【全員最初に作成】基本情報!AB306="","",【全員最初に作成】基本情報!AB306)</f>
        <v/>
      </c>
      <c r="R262" s="207"/>
      <c r="S262" s="208"/>
      <c r="T262" s="209" t="str">
        <f>IF(P262="","",VLOOKUP(P262,【参考】数式用!$A$5:$H$34,MATCH(S262,【参考】数式用!$C$4:$E$4,0)+2,0))</f>
        <v/>
      </c>
      <c r="U262" s="210" t="s">
        <v>108</v>
      </c>
      <c r="V262" s="211"/>
      <c r="W262" s="212" t="s">
        <v>109</v>
      </c>
      <c r="X262" s="211"/>
      <c r="Y262" s="212" t="s">
        <v>110</v>
      </c>
      <c r="Z262" s="211"/>
      <c r="AA262" s="212" t="s">
        <v>109</v>
      </c>
      <c r="AB262" s="211"/>
      <c r="AC262" s="212" t="s">
        <v>111</v>
      </c>
      <c r="AD262" s="213" t="s">
        <v>112</v>
      </c>
      <c r="AE262" s="214" t="str">
        <f t="shared" si="13"/>
        <v/>
      </c>
      <c r="AF262" s="217" t="s">
        <v>113</v>
      </c>
      <c r="AG262" s="216" t="str">
        <f t="shared" si="14"/>
        <v/>
      </c>
    </row>
    <row r="263" spans="1:33" ht="36.75" customHeight="1">
      <c r="A263" s="204">
        <f t="shared" si="15"/>
        <v>252</v>
      </c>
      <c r="B263" s="1026" t="str">
        <f>IF(【全員最初に作成】基本情報!C307="","",【全員最初に作成】基本情報!C307)</f>
        <v/>
      </c>
      <c r="C263" s="1027"/>
      <c r="D263" s="1027"/>
      <c r="E263" s="1027"/>
      <c r="F263" s="1027"/>
      <c r="G263" s="1027"/>
      <c r="H263" s="1027"/>
      <c r="I263" s="1027"/>
      <c r="J263" s="1027"/>
      <c r="K263" s="1028"/>
      <c r="L263" s="204" t="str">
        <f>IF(【全員最初に作成】基本情報!M307="","",【全員最初に作成】基本情報!M307)</f>
        <v/>
      </c>
      <c r="M263" s="204" t="str">
        <f>IF(【全員最初に作成】基本情報!R307="","",【全員最初に作成】基本情報!R307)</f>
        <v/>
      </c>
      <c r="N263" s="204" t="str">
        <f>IF(【全員最初に作成】基本情報!W307="","",【全員最初に作成】基本情報!W307)</f>
        <v/>
      </c>
      <c r="O263" s="204" t="str">
        <f>IF(【全員最初に作成】基本情報!X307="","",【全員最初に作成】基本情報!X307)</f>
        <v/>
      </c>
      <c r="P263" s="205" t="str">
        <f>IF(【全員最初に作成】基本情報!Y307="","",【全員最初に作成】基本情報!Y307)</f>
        <v/>
      </c>
      <c r="Q263" s="206" t="str">
        <f>IF(【全員最初に作成】基本情報!AB307="","",【全員最初に作成】基本情報!AB307)</f>
        <v/>
      </c>
      <c r="R263" s="207"/>
      <c r="S263" s="208"/>
      <c r="T263" s="209" t="str">
        <f>IF(P263="","",VLOOKUP(P263,【参考】数式用!$A$5:$H$34,MATCH(S263,【参考】数式用!$C$4:$E$4,0)+2,0))</f>
        <v/>
      </c>
      <c r="U263" s="210" t="s">
        <v>108</v>
      </c>
      <c r="V263" s="211"/>
      <c r="W263" s="212" t="s">
        <v>109</v>
      </c>
      <c r="X263" s="211"/>
      <c r="Y263" s="212" t="s">
        <v>110</v>
      </c>
      <c r="Z263" s="211"/>
      <c r="AA263" s="212" t="s">
        <v>109</v>
      </c>
      <c r="AB263" s="211"/>
      <c r="AC263" s="212" t="s">
        <v>111</v>
      </c>
      <c r="AD263" s="213" t="s">
        <v>112</v>
      </c>
      <c r="AE263" s="214" t="str">
        <f t="shared" si="13"/>
        <v/>
      </c>
      <c r="AF263" s="217" t="s">
        <v>113</v>
      </c>
      <c r="AG263" s="216" t="str">
        <f t="shared" si="14"/>
        <v/>
      </c>
    </row>
    <row r="264" spans="1:33" ht="36.75" customHeight="1">
      <c r="A264" s="204">
        <f t="shared" si="15"/>
        <v>253</v>
      </c>
      <c r="B264" s="1026" t="str">
        <f>IF(【全員最初に作成】基本情報!C308="","",【全員最初に作成】基本情報!C308)</f>
        <v/>
      </c>
      <c r="C264" s="1027"/>
      <c r="D264" s="1027"/>
      <c r="E264" s="1027"/>
      <c r="F264" s="1027"/>
      <c r="G264" s="1027"/>
      <c r="H264" s="1027"/>
      <c r="I264" s="1027"/>
      <c r="J264" s="1027"/>
      <c r="K264" s="1028"/>
      <c r="L264" s="204" t="str">
        <f>IF(【全員最初に作成】基本情報!M308="","",【全員最初に作成】基本情報!M308)</f>
        <v/>
      </c>
      <c r="M264" s="204" t="str">
        <f>IF(【全員最初に作成】基本情報!R308="","",【全員最初に作成】基本情報!R308)</f>
        <v/>
      </c>
      <c r="N264" s="204" t="str">
        <f>IF(【全員最初に作成】基本情報!W308="","",【全員最初に作成】基本情報!W308)</f>
        <v/>
      </c>
      <c r="O264" s="204" t="str">
        <f>IF(【全員最初に作成】基本情報!X308="","",【全員最初に作成】基本情報!X308)</f>
        <v/>
      </c>
      <c r="P264" s="205" t="str">
        <f>IF(【全員最初に作成】基本情報!Y308="","",【全員最初に作成】基本情報!Y308)</f>
        <v/>
      </c>
      <c r="Q264" s="206" t="str">
        <f>IF(【全員最初に作成】基本情報!AB308="","",【全員最初に作成】基本情報!AB308)</f>
        <v/>
      </c>
      <c r="R264" s="207"/>
      <c r="S264" s="208"/>
      <c r="T264" s="209" t="str">
        <f>IF(P264="","",VLOOKUP(P264,【参考】数式用!$A$5:$H$34,MATCH(S264,【参考】数式用!$C$4:$E$4,0)+2,0))</f>
        <v/>
      </c>
      <c r="U264" s="210" t="s">
        <v>108</v>
      </c>
      <c r="V264" s="211"/>
      <c r="W264" s="212" t="s">
        <v>109</v>
      </c>
      <c r="X264" s="211"/>
      <c r="Y264" s="212" t="s">
        <v>110</v>
      </c>
      <c r="Z264" s="211"/>
      <c r="AA264" s="212" t="s">
        <v>109</v>
      </c>
      <c r="AB264" s="211"/>
      <c r="AC264" s="212" t="s">
        <v>111</v>
      </c>
      <c r="AD264" s="213" t="s">
        <v>112</v>
      </c>
      <c r="AE264" s="214" t="str">
        <f t="shared" si="13"/>
        <v/>
      </c>
      <c r="AF264" s="217" t="s">
        <v>113</v>
      </c>
      <c r="AG264" s="216" t="str">
        <f t="shared" si="14"/>
        <v/>
      </c>
    </row>
    <row r="265" spans="1:33" ht="36.75" customHeight="1">
      <c r="A265" s="204">
        <f t="shared" si="15"/>
        <v>254</v>
      </c>
      <c r="B265" s="1026" t="str">
        <f>IF(【全員最初に作成】基本情報!C309="","",【全員最初に作成】基本情報!C309)</f>
        <v/>
      </c>
      <c r="C265" s="1027"/>
      <c r="D265" s="1027"/>
      <c r="E265" s="1027"/>
      <c r="F265" s="1027"/>
      <c r="G265" s="1027"/>
      <c r="H265" s="1027"/>
      <c r="I265" s="1027"/>
      <c r="J265" s="1027"/>
      <c r="K265" s="1028"/>
      <c r="L265" s="204" t="str">
        <f>IF(【全員最初に作成】基本情報!M309="","",【全員最初に作成】基本情報!M309)</f>
        <v/>
      </c>
      <c r="M265" s="204" t="str">
        <f>IF(【全員最初に作成】基本情報!R309="","",【全員最初に作成】基本情報!R309)</f>
        <v/>
      </c>
      <c r="N265" s="204" t="str">
        <f>IF(【全員最初に作成】基本情報!W309="","",【全員最初に作成】基本情報!W309)</f>
        <v/>
      </c>
      <c r="O265" s="204" t="str">
        <f>IF(【全員最初に作成】基本情報!X309="","",【全員最初に作成】基本情報!X309)</f>
        <v/>
      </c>
      <c r="P265" s="205" t="str">
        <f>IF(【全員最初に作成】基本情報!Y309="","",【全員最初に作成】基本情報!Y309)</f>
        <v/>
      </c>
      <c r="Q265" s="206" t="str">
        <f>IF(【全員最初に作成】基本情報!AB309="","",【全員最初に作成】基本情報!AB309)</f>
        <v/>
      </c>
      <c r="R265" s="207"/>
      <c r="S265" s="208"/>
      <c r="T265" s="209" t="str">
        <f>IF(P265="","",VLOOKUP(P265,【参考】数式用!$A$5:$H$34,MATCH(S265,【参考】数式用!$C$4:$E$4,0)+2,0))</f>
        <v/>
      </c>
      <c r="U265" s="210" t="s">
        <v>108</v>
      </c>
      <c r="V265" s="211"/>
      <c r="W265" s="212" t="s">
        <v>109</v>
      </c>
      <c r="X265" s="211"/>
      <c r="Y265" s="212" t="s">
        <v>110</v>
      </c>
      <c r="Z265" s="211"/>
      <c r="AA265" s="212" t="s">
        <v>109</v>
      </c>
      <c r="AB265" s="211"/>
      <c r="AC265" s="212" t="s">
        <v>111</v>
      </c>
      <c r="AD265" s="213" t="s">
        <v>112</v>
      </c>
      <c r="AE265" s="214" t="str">
        <f t="shared" si="13"/>
        <v/>
      </c>
      <c r="AF265" s="217" t="s">
        <v>113</v>
      </c>
      <c r="AG265" s="216" t="str">
        <f t="shared" si="14"/>
        <v/>
      </c>
    </row>
    <row r="266" spans="1:33" ht="36.75" customHeight="1">
      <c r="A266" s="204">
        <f t="shared" si="15"/>
        <v>255</v>
      </c>
      <c r="B266" s="1026" t="str">
        <f>IF(【全員最初に作成】基本情報!C310="","",【全員最初に作成】基本情報!C310)</f>
        <v/>
      </c>
      <c r="C266" s="1027"/>
      <c r="D266" s="1027"/>
      <c r="E266" s="1027"/>
      <c r="F266" s="1027"/>
      <c r="G266" s="1027"/>
      <c r="H266" s="1027"/>
      <c r="I266" s="1027"/>
      <c r="J266" s="1027"/>
      <c r="K266" s="1028"/>
      <c r="L266" s="204" t="str">
        <f>IF(【全員最初に作成】基本情報!M310="","",【全員最初に作成】基本情報!M310)</f>
        <v/>
      </c>
      <c r="M266" s="204" t="str">
        <f>IF(【全員最初に作成】基本情報!R310="","",【全員最初に作成】基本情報!R310)</f>
        <v/>
      </c>
      <c r="N266" s="204" t="str">
        <f>IF(【全員最初に作成】基本情報!W310="","",【全員最初に作成】基本情報!W310)</f>
        <v/>
      </c>
      <c r="O266" s="204" t="str">
        <f>IF(【全員最初に作成】基本情報!X310="","",【全員最初に作成】基本情報!X310)</f>
        <v/>
      </c>
      <c r="P266" s="205" t="str">
        <f>IF(【全員最初に作成】基本情報!Y310="","",【全員最初に作成】基本情報!Y310)</f>
        <v/>
      </c>
      <c r="Q266" s="206" t="str">
        <f>IF(【全員最初に作成】基本情報!AB310="","",【全員最初に作成】基本情報!AB310)</f>
        <v/>
      </c>
      <c r="R266" s="207"/>
      <c r="S266" s="208"/>
      <c r="T266" s="209" t="str">
        <f>IF(P266="","",VLOOKUP(P266,【参考】数式用!$A$5:$H$34,MATCH(S266,【参考】数式用!$C$4:$E$4,0)+2,0))</f>
        <v/>
      </c>
      <c r="U266" s="210" t="s">
        <v>108</v>
      </c>
      <c r="V266" s="211"/>
      <c r="W266" s="212" t="s">
        <v>109</v>
      </c>
      <c r="X266" s="211"/>
      <c r="Y266" s="212" t="s">
        <v>110</v>
      </c>
      <c r="Z266" s="211"/>
      <c r="AA266" s="212" t="s">
        <v>109</v>
      </c>
      <c r="AB266" s="211"/>
      <c r="AC266" s="212" t="s">
        <v>111</v>
      </c>
      <c r="AD266" s="213" t="s">
        <v>112</v>
      </c>
      <c r="AE266" s="214" t="str">
        <f t="shared" si="13"/>
        <v/>
      </c>
      <c r="AF266" s="217" t="s">
        <v>113</v>
      </c>
      <c r="AG266" s="216" t="str">
        <f t="shared" si="14"/>
        <v/>
      </c>
    </row>
    <row r="267" spans="1:33" ht="36.75" customHeight="1">
      <c r="A267" s="204">
        <f t="shared" si="15"/>
        <v>256</v>
      </c>
      <c r="B267" s="1026" t="str">
        <f>IF(【全員最初に作成】基本情報!C311="","",【全員最初に作成】基本情報!C311)</f>
        <v/>
      </c>
      <c r="C267" s="1027"/>
      <c r="D267" s="1027"/>
      <c r="E267" s="1027"/>
      <c r="F267" s="1027"/>
      <c r="G267" s="1027"/>
      <c r="H267" s="1027"/>
      <c r="I267" s="1027"/>
      <c r="J267" s="1027"/>
      <c r="K267" s="1028"/>
      <c r="L267" s="204" t="str">
        <f>IF(【全員最初に作成】基本情報!M311="","",【全員最初に作成】基本情報!M311)</f>
        <v/>
      </c>
      <c r="M267" s="204" t="str">
        <f>IF(【全員最初に作成】基本情報!R311="","",【全員最初に作成】基本情報!R311)</f>
        <v/>
      </c>
      <c r="N267" s="204" t="str">
        <f>IF(【全員最初に作成】基本情報!W311="","",【全員最初に作成】基本情報!W311)</f>
        <v/>
      </c>
      <c r="O267" s="204" t="str">
        <f>IF(【全員最初に作成】基本情報!X311="","",【全員最初に作成】基本情報!X311)</f>
        <v/>
      </c>
      <c r="P267" s="205" t="str">
        <f>IF(【全員最初に作成】基本情報!Y311="","",【全員最初に作成】基本情報!Y311)</f>
        <v/>
      </c>
      <c r="Q267" s="206" t="str">
        <f>IF(【全員最初に作成】基本情報!AB311="","",【全員最初に作成】基本情報!AB311)</f>
        <v/>
      </c>
      <c r="R267" s="207"/>
      <c r="S267" s="208"/>
      <c r="T267" s="209" t="str">
        <f>IF(P267="","",VLOOKUP(P267,【参考】数式用!$A$5:$H$34,MATCH(S267,【参考】数式用!$C$4:$E$4,0)+2,0))</f>
        <v/>
      </c>
      <c r="U267" s="210" t="s">
        <v>108</v>
      </c>
      <c r="V267" s="211"/>
      <c r="W267" s="212" t="s">
        <v>109</v>
      </c>
      <c r="X267" s="211"/>
      <c r="Y267" s="212" t="s">
        <v>110</v>
      </c>
      <c r="Z267" s="211"/>
      <c r="AA267" s="212" t="s">
        <v>109</v>
      </c>
      <c r="AB267" s="211"/>
      <c r="AC267" s="212" t="s">
        <v>111</v>
      </c>
      <c r="AD267" s="213" t="s">
        <v>112</v>
      </c>
      <c r="AE267" s="214" t="str">
        <f t="shared" si="13"/>
        <v/>
      </c>
      <c r="AF267" s="217" t="s">
        <v>113</v>
      </c>
      <c r="AG267" s="216" t="str">
        <f t="shared" si="14"/>
        <v/>
      </c>
    </row>
    <row r="268" spans="1:33" ht="36.75" customHeight="1">
      <c r="A268" s="204">
        <f t="shared" si="15"/>
        <v>257</v>
      </c>
      <c r="B268" s="1026" t="str">
        <f>IF(【全員最初に作成】基本情報!C312="","",【全員最初に作成】基本情報!C312)</f>
        <v/>
      </c>
      <c r="C268" s="1027"/>
      <c r="D268" s="1027"/>
      <c r="E268" s="1027"/>
      <c r="F268" s="1027"/>
      <c r="G268" s="1027"/>
      <c r="H268" s="1027"/>
      <c r="I268" s="1027"/>
      <c r="J268" s="1027"/>
      <c r="K268" s="1028"/>
      <c r="L268" s="204" t="str">
        <f>IF(【全員最初に作成】基本情報!M312="","",【全員最初に作成】基本情報!M312)</f>
        <v/>
      </c>
      <c r="M268" s="204" t="str">
        <f>IF(【全員最初に作成】基本情報!R312="","",【全員最初に作成】基本情報!R312)</f>
        <v/>
      </c>
      <c r="N268" s="204" t="str">
        <f>IF(【全員最初に作成】基本情報!W312="","",【全員最初に作成】基本情報!W312)</f>
        <v/>
      </c>
      <c r="O268" s="204" t="str">
        <f>IF(【全員最初に作成】基本情報!X312="","",【全員最初に作成】基本情報!X312)</f>
        <v/>
      </c>
      <c r="P268" s="205" t="str">
        <f>IF(【全員最初に作成】基本情報!Y312="","",【全員最初に作成】基本情報!Y312)</f>
        <v/>
      </c>
      <c r="Q268" s="206" t="str">
        <f>IF(【全員最初に作成】基本情報!AB312="","",【全員最初に作成】基本情報!AB312)</f>
        <v/>
      </c>
      <c r="R268" s="207"/>
      <c r="S268" s="208"/>
      <c r="T268" s="209" t="str">
        <f>IF(P268="","",VLOOKUP(P268,【参考】数式用!$A$5:$H$34,MATCH(S268,【参考】数式用!$C$4:$E$4,0)+2,0))</f>
        <v/>
      </c>
      <c r="U268" s="210" t="s">
        <v>108</v>
      </c>
      <c r="V268" s="211"/>
      <c r="W268" s="212" t="s">
        <v>109</v>
      </c>
      <c r="X268" s="211"/>
      <c r="Y268" s="212" t="s">
        <v>110</v>
      </c>
      <c r="Z268" s="211"/>
      <c r="AA268" s="212" t="s">
        <v>109</v>
      </c>
      <c r="AB268" s="211"/>
      <c r="AC268" s="212" t="s">
        <v>111</v>
      </c>
      <c r="AD268" s="213" t="s">
        <v>112</v>
      </c>
      <c r="AE268" s="214" t="str">
        <f t="shared" si="13"/>
        <v/>
      </c>
      <c r="AF268" s="217" t="s">
        <v>113</v>
      </c>
      <c r="AG268" s="216" t="str">
        <f t="shared" si="14"/>
        <v/>
      </c>
    </row>
    <row r="269" spans="1:33" ht="36.75" customHeight="1">
      <c r="A269" s="204">
        <f t="shared" si="15"/>
        <v>258</v>
      </c>
      <c r="B269" s="1026" t="str">
        <f>IF(【全員最初に作成】基本情報!C313="","",【全員最初に作成】基本情報!C313)</f>
        <v/>
      </c>
      <c r="C269" s="1027"/>
      <c r="D269" s="1027"/>
      <c r="E269" s="1027"/>
      <c r="F269" s="1027"/>
      <c r="G269" s="1027"/>
      <c r="H269" s="1027"/>
      <c r="I269" s="1027"/>
      <c r="J269" s="1027"/>
      <c r="K269" s="1028"/>
      <c r="L269" s="204" t="str">
        <f>IF(【全員最初に作成】基本情報!M313="","",【全員最初に作成】基本情報!M313)</f>
        <v/>
      </c>
      <c r="M269" s="204" t="str">
        <f>IF(【全員最初に作成】基本情報!R313="","",【全員最初に作成】基本情報!R313)</f>
        <v/>
      </c>
      <c r="N269" s="204" t="str">
        <f>IF(【全員最初に作成】基本情報!W313="","",【全員最初に作成】基本情報!W313)</f>
        <v/>
      </c>
      <c r="O269" s="204" t="str">
        <f>IF(【全員最初に作成】基本情報!X313="","",【全員最初に作成】基本情報!X313)</f>
        <v/>
      </c>
      <c r="P269" s="205" t="str">
        <f>IF(【全員最初に作成】基本情報!Y313="","",【全員最初に作成】基本情報!Y313)</f>
        <v/>
      </c>
      <c r="Q269" s="206" t="str">
        <f>IF(【全員最初に作成】基本情報!AB313="","",【全員最初に作成】基本情報!AB313)</f>
        <v/>
      </c>
      <c r="R269" s="207"/>
      <c r="S269" s="208"/>
      <c r="T269" s="209" t="str">
        <f>IF(P269="","",VLOOKUP(P269,【参考】数式用!$A$5:$H$34,MATCH(S269,【参考】数式用!$C$4:$E$4,0)+2,0))</f>
        <v/>
      </c>
      <c r="U269" s="210" t="s">
        <v>108</v>
      </c>
      <c r="V269" s="211"/>
      <c r="W269" s="212" t="s">
        <v>109</v>
      </c>
      <c r="X269" s="211"/>
      <c r="Y269" s="212" t="s">
        <v>110</v>
      </c>
      <c r="Z269" s="211"/>
      <c r="AA269" s="212" t="s">
        <v>109</v>
      </c>
      <c r="AB269" s="211"/>
      <c r="AC269" s="212" t="s">
        <v>111</v>
      </c>
      <c r="AD269" s="213" t="s">
        <v>112</v>
      </c>
      <c r="AE269" s="214" t="str">
        <f t="shared" si="13"/>
        <v/>
      </c>
      <c r="AF269" s="217" t="s">
        <v>113</v>
      </c>
      <c r="AG269" s="216" t="str">
        <f t="shared" si="14"/>
        <v/>
      </c>
    </row>
    <row r="270" spans="1:33" ht="36.75" customHeight="1">
      <c r="A270" s="204">
        <f t="shared" si="15"/>
        <v>259</v>
      </c>
      <c r="B270" s="1026" t="str">
        <f>IF(【全員最初に作成】基本情報!C314="","",【全員最初に作成】基本情報!C314)</f>
        <v/>
      </c>
      <c r="C270" s="1027"/>
      <c r="D270" s="1027"/>
      <c r="E270" s="1027"/>
      <c r="F270" s="1027"/>
      <c r="G270" s="1027"/>
      <c r="H270" s="1027"/>
      <c r="I270" s="1027"/>
      <c r="J270" s="1027"/>
      <c r="K270" s="1028"/>
      <c r="L270" s="204" t="str">
        <f>IF(【全員最初に作成】基本情報!M314="","",【全員最初に作成】基本情報!M314)</f>
        <v/>
      </c>
      <c r="M270" s="204" t="str">
        <f>IF(【全員最初に作成】基本情報!R314="","",【全員最初に作成】基本情報!R314)</f>
        <v/>
      </c>
      <c r="N270" s="204" t="str">
        <f>IF(【全員最初に作成】基本情報!W314="","",【全員最初に作成】基本情報!W314)</f>
        <v/>
      </c>
      <c r="O270" s="204" t="str">
        <f>IF(【全員最初に作成】基本情報!X314="","",【全員最初に作成】基本情報!X314)</f>
        <v/>
      </c>
      <c r="P270" s="205" t="str">
        <f>IF(【全員最初に作成】基本情報!Y314="","",【全員最初に作成】基本情報!Y314)</f>
        <v/>
      </c>
      <c r="Q270" s="206" t="str">
        <f>IF(【全員最初に作成】基本情報!AB314="","",【全員最初に作成】基本情報!AB314)</f>
        <v/>
      </c>
      <c r="R270" s="207"/>
      <c r="S270" s="208"/>
      <c r="T270" s="209" t="str">
        <f>IF(P270="","",VLOOKUP(P270,【参考】数式用!$A$5:$H$34,MATCH(S270,【参考】数式用!$C$4:$E$4,0)+2,0))</f>
        <v/>
      </c>
      <c r="U270" s="210" t="s">
        <v>108</v>
      </c>
      <c r="V270" s="211"/>
      <c r="W270" s="212" t="s">
        <v>109</v>
      </c>
      <c r="X270" s="211"/>
      <c r="Y270" s="212" t="s">
        <v>110</v>
      </c>
      <c r="Z270" s="211"/>
      <c r="AA270" s="212" t="s">
        <v>109</v>
      </c>
      <c r="AB270" s="211"/>
      <c r="AC270" s="212" t="s">
        <v>111</v>
      </c>
      <c r="AD270" s="213" t="s">
        <v>112</v>
      </c>
      <c r="AE270" s="214" t="str">
        <f t="shared" si="13"/>
        <v/>
      </c>
      <c r="AF270" s="217" t="s">
        <v>113</v>
      </c>
      <c r="AG270" s="216" t="str">
        <f t="shared" si="14"/>
        <v/>
      </c>
    </row>
    <row r="271" spans="1:33" ht="36.75" customHeight="1">
      <c r="A271" s="204">
        <f t="shared" si="15"/>
        <v>260</v>
      </c>
      <c r="B271" s="1026" t="str">
        <f>IF(【全員最初に作成】基本情報!C315="","",【全員最初に作成】基本情報!C315)</f>
        <v/>
      </c>
      <c r="C271" s="1027"/>
      <c r="D271" s="1027"/>
      <c r="E271" s="1027"/>
      <c r="F271" s="1027"/>
      <c r="G271" s="1027"/>
      <c r="H271" s="1027"/>
      <c r="I271" s="1027"/>
      <c r="J271" s="1027"/>
      <c r="K271" s="1028"/>
      <c r="L271" s="204" t="str">
        <f>IF(【全員最初に作成】基本情報!M315="","",【全員最初に作成】基本情報!M315)</f>
        <v/>
      </c>
      <c r="M271" s="204" t="str">
        <f>IF(【全員最初に作成】基本情報!R315="","",【全員最初に作成】基本情報!R315)</f>
        <v/>
      </c>
      <c r="N271" s="204" t="str">
        <f>IF(【全員最初に作成】基本情報!W315="","",【全員最初に作成】基本情報!W315)</f>
        <v/>
      </c>
      <c r="O271" s="204" t="str">
        <f>IF(【全員最初に作成】基本情報!X315="","",【全員最初に作成】基本情報!X315)</f>
        <v/>
      </c>
      <c r="P271" s="205" t="str">
        <f>IF(【全員最初に作成】基本情報!Y315="","",【全員最初に作成】基本情報!Y315)</f>
        <v/>
      </c>
      <c r="Q271" s="206" t="str">
        <f>IF(【全員最初に作成】基本情報!AB315="","",【全員最初に作成】基本情報!AB315)</f>
        <v/>
      </c>
      <c r="R271" s="207"/>
      <c r="S271" s="208"/>
      <c r="T271" s="209" t="str">
        <f>IF(P271="","",VLOOKUP(P271,【参考】数式用!$A$5:$H$34,MATCH(S271,【参考】数式用!$C$4:$E$4,0)+2,0))</f>
        <v/>
      </c>
      <c r="U271" s="210" t="s">
        <v>108</v>
      </c>
      <c r="V271" s="211"/>
      <c r="W271" s="212" t="s">
        <v>109</v>
      </c>
      <c r="X271" s="211"/>
      <c r="Y271" s="212" t="s">
        <v>110</v>
      </c>
      <c r="Z271" s="211"/>
      <c r="AA271" s="212" t="s">
        <v>109</v>
      </c>
      <c r="AB271" s="211"/>
      <c r="AC271" s="212" t="s">
        <v>111</v>
      </c>
      <c r="AD271" s="213" t="s">
        <v>112</v>
      </c>
      <c r="AE271" s="214" t="str">
        <f t="shared" si="13"/>
        <v/>
      </c>
      <c r="AF271" s="217" t="s">
        <v>113</v>
      </c>
      <c r="AG271" s="216" t="str">
        <f t="shared" si="14"/>
        <v/>
      </c>
    </row>
    <row r="272" spans="1:33" ht="36.75" customHeight="1">
      <c r="A272" s="204">
        <f t="shared" si="15"/>
        <v>261</v>
      </c>
      <c r="B272" s="1026" t="str">
        <f>IF(【全員最初に作成】基本情報!C316="","",【全員最初に作成】基本情報!C316)</f>
        <v/>
      </c>
      <c r="C272" s="1027"/>
      <c r="D272" s="1027"/>
      <c r="E272" s="1027"/>
      <c r="F272" s="1027"/>
      <c r="G272" s="1027"/>
      <c r="H272" s="1027"/>
      <c r="I272" s="1027"/>
      <c r="J272" s="1027"/>
      <c r="K272" s="1028"/>
      <c r="L272" s="204" t="str">
        <f>IF(【全員最初に作成】基本情報!M316="","",【全員最初に作成】基本情報!M316)</f>
        <v/>
      </c>
      <c r="M272" s="204" t="str">
        <f>IF(【全員最初に作成】基本情報!R316="","",【全員最初に作成】基本情報!R316)</f>
        <v/>
      </c>
      <c r="N272" s="204" t="str">
        <f>IF(【全員最初に作成】基本情報!W316="","",【全員最初に作成】基本情報!W316)</f>
        <v/>
      </c>
      <c r="O272" s="204" t="str">
        <f>IF(【全員最初に作成】基本情報!X316="","",【全員最初に作成】基本情報!X316)</f>
        <v/>
      </c>
      <c r="P272" s="205" t="str">
        <f>IF(【全員最初に作成】基本情報!Y316="","",【全員最初に作成】基本情報!Y316)</f>
        <v/>
      </c>
      <c r="Q272" s="206" t="str">
        <f>IF(【全員最初に作成】基本情報!AB316="","",【全員最初に作成】基本情報!AB316)</f>
        <v/>
      </c>
      <c r="R272" s="207"/>
      <c r="S272" s="208"/>
      <c r="T272" s="209" t="str">
        <f>IF(P272="","",VLOOKUP(P272,【参考】数式用!$A$5:$H$34,MATCH(S272,【参考】数式用!$C$4:$E$4,0)+2,0))</f>
        <v/>
      </c>
      <c r="U272" s="210" t="s">
        <v>108</v>
      </c>
      <c r="V272" s="211"/>
      <c r="W272" s="212" t="s">
        <v>109</v>
      </c>
      <c r="X272" s="211"/>
      <c r="Y272" s="212" t="s">
        <v>110</v>
      </c>
      <c r="Z272" s="211"/>
      <c r="AA272" s="212" t="s">
        <v>109</v>
      </c>
      <c r="AB272" s="211"/>
      <c r="AC272" s="212" t="s">
        <v>111</v>
      </c>
      <c r="AD272" s="213" t="s">
        <v>112</v>
      </c>
      <c r="AE272" s="214" t="str">
        <f t="shared" si="13"/>
        <v/>
      </c>
      <c r="AF272" s="217" t="s">
        <v>113</v>
      </c>
      <c r="AG272" s="216" t="str">
        <f t="shared" si="14"/>
        <v/>
      </c>
    </row>
    <row r="273" spans="1:33" ht="36.75" customHeight="1">
      <c r="A273" s="204">
        <f t="shared" si="15"/>
        <v>262</v>
      </c>
      <c r="B273" s="1026" t="str">
        <f>IF(【全員最初に作成】基本情報!C317="","",【全員最初に作成】基本情報!C317)</f>
        <v/>
      </c>
      <c r="C273" s="1027"/>
      <c r="D273" s="1027"/>
      <c r="E273" s="1027"/>
      <c r="F273" s="1027"/>
      <c r="G273" s="1027"/>
      <c r="H273" s="1027"/>
      <c r="I273" s="1027"/>
      <c r="J273" s="1027"/>
      <c r="K273" s="1028"/>
      <c r="L273" s="204" t="str">
        <f>IF(【全員最初に作成】基本情報!M317="","",【全員最初に作成】基本情報!M317)</f>
        <v/>
      </c>
      <c r="M273" s="204" t="str">
        <f>IF(【全員最初に作成】基本情報!R317="","",【全員最初に作成】基本情報!R317)</f>
        <v/>
      </c>
      <c r="N273" s="204" t="str">
        <f>IF(【全員最初に作成】基本情報!W317="","",【全員最初に作成】基本情報!W317)</f>
        <v/>
      </c>
      <c r="O273" s="204" t="str">
        <f>IF(【全員最初に作成】基本情報!X317="","",【全員最初に作成】基本情報!X317)</f>
        <v/>
      </c>
      <c r="P273" s="205" t="str">
        <f>IF(【全員最初に作成】基本情報!Y317="","",【全員最初に作成】基本情報!Y317)</f>
        <v/>
      </c>
      <c r="Q273" s="206" t="str">
        <f>IF(【全員最初に作成】基本情報!AB317="","",【全員最初に作成】基本情報!AB317)</f>
        <v/>
      </c>
      <c r="R273" s="207"/>
      <c r="S273" s="208"/>
      <c r="T273" s="209" t="str">
        <f>IF(P273="","",VLOOKUP(P273,【参考】数式用!$A$5:$H$34,MATCH(S273,【参考】数式用!$C$4:$E$4,0)+2,0))</f>
        <v/>
      </c>
      <c r="U273" s="210" t="s">
        <v>108</v>
      </c>
      <c r="V273" s="211"/>
      <c r="W273" s="212" t="s">
        <v>109</v>
      </c>
      <c r="X273" s="211"/>
      <c r="Y273" s="212" t="s">
        <v>110</v>
      </c>
      <c r="Z273" s="211"/>
      <c r="AA273" s="212" t="s">
        <v>109</v>
      </c>
      <c r="AB273" s="211"/>
      <c r="AC273" s="212" t="s">
        <v>111</v>
      </c>
      <c r="AD273" s="213" t="s">
        <v>112</v>
      </c>
      <c r="AE273" s="214" t="str">
        <f t="shared" si="13"/>
        <v/>
      </c>
      <c r="AF273" s="217" t="s">
        <v>113</v>
      </c>
      <c r="AG273" s="216" t="str">
        <f t="shared" si="14"/>
        <v/>
      </c>
    </row>
    <row r="274" spans="1:33" ht="36.75" customHeight="1">
      <c r="A274" s="204">
        <f t="shared" si="15"/>
        <v>263</v>
      </c>
      <c r="B274" s="1026" t="str">
        <f>IF(【全員最初に作成】基本情報!C318="","",【全員最初に作成】基本情報!C318)</f>
        <v/>
      </c>
      <c r="C274" s="1027"/>
      <c r="D274" s="1027"/>
      <c r="E274" s="1027"/>
      <c r="F274" s="1027"/>
      <c r="G274" s="1027"/>
      <c r="H274" s="1027"/>
      <c r="I274" s="1027"/>
      <c r="J274" s="1027"/>
      <c r="K274" s="1028"/>
      <c r="L274" s="204" t="str">
        <f>IF(【全員最初に作成】基本情報!M318="","",【全員最初に作成】基本情報!M318)</f>
        <v/>
      </c>
      <c r="M274" s="204" t="str">
        <f>IF(【全員最初に作成】基本情報!R318="","",【全員最初に作成】基本情報!R318)</f>
        <v/>
      </c>
      <c r="N274" s="204" t="str">
        <f>IF(【全員最初に作成】基本情報!W318="","",【全員最初に作成】基本情報!W318)</f>
        <v/>
      </c>
      <c r="O274" s="204" t="str">
        <f>IF(【全員最初に作成】基本情報!X318="","",【全員最初に作成】基本情報!X318)</f>
        <v/>
      </c>
      <c r="P274" s="205" t="str">
        <f>IF(【全員最初に作成】基本情報!Y318="","",【全員最初に作成】基本情報!Y318)</f>
        <v/>
      </c>
      <c r="Q274" s="206" t="str">
        <f>IF(【全員最初に作成】基本情報!AB318="","",【全員最初に作成】基本情報!AB318)</f>
        <v/>
      </c>
      <c r="R274" s="207"/>
      <c r="S274" s="208"/>
      <c r="T274" s="209" t="str">
        <f>IF(P274="","",VLOOKUP(P274,【参考】数式用!$A$5:$H$34,MATCH(S274,【参考】数式用!$C$4:$E$4,0)+2,0))</f>
        <v/>
      </c>
      <c r="U274" s="210" t="s">
        <v>108</v>
      </c>
      <c r="V274" s="211"/>
      <c r="W274" s="212" t="s">
        <v>109</v>
      </c>
      <c r="X274" s="211"/>
      <c r="Y274" s="212" t="s">
        <v>110</v>
      </c>
      <c r="Z274" s="211"/>
      <c r="AA274" s="212" t="s">
        <v>109</v>
      </c>
      <c r="AB274" s="211"/>
      <c r="AC274" s="212" t="s">
        <v>111</v>
      </c>
      <c r="AD274" s="213" t="s">
        <v>112</v>
      </c>
      <c r="AE274" s="214" t="str">
        <f t="shared" si="13"/>
        <v/>
      </c>
      <c r="AF274" s="217" t="s">
        <v>113</v>
      </c>
      <c r="AG274" s="216" t="str">
        <f t="shared" si="14"/>
        <v/>
      </c>
    </row>
    <row r="275" spans="1:33" ht="36.75" customHeight="1">
      <c r="A275" s="204">
        <f t="shared" si="15"/>
        <v>264</v>
      </c>
      <c r="B275" s="1026" t="str">
        <f>IF(【全員最初に作成】基本情報!C319="","",【全員最初に作成】基本情報!C319)</f>
        <v/>
      </c>
      <c r="C275" s="1027"/>
      <c r="D275" s="1027"/>
      <c r="E275" s="1027"/>
      <c r="F275" s="1027"/>
      <c r="G275" s="1027"/>
      <c r="H275" s="1027"/>
      <c r="I275" s="1027"/>
      <c r="J275" s="1027"/>
      <c r="K275" s="1028"/>
      <c r="L275" s="204" t="str">
        <f>IF(【全員最初に作成】基本情報!M319="","",【全員最初に作成】基本情報!M319)</f>
        <v/>
      </c>
      <c r="M275" s="204" t="str">
        <f>IF(【全員最初に作成】基本情報!R319="","",【全員最初に作成】基本情報!R319)</f>
        <v/>
      </c>
      <c r="N275" s="204" t="str">
        <f>IF(【全員最初に作成】基本情報!W319="","",【全員最初に作成】基本情報!W319)</f>
        <v/>
      </c>
      <c r="O275" s="204" t="str">
        <f>IF(【全員最初に作成】基本情報!X319="","",【全員最初に作成】基本情報!X319)</f>
        <v/>
      </c>
      <c r="P275" s="205" t="str">
        <f>IF(【全員最初に作成】基本情報!Y319="","",【全員最初に作成】基本情報!Y319)</f>
        <v/>
      </c>
      <c r="Q275" s="206" t="str">
        <f>IF(【全員最初に作成】基本情報!AB319="","",【全員最初に作成】基本情報!AB319)</f>
        <v/>
      </c>
      <c r="R275" s="207"/>
      <c r="S275" s="208"/>
      <c r="T275" s="209" t="str">
        <f>IF(P275="","",VLOOKUP(P275,【参考】数式用!$A$5:$H$34,MATCH(S275,【参考】数式用!$C$4:$E$4,0)+2,0))</f>
        <v/>
      </c>
      <c r="U275" s="210" t="s">
        <v>108</v>
      </c>
      <c r="V275" s="211"/>
      <c r="W275" s="212" t="s">
        <v>109</v>
      </c>
      <c r="X275" s="211"/>
      <c r="Y275" s="212" t="s">
        <v>110</v>
      </c>
      <c r="Z275" s="211"/>
      <c r="AA275" s="212" t="s">
        <v>109</v>
      </c>
      <c r="AB275" s="211"/>
      <c r="AC275" s="212" t="s">
        <v>111</v>
      </c>
      <c r="AD275" s="213" t="s">
        <v>112</v>
      </c>
      <c r="AE275" s="214" t="str">
        <f t="shared" si="13"/>
        <v/>
      </c>
      <c r="AF275" s="217" t="s">
        <v>113</v>
      </c>
      <c r="AG275" s="216" t="str">
        <f t="shared" si="14"/>
        <v/>
      </c>
    </row>
    <row r="276" spans="1:33" ht="36.75" customHeight="1">
      <c r="A276" s="204">
        <f t="shared" si="15"/>
        <v>265</v>
      </c>
      <c r="B276" s="1026" t="str">
        <f>IF(【全員最初に作成】基本情報!C320="","",【全員最初に作成】基本情報!C320)</f>
        <v/>
      </c>
      <c r="C276" s="1027"/>
      <c r="D276" s="1027"/>
      <c r="E276" s="1027"/>
      <c r="F276" s="1027"/>
      <c r="G276" s="1027"/>
      <c r="H276" s="1027"/>
      <c r="I276" s="1027"/>
      <c r="J276" s="1027"/>
      <c r="K276" s="1028"/>
      <c r="L276" s="204" t="str">
        <f>IF(【全員最初に作成】基本情報!M320="","",【全員最初に作成】基本情報!M320)</f>
        <v/>
      </c>
      <c r="M276" s="204" t="str">
        <f>IF(【全員最初に作成】基本情報!R320="","",【全員最初に作成】基本情報!R320)</f>
        <v/>
      </c>
      <c r="N276" s="204" t="str">
        <f>IF(【全員最初に作成】基本情報!W320="","",【全員最初に作成】基本情報!W320)</f>
        <v/>
      </c>
      <c r="O276" s="204" t="str">
        <f>IF(【全員最初に作成】基本情報!X320="","",【全員最初に作成】基本情報!X320)</f>
        <v/>
      </c>
      <c r="P276" s="205" t="str">
        <f>IF(【全員最初に作成】基本情報!Y320="","",【全員最初に作成】基本情報!Y320)</f>
        <v/>
      </c>
      <c r="Q276" s="206" t="str">
        <f>IF(【全員最初に作成】基本情報!AB320="","",【全員最初に作成】基本情報!AB320)</f>
        <v/>
      </c>
      <c r="R276" s="207"/>
      <c r="S276" s="208"/>
      <c r="T276" s="209" t="str">
        <f>IF(P276="","",VLOOKUP(P276,【参考】数式用!$A$5:$H$34,MATCH(S276,【参考】数式用!$C$4:$E$4,0)+2,0))</f>
        <v/>
      </c>
      <c r="U276" s="210" t="s">
        <v>108</v>
      </c>
      <c r="V276" s="211"/>
      <c r="W276" s="212" t="s">
        <v>109</v>
      </c>
      <c r="X276" s="211"/>
      <c r="Y276" s="212" t="s">
        <v>110</v>
      </c>
      <c r="Z276" s="211"/>
      <c r="AA276" s="212" t="s">
        <v>109</v>
      </c>
      <c r="AB276" s="211"/>
      <c r="AC276" s="212" t="s">
        <v>111</v>
      </c>
      <c r="AD276" s="213" t="s">
        <v>112</v>
      </c>
      <c r="AE276" s="214" t="str">
        <f t="shared" si="13"/>
        <v/>
      </c>
      <c r="AF276" s="217" t="s">
        <v>113</v>
      </c>
      <c r="AG276" s="216" t="str">
        <f t="shared" si="14"/>
        <v/>
      </c>
    </row>
    <row r="277" spans="1:33" ht="36.75" customHeight="1">
      <c r="A277" s="204">
        <f t="shared" si="15"/>
        <v>266</v>
      </c>
      <c r="B277" s="1026" t="str">
        <f>IF(【全員最初に作成】基本情報!C321="","",【全員最初に作成】基本情報!C321)</f>
        <v/>
      </c>
      <c r="C277" s="1027"/>
      <c r="D277" s="1027"/>
      <c r="E277" s="1027"/>
      <c r="F277" s="1027"/>
      <c r="G277" s="1027"/>
      <c r="H277" s="1027"/>
      <c r="I277" s="1027"/>
      <c r="J277" s="1027"/>
      <c r="K277" s="1028"/>
      <c r="L277" s="204" t="str">
        <f>IF(【全員最初に作成】基本情報!M321="","",【全員最初に作成】基本情報!M321)</f>
        <v/>
      </c>
      <c r="M277" s="204" t="str">
        <f>IF(【全員最初に作成】基本情報!R321="","",【全員最初に作成】基本情報!R321)</f>
        <v/>
      </c>
      <c r="N277" s="204" t="str">
        <f>IF(【全員最初に作成】基本情報!W321="","",【全員最初に作成】基本情報!W321)</f>
        <v/>
      </c>
      <c r="O277" s="204" t="str">
        <f>IF(【全員最初に作成】基本情報!X321="","",【全員最初に作成】基本情報!X321)</f>
        <v/>
      </c>
      <c r="P277" s="205" t="str">
        <f>IF(【全員最初に作成】基本情報!Y321="","",【全員最初に作成】基本情報!Y321)</f>
        <v/>
      </c>
      <c r="Q277" s="206" t="str">
        <f>IF(【全員最初に作成】基本情報!AB321="","",【全員最初に作成】基本情報!AB321)</f>
        <v/>
      </c>
      <c r="R277" s="207"/>
      <c r="S277" s="208"/>
      <c r="T277" s="209" t="str">
        <f>IF(P277="","",VLOOKUP(P277,【参考】数式用!$A$5:$H$34,MATCH(S277,【参考】数式用!$C$4:$E$4,0)+2,0))</f>
        <v/>
      </c>
      <c r="U277" s="210" t="s">
        <v>108</v>
      </c>
      <c r="V277" s="211"/>
      <c r="W277" s="212" t="s">
        <v>109</v>
      </c>
      <c r="X277" s="211"/>
      <c r="Y277" s="212" t="s">
        <v>110</v>
      </c>
      <c r="Z277" s="211"/>
      <c r="AA277" s="212" t="s">
        <v>109</v>
      </c>
      <c r="AB277" s="211"/>
      <c r="AC277" s="212" t="s">
        <v>111</v>
      </c>
      <c r="AD277" s="213" t="s">
        <v>112</v>
      </c>
      <c r="AE277" s="214" t="str">
        <f t="shared" ref="AE277:AE311" si="16">IF(AND(V277&gt;=1,X277&gt;=1,Z277&gt;=1,AB277&gt;=1),(Z277*12+AB277)-(V277*12+X277)+1,"")</f>
        <v/>
      </c>
      <c r="AF277" s="217" t="s">
        <v>113</v>
      </c>
      <c r="AG277" s="216" t="str">
        <f t="shared" ref="AG277:AG311" si="17">IFERROR(ROUNDDOWN(Q277*T277,0)*AE277,"")</f>
        <v/>
      </c>
    </row>
    <row r="278" spans="1:33" ht="36.75" customHeight="1">
      <c r="A278" s="204">
        <f t="shared" ref="A278:A311" si="18">A277+1</f>
        <v>267</v>
      </c>
      <c r="B278" s="1026" t="str">
        <f>IF(【全員最初に作成】基本情報!C322="","",【全員最初に作成】基本情報!C322)</f>
        <v/>
      </c>
      <c r="C278" s="1027"/>
      <c r="D278" s="1027"/>
      <c r="E278" s="1027"/>
      <c r="F278" s="1027"/>
      <c r="G278" s="1027"/>
      <c r="H278" s="1027"/>
      <c r="I278" s="1027"/>
      <c r="J278" s="1027"/>
      <c r="K278" s="1028"/>
      <c r="L278" s="204" t="str">
        <f>IF(【全員最初に作成】基本情報!M322="","",【全員最初に作成】基本情報!M322)</f>
        <v/>
      </c>
      <c r="M278" s="204" t="str">
        <f>IF(【全員最初に作成】基本情報!R322="","",【全員最初に作成】基本情報!R322)</f>
        <v/>
      </c>
      <c r="N278" s="204" t="str">
        <f>IF(【全員最初に作成】基本情報!W322="","",【全員最初に作成】基本情報!W322)</f>
        <v/>
      </c>
      <c r="O278" s="204" t="str">
        <f>IF(【全員最初に作成】基本情報!X322="","",【全員最初に作成】基本情報!X322)</f>
        <v/>
      </c>
      <c r="P278" s="205" t="str">
        <f>IF(【全員最初に作成】基本情報!Y322="","",【全員最初に作成】基本情報!Y322)</f>
        <v/>
      </c>
      <c r="Q278" s="206" t="str">
        <f>IF(【全員最初に作成】基本情報!AB322="","",【全員最初に作成】基本情報!AB322)</f>
        <v/>
      </c>
      <c r="R278" s="207"/>
      <c r="S278" s="208"/>
      <c r="T278" s="209" t="str">
        <f>IF(P278="","",VLOOKUP(P278,【参考】数式用!$A$5:$H$34,MATCH(S278,【参考】数式用!$C$4:$E$4,0)+2,0))</f>
        <v/>
      </c>
      <c r="U278" s="210" t="s">
        <v>108</v>
      </c>
      <c r="V278" s="211"/>
      <c r="W278" s="212" t="s">
        <v>109</v>
      </c>
      <c r="X278" s="211"/>
      <c r="Y278" s="212" t="s">
        <v>110</v>
      </c>
      <c r="Z278" s="211"/>
      <c r="AA278" s="212" t="s">
        <v>109</v>
      </c>
      <c r="AB278" s="211"/>
      <c r="AC278" s="212" t="s">
        <v>111</v>
      </c>
      <c r="AD278" s="213" t="s">
        <v>112</v>
      </c>
      <c r="AE278" s="214" t="str">
        <f t="shared" si="16"/>
        <v/>
      </c>
      <c r="AF278" s="217" t="s">
        <v>113</v>
      </c>
      <c r="AG278" s="216" t="str">
        <f t="shared" si="17"/>
        <v/>
      </c>
    </row>
    <row r="279" spans="1:33" ht="36.75" customHeight="1">
      <c r="A279" s="204">
        <f t="shared" si="18"/>
        <v>268</v>
      </c>
      <c r="B279" s="1026" t="str">
        <f>IF(【全員最初に作成】基本情報!C323="","",【全員最初に作成】基本情報!C323)</f>
        <v/>
      </c>
      <c r="C279" s="1027"/>
      <c r="D279" s="1027"/>
      <c r="E279" s="1027"/>
      <c r="F279" s="1027"/>
      <c r="G279" s="1027"/>
      <c r="H279" s="1027"/>
      <c r="I279" s="1027"/>
      <c r="J279" s="1027"/>
      <c r="K279" s="1028"/>
      <c r="L279" s="204" t="str">
        <f>IF(【全員最初に作成】基本情報!M323="","",【全員最初に作成】基本情報!M323)</f>
        <v/>
      </c>
      <c r="M279" s="204" t="str">
        <f>IF(【全員最初に作成】基本情報!R323="","",【全員最初に作成】基本情報!R323)</f>
        <v/>
      </c>
      <c r="N279" s="204" t="str">
        <f>IF(【全員最初に作成】基本情報!W323="","",【全員最初に作成】基本情報!W323)</f>
        <v/>
      </c>
      <c r="O279" s="204" t="str">
        <f>IF(【全員最初に作成】基本情報!X323="","",【全員最初に作成】基本情報!X323)</f>
        <v/>
      </c>
      <c r="P279" s="205" t="str">
        <f>IF(【全員最初に作成】基本情報!Y323="","",【全員最初に作成】基本情報!Y323)</f>
        <v/>
      </c>
      <c r="Q279" s="206" t="str">
        <f>IF(【全員最初に作成】基本情報!AB323="","",【全員最初に作成】基本情報!AB323)</f>
        <v/>
      </c>
      <c r="R279" s="207"/>
      <c r="S279" s="208"/>
      <c r="T279" s="209" t="str">
        <f>IF(P279="","",VLOOKUP(P279,【参考】数式用!$A$5:$H$34,MATCH(S279,【参考】数式用!$C$4:$E$4,0)+2,0))</f>
        <v/>
      </c>
      <c r="U279" s="210" t="s">
        <v>108</v>
      </c>
      <c r="V279" s="211"/>
      <c r="W279" s="212" t="s">
        <v>109</v>
      </c>
      <c r="X279" s="211"/>
      <c r="Y279" s="212" t="s">
        <v>110</v>
      </c>
      <c r="Z279" s="211"/>
      <c r="AA279" s="212" t="s">
        <v>109</v>
      </c>
      <c r="AB279" s="211"/>
      <c r="AC279" s="212" t="s">
        <v>111</v>
      </c>
      <c r="AD279" s="213" t="s">
        <v>112</v>
      </c>
      <c r="AE279" s="214" t="str">
        <f t="shared" si="16"/>
        <v/>
      </c>
      <c r="AF279" s="217" t="s">
        <v>113</v>
      </c>
      <c r="AG279" s="216" t="str">
        <f t="shared" si="17"/>
        <v/>
      </c>
    </row>
    <row r="280" spans="1:33" ht="36.75" customHeight="1">
      <c r="A280" s="204">
        <f t="shared" si="18"/>
        <v>269</v>
      </c>
      <c r="B280" s="1026" t="str">
        <f>IF(【全員最初に作成】基本情報!C324="","",【全員最初に作成】基本情報!C324)</f>
        <v/>
      </c>
      <c r="C280" s="1027"/>
      <c r="D280" s="1027"/>
      <c r="E280" s="1027"/>
      <c r="F280" s="1027"/>
      <c r="G280" s="1027"/>
      <c r="H280" s="1027"/>
      <c r="I280" s="1027"/>
      <c r="J280" s="1027"/>
      <c r="K280" s="1028"/>
      <c r="L280" s="204" t="str">
        <f>IF(【全員最初に作成】基本情報!M324="","",【全員最初に作成】基本情報!M324)</f>
        <v/>
      </c>
      <c r="M280" s="204" t="str">
        <f>IF(【全員最初に作成】基本情報!R324="","",【全員最初に作成】基本情報!R324)</f>
        <v/>
      </c>
      <c r="N280" s="204" t="str">
        <f>IF(【全員最初に作成】基本情報!W324="","",【全員最初に作成】基本情報!W324)</f>
        <v/>
      </c>
      <c r="O280" s="204" t="str">
        <f>IF(【全員最初に作成】基本情報!X324="","",【全員最初に作成】基本情報!X324)</f>
        <v/>
      </c>
      <c r="P280" s="205" t="str">
        <f>IF(【全員最初に作成】基本情報!Y324="","",【全員最初に作成】基本情報!Y324)</f>
        <v/>
      </c>
      <c r="Q280" s="206" t="str">
        <f>IF(【全員最初に作成】基本情報!AB324="","",【全員最初に作成】基本情報!AB324)</f>
        <v/>
      </c>
      <c r="R280" s="207"/>
      <c r="S280" s="208"/>
      <c r="T280" s="209" t="str">
        <f>IF(P280="","",VLOOKUP(P280,【参考】数式用!$A$5:$H$34,MATCH(S280,【参考】数式用!$C$4:$E$4,0)+2,0))</f>
        <v/>
      </c>
      <c r="U280" s="210" t="s">
        <v>108</v>
      </c>
      <c r="V280" s="211"/>
      <c r="W280" s="212" t="s">
        <v>109</v>
      </c>
      <c r="X280" s="211"/>
      <c r="Y280" s="212" t="s">
        <v>110</v>
      </c>
      <c r="Z280" s="211"/>
      <c r="AA280" s="212" t="s">
        <v>109</v>
      </c>
      <c r="AB280" s="211"/>
      <c r="AC280" s="212" t="s">
        <v>111</v>
      </c>
      <c r="AD280" s="213" t="s">
        <v>112</v>
      </c>
      <c r="AE280" s="214" t="str">
        <f t="shared" si="16"/>
        <v/>
      </c>
      <c r="AF280" s="217" t="s">
        <v>113</v>
      </c>
      <c r="AG280" s="216" t="str">
        <f t="shared" si="17"/>
        <v/>
      </c>
    </row>
    <row r="281" spans="1:33" ht="36.75" customHeight="1">
      <c r="A281" s="204">
        <f t="shared" si="18"/>
        <v>270</v>
      </c>
      <c r="B281" s="1026" t="str">
        <f>IF(【全員最初に作成】基本情報!C325="","",【全員最初に作成】基本情報!C325)</f>
        <v/>
      </c>
      <c r="C281" s="1027"/>
      <c r="D281" s="1027"/>
      <c r="E281" s="1027"/>
      <c r="F281" s="1027"/>
      <c r="G281" s="1027"/>
      <c r="H281" s="1027"/>
      <c r="I281" s="1027"/>
      <c r="J281" s="1027"/>
      <c r="K281" s="1028"/>
      <c r="L281" s="204" t="str">
        <f>IF(【全員最初に作成】基本情報!M325="","",【全員最初に作成】基本情報!M325)</f>
        <v/>
      </c>
      <c r="M281" s="204" t="str">
        <f>IF(【全員最初に作成】基本情報!R325="","",【全員最初に作成】基本情報!R325)</f>
        <v/>
      </c>
      <c r="N281" s="204" t="str">
        <f>IF(【全員最初に作成】基本情報!W325="","",【全員最初に作成】基本情報!W325)</f>
        <v/>
      </c>
      <c r="O281" s="204" t="str">
        <f>IF(【全員最初に作成】基本情報!X325="","",【全員最初に作成】基本情報!X325)</f>
        <v/>
      </c>
      <c r="P281" s="205" t="str">
        <f>IF(【全員最初に作成】基本情報!Y325="","",【全員最初に作成】基本情報!Y325)</f>
        <v/>
      </c>
      <c r="Q281" s="206" t="str">
        <f>IF(【全員最初に作成】基本情報!AB325="","",【全員最初に作成】基本情報!AB325)</f>
        <v/>
      </c>
      <c r="R281" s="207"/>
      <c r="S281" s="208"/>
      <c r="T281" s="209" t="str">
        <f>IF(P281="","",VLOOKUP(P281,【参考】数式用!$A$5:$H$34,MATCH(S281,【参考】数式用!$C$4:$E$4,0)+2,0))</f>
        <v/>
      </c>
      <c r="U281" s="210" t="s">
        <v>108</v>
      </c>
      <c r="V281" s="211"/>
      <c r="W281" s="212" t="s">
        <v>109</v>
      </c>
      <c r="X281" s="211"/>
      <c r="Y281" s="212" t="s">
        <v>110</v>
      </c>
      <c r="Z281" s="211"/>
      <c r="AA281" s="212" t="s">
        <v>109</v>
      </c>
      <c r="AB281" s="211"/>
      <c r="AC281" s="212" t="s">
        <v>111</v>
      </c>
      <c r="AD281" s="213" t="s">
        <v>112</v>
      </c>
      <c r="AE281" s="214" t="str">
        <f t="shared" si="16"/>
        <v/>
      </c>
      <c r="AF281" s="217" t="s">
        <v>113</v>
      </c>
      <c r="AG281" s="216" t="str">
        <f t="shared" si="17"/>
        <v/>
      </c>
    </row>
    <row r="282" spans="1:33" ht="36.75" customHeight="1">
      <c r="A282" s="204">
        <f t="shared" si="18"/>
        <v>271</v>
      </c>
      <c r="B282" s="1026" t="str">
        <f>IF(【全員最初に作成】基本情報!C326="","",【全員最初に作成】基本情報!C326)</f>
        <v/>
      </c>
      <c r="C282" s="1027"/>
      <c r="D282" s="1027"/>
      <c r="E282" s="1027"/>
      <c r="F282" s="1027"/>
      <c r="G282" s="1027"/>
      <c r="H282" s="1027"/>
      <c r="I282" s="1027"/>
      <c r="J282" s="1027"/>
      <c r="K282" s="1028"/>
      <c r="L282" s="204" t="str">
        <f>IF(【全員最初に作成】基本情報!M326="","",【全員最初に作成】基本情報!M326)</f>
        <v/>
      </c>
      <c r="M282" s="204" t="str">
        <f>IF(【全員最初に作成】基本情報!R326="","",【全員最初に作成】基本情報!R326)</f>
        <v/>
      </c>
      <c r="N282" s="204" t="str">
        <f>IF(【全員最初に作成】基本情報!W326="","",【全員最初に作成】基本情報!W326)</f>
        <v/>
      </c>
      <c r="O282" s="204" t="str">
        <f>IF(【全員最初に作成】基本情報!X326="","",【全員最初に作成】基本情報!X326)</f>
        <v/>
      </c>
      <c r="P282" s="205" t="str">
        <f>IF(【全員最初に作成】基本情報!Y326="","",【全員最初に作成】基本情報!Y326)</f>
        <v/>
      </c>
      <c r="Q282" s="206" t="str">
        <f>IF(【全員最初に作成】基本情報!AB326="","",【全員最初に作成】基本情報!AB326)</f>
        <v/>
      </c>
      <c r="R282" s="207"/>
      <c r="S282" s="208"/>
      <c r="T282" s="209" t="str">
        <f>IF(P282="","",VLOOKUP(P282,【参考】数式用!$A$5:$H$34,MATCH(S282,【参考】数式用!$C$4:$E$4,0)+2,0))</f>
        <v/>
      </c>
      <c r="U282" s="210" t="s">
        <v>108</v>
      </c>
      <c r="V282" s="211"/>
      <c r="W282" s="212" t="s">
        <v>109</v>
      </c>
      <c r="X282" s="211"/>
      <c r="Y282" s="212" t="s">
        <v>110</v>
      </c>
      <c r="Z282" s="211"/>
      <c r="AA282" s="212" t="s">
        <v>109</v>
      </c>
      <c r="AB282" s="211"/>
      <c r="AC282" s="212" t="s">
        <v>111</v>
      </c>
      <c r="AD282" s="213" t="s">
        <v>112</v>
      </c>
      <c r="AE282" s="214" t="str">
        <f t="shared" si="16"/>
        <v/>
      </c>
      <c r="AF282" s="217" t="s">
        <v>113</v>
      </c>
      <c r="AG282" s="216" t="str">
        <f t="shared" si="17"/>
        <v/>
      </c>
    </row>
    <row r="283" spans="1:33" ht="36.75" customHeight="1">
      <c r="A283" s="204">
        <f t="shared" si="18"/>
        <v>272</v>
      </c>
      <c r="B283" s="1026" t="str">
        <f>IF(【全員最初に作成】基本情報!C327="","",【全員最初に作成】基本情報!C327)</f>
        <v/>
      </c>
      <c r="C283" s="1027"/>
      <c r="D283" s="1027"/>
      <c r="E283" s="1027"/>
      <c r="F283" s="1027"/>
      <c r="G283" s="1027"/>
      <c r="H283" s="1027"/>
      <c r="I283" s="1027"/>
      <c r="J283" s="1027"/>
      <c r="K283" s="1028"/>
      <c r="L283" s="204" t="str">
        <f>IF(【全員最初に作成】基本情報!M327="","",【全員最初に作成】基本情報!M327)</f>
        <v/>
      </c>
      <c r="M283" s="204" t="str">
        <f>IF(【全員最初に作成】基本情報!R327="","",【全員最初に作成】基本情報!R327)</f>
        <v/>
      </c>
      <c r="N283" s="204" t="str">
        <f>IF(【全員最初に作成】基本情報!W327="","",【全員最初に作成】基本情報!W327)</f>
        <v/>
      </c>
      <c r="O283" s="204" t="str">
        <f>IF(【全員最初に作成】基本情報!X327="","",【全員最初に作成】基本情報!X327)</f>
        <v/>
      </c>
      <c r="P283" s="205" t="str">
        <f>IF(【全員最初に作成】基本情報!Y327="","",【全員最初に作成】基本情報!Y327)</f>
        <v/>
      </c>
      <c r="Q283" s="206" t="str">
        <f>IF(【全員最初に作成】基本情報!AB327="","",【全員最初に作成】基本情報!AB327)</f>
        <v/>
      </c>
      <c r="R283" s="207"/>
      <c r="S283" s="208"/>
      <c r="T283" s="209" t="str">
        <f>IF(P283="","",VLOOKUP(P283,【参考】数式用!$A$5:$H$34,MATCH(S283,【参考】数式用!$C$4:$E$4,0)+2,0))</f>
        <v/>
      </c>
      <c r="U283" s="210" t="s">
        <v>108</v>
      </c>
      <c r="V283" s="211"/>
      <c r="W283" s="212" t="s">
        <v>109</v>
      </c>
      <c r="X283" s="211"/>
      <c r="Y283" s="212" t="s">
        <v>110</v>
      </c>
      <c r="Z283" s="211"/>
      <c r="AA283" s="212" t="s">
        <v>109</v>
      </c>
      <c r="AB283" s="211"/>
      <c r="AC283" s="212" t="s">
        <v>111</v>
      </c>
      <c r="AD283" s="213" t="s">
        <v>112</v>
      </c>
      <c r="AE283" s="214" t="str">
        <f t="shared" si="16"/>
        <v/>
      </c>
      <c r="AF283" s="217" t="s">
        <v>113</v>
      </c>
      <c r="AG283" s="216" t="str">
        <f t="shared" si="17"/>
        <v/>
      </c>
    </row>
    <row r="284" spans="1:33" ht="36.75" customHeight="1">
      <c r="A284" s="204">
        <f t="shared" si="18"/>
        <v>273</v>
      </c>
      <c r="B284" s="1026" t="str">
        <f>IF(【全員最初に作成】基本情報!C328="","",【全員最初に作成】基本情報!C328)</f>
        <v/>
      </c>
      <c r="C284" s="1027"/>
      <c r="D284" s="1027"/>
      <c r="E284" s="1027"/>
      <c r="F284" s="1027"/>
      <c r="G284" s="1027"/>
      <c r="H284" s="1027"/>
      <c r="I284" s="1027"/>
      <c r="J284" s="1027"/>
      <c r="K284" s="1028"/>
      <c r="L284" s="204" t="str">
        <f>IF(【全員最初に作成】基本情報!M328="","",【全員最初に作成】基本情報!M328)</f>
        <v/>
      </c>
      <c r="M284" s="204" t="str">
        <f>IF(【全員最初に作成】基本情報!R328="","",【全員最初に作成】基本情報!R328)</f>
        <v/>
      </c>
      <c r="N284" s="204" t="str">
        <f>IF(【全員最初に作成】基本情報!W328="","",【全員最初に作成】基本情報!W328)</f>
        <v/>
      </c>
      <c r="O284" s="204" t="str">
        <f>IF(【全員最初に作成】基本情報!X328="","",【全員最初に作成】基本情報!X328)</f>
        <v/>
      </c>
      <c r="P284" s="205" t="str">
        <f>IF(【全員最初に作成】基本情報!Y328="","",【全員最初に作成】基本情報!Y328)</f>
        <v/>
      </c>
      <c r="Q284" s="206" t="str">
        <f>IF(【全員最初に作成】基本情報!AB328="","",【全員最初に作成】基本情報!AB328)</f>
        <v/>
      </c>
      <c r="R284" s="207"/>
      <c r="S284" s="208"/>
      <c r="T284" s="209" t="str">
        <f>IF(P284="","",VLOOKUP(P284,【参考】数式用!$A$5:$H$34,MATCH(S284,【参考】数式用!$C$4:$E$4,0)+2,0))</f>
        <v/>
      </c>
      <c r="U284" s="210" t="s">
        <v>108</v>
      </c>
      <c r="V284" s="211"/>
      <c r="W284" s="212" t="s">
        <v>109</v>
      </c>
      <c r="X284" s="211"/>
      <c r="Y284" s="212" t="s">
        <v>110</v>
      </c>
      <c r="Z284" s="211"/>
      <c r="AA284" s="212" t="s">
        <v>109</v>
      </c>
      <c r="AB284" s="211"/>
      <c r="AC284" s="212" t="s">
        <v>111</v>
      </c>
      <c r="AD284" s="213" t="s">
        <v>112</v>
      </c>
      <c r="AE284" s="214" t="str">
        <f t="shared" si="16"/>
        <v/>
      </c>
      <c r="AF284" s="217" t="s">
        <v>113</v>
      </c>
      <c r="AG284" s="216" t="str">
        <f t="shared" si="17"/>
        <v/>
      </c>
    </row>
    <row r="285" spans="1:33" ht="36.75" customHeight="1">
      <c r="A285" s="204">
        <f t="shared" si="18"/>
        <v>274</v>
      </c>
      <c r="B285" s="1026" t="str">
        <f>IF(【全員最初に作成】基本情報!C329="","",【全員最初に作成】基本情報!C329)</f>
        <v/>
      </c>
      <c r="C285" s="1027"/>
      <c r="D285" s="1027"/>
      <c r="E285" s="1027"/>
      <c r="F285" s="1027"/>
      <c r="G285" s="1027"/>
      <c r="H285" s="1027"/>
      <c r="I285" s="1027"/>
      <c r="J285" s="1027"/>
      <c r="K285" s="1028"/>
      <c r="L285" s="204" t="str">
        <f>IF(【全員最初に作成】基本情報!M329="","",【全員最初に作成】基本情報!M329)</f>
        <v/>
      </c>
      <c r="M285" s="204" t="str">
        <f>IF(【全員最初に作成】基本情報!R329="","",【全員最初に作成】基本情報!R329)</f>
        <v/>
      </c>
      <c r="N285" s="204" t="str">
        <f>IF(【全員最初に作成】基本情報!W329="","",【全員最初に作成】基本情報!W329)</f>
        <v/>
      </c>
      <c r="O285" s="204" t="str">
        <f>IF(【全員最初に作成】基本情報!X329="","",【全員最初に作成】基本情報!X329)</f>
        <v/>
      </c>
      <c r="P285" s="205" t="str">
        <f>IF(【全員最初に作成】基本情報!Y329="","",【全員最初に作成】基本情報!Y329)</f>
        <v/>
      </c>
      <c r="Q285" s="206" t="str">
        <f>IF(【全員最初に作成】基本情報!AB329="","",【全員最初に作成】基本情報!AB329)</f>
        <v/>
      </c>
      <c r="R285" s="207"/>
      <c r="S285" s="208"/>
      <c r="T285" s="209" t="str">
        <f>IF(P285="","",VLOOKUP(P285,【参考】数式用!$A$5:$H$34,MATCH(S285,【参考】数式用!$C$4:$E$4,0)+2,0))</f>
        <v/>
      </c>
      <c r="U285" s="210" t="s">
        <v>108</v>
      </c>
      <c r="V285" s="211"/>
      <c r="W285" s="212" t="s">
        <v>109</v>
      </c>
      <c r="X285" s="211"/>
      <c r="Y285" s="212" t="s">
        <v>110</v>
      </c>
      <c r="Z285" s="211"/>
      <c r="AA285" s="212" t="s">
        <v>109</v>
      </c>
      <c r="AB285" s="211"/>
      <c r="AC285" s="212" t="s">
        <v>111</v>
      </c>
      <c r="AD285" s="213" t="s">
        <v>112</v>
      </c>
      <c r="AE285" s="214" t="str">
        <f t="shared" si="16"/>
        <v/>
      </c>
      <c r="AF285" s="217" t="s">
        <v>113</v>
      </c>
      <c r="AG285" s="216" t="str">
        <f t="shared" si="17"/>
        <v/>
      </c>
    </row>
    <row r="286" spans="1:33" ht="36.75" customHeight="1">
      <c r="A286" s="204">
        <f t="shared" si="18"/>
        <v>275</v>
      </c>
      <c r="B286" s="1026" t="str">
        <f>IF(【全員最初に作成】基本情報!C330="","",【全員最初に作成】基本情報!C330)</f>
        <v/>
      </c>
      <c r="C286" s="1027"/>
      <c r="D286" s="1027"/>
      <c r="E286" s="1027"/>
      <c r="F286" s="1027"/>
      <c r="G286" s="1027"/>
      <c r="H286" s="1027"/>
      <c r="I286" s="1027"/>
      <c r="J286" s="1027"/>
      <c r="K286" s="1028"/>
      <c r="L286" s="204" t="str">
        <f>IF(【全員最初に作成】基本情報!M330="","",【全員最初に作成】基本情報!M330)</f>
        <v/>
      </c>
      <c r="M286" s="204" t="str">
        <f>IF(【全員最初に作成】基本情報!R330="","",【全員最初に作成】基本情報!R330)</f>
        <v/>
      </c>
      <c r="N286" s="204" t="str">
        <f>IF(【全員最初に作成】基本情報!W330="","",【全員最初に作成】基本情報!W330)</f>
        <v/>
      </c>
      <c r="O286" s="204" t="str">
        <f>IF(【全員最初に作成】基本情報!X330="","",【全員最初に作成】基本情報!X330)</f>
        <v/>
      </c>
      <c r="P286" s="205" t="str">
        <f>IF(【全員最初に作成】基本情報!Y330="","",【全員最初に作成】基本情報!Y330)</f>
        <v/>
      </c>
      <c r="Q286" s="206" t="str">
        <f>IF(【全員最初に作成】基本情報!AB330="","",【全員最初に作成】基本情報!AB330)</f>
        <v/>
      </c>
      <c r="R286" s="207"/>
      <c r="S286" s="208"/>
      <c r="T286" s="209" t="str">
        <f>IF(P286="","",VLOOKUP(P286,【参考】数式用!$A$5:$H$34,MATCH(S286,【参考】数式用!$C$4:$E$4,0)+2,0))</f>
        <v/>
      </c>
      <c r="U286" s="210" t="s">
        <v>108</v>
      </c>
      <c r="V286" s="211"/>
      <c r="W286" s="212" t="s">
        <v>109</v>
      </c>
      <c r="X286" s="211"/>
      <c r="Y286" s="212" t="s">
        <v>110</v>
      </c>
      <c r="Z286" s="211"/>
      <c r="AA286" s="212" t="s">
        <v>109</v>
      </c>
      <c r="AB286" s="211"/>
      <c r="AC286" s="212" t="s">
        <v>111</v>
      </c>
      <c r="AD286" s="213" t="s">
        <v>112</v>
      </c>
      <c r="AE286" s="214" t="str">
        <f t="shared" si="16"/>
        <v/>
      </c>
      <c r="AF286" s="217" t="s">
        <v>113</v>
      </c>
      <c r="AG286" s="216" t="str">
        <f t="shared" si="17"/>
        <v/>
      </c>
    </row>
    <row r="287" spans="1:33" ht="36.75" customHeight="1">
      <c r="A287" s="204">
        <f t="shared" si="18"/>
        <v>276</v>
      </c>
      <c r="B287" s="1026" t="str">
        <f>IF(【全員最初に作成】基本情報!C331="","",【全員最初に作成】基本情報!C331)</f>
        <v/>
      </c>
      <c r="C287" s="1027"/>
      <c r="D287" s="1027"/>
      <c r="E287" s="1027"/>
      <c r="F287" s="1027"/>
      <c r="G287" s="1027"/>
      <c r="H287" s="1027"/>
      <c r="I287" s="1027"/>
      <c r="J287" s="1027"/>
      <c r="K287" s="1028"/>
      <c r="L287" s="204" t="str">
        <f>IF(【全員最初に作成】基本情報!M331="","",【全員最初に作成】基本情報!M331)</f>
        <v/>
      </c>
      <c r="M287" s="204" t="str">
        <f>IF(【全員最初に作成】基本情報!R331="","",【全員最初に作成】基本情報!R331)</f>
        <v/>
      </c>
      <c r="N287" s="204" t="str">
        <f>IF(【全員最初に作成】基本情報!W331="","",【全員最初に作成】基本情報!W331)</f>
        <v/>
      </c>
      <c r="O287" s="204" t="str">
        <f>IF(【全員最初に作成】基本情報!X331="","",【全員最初に作成】基本情報!X331)</f>
        <v/>
      </c>
      <c r="P287" s="205" t="str">
        <f>IF(【全員最初に作成】基本情報!Y331="","",【全員最初に作成】基本情報!Y331)</f>
        <v/>
      </c>
      <c r="Q287" s="206" t="str">
        <f>IF(【全員最初に作成】基本情報!AB331="","",【全員最初に作成】基本情報!AB331)</f>
        <v/>
      </c>
      <c r="R287" s="207"/>
      <c r="S287" s="208"/>
      <c r="T287" s="209" t="str">
        <f>IF(P287="","",VLOOKUP(P287,【参考】数式用!$A$5:$H$34,MATCH(S287,【参考】数式用!$C$4:$E$4,0)+2,0))</f>
        <v/>
      </c>
      <c r="U287" s="210" t="s">
        <v>108</v>
      </c>
      <c r="V287" s="211"/>
      <c r="W287" s="212" t="s">
        <v>109</v>
      </c>
      <c r="X287" s="211"/>
      <c r="Y287" s="212" t="s">
        <v>110</v>
      </c>
      <c r="Z287" s="211"/>
      <c r="AA287" s="212" t="s">
        <v>109</v>
      </c>
      <c r="AB287" s="211"/>
      <c r="AC287" s="212" t="s">
        <v>111</v>
      </c>
      <c r="AD287" s="213" t="s">
        <v>112</v>
      </c>
      <c r="AE287" s="214" t="str">
        <f t="shared" si="16"/>
        <v/>
      </c>
      <c r="AF287" s="217" t="s">
        <v>113</v>
      </c>
      <c r="AG287" s="216" t="str">
        <f t="shared" si="17"/>
        <v/>
      </c>
    </row>
    <row r="288" spans="1:33" ht="36.75" customHeight="1">
      <c r="A288" s="204">
        <f t="shared" si="18"/>
        <v>277</v>
      </c>
      <c r="B288" s="1026" t="str">
        <f>IF(【全員最初に作成】基本情報!C332="","",【全員最初に作成】基本情報!C332)</f>
        <v/>
      </c>
      <c r="C288" s="1027"/>
      <c r="D288" s="1027"/>
      <c r="E288" s="1027"/>
      <c r="F288" s="1027"/>
      <c r="G288" s="1027"/>
      <c r="H288" s="1027"/>
      <c r="I288" s="1027"/>
      <c r="J288" s="1027"/>
      <c r="K288" s="1028"/>
      <c r="L288" s="204" t="str">
        <f>IF(【全員最初に作成】基本情報!M332="","",【全員最初に作成】基本情報!M332)</f>
        <v/>
      </c>
      <c r="M288" s="204" t="str">
        <f>IF(【全員最初に作成】基本情報!R332="","",【全員最初に作成】基本情報!R332)</f>
        <v/>
      </c>
      <c r="N288" s="204" t="str">
        <f>IF(【全員最初に作成】基本情報!W332="","",【全員最初に作成】基本情報!W332)</f>
        <v/>
      </c>
      <c r="O288" s="204" t="str">
        <f>IF(【全員最初に作成】基本情報!X332="","",【全員最初に作成】基本情報!X332)</f>
        <v/>
      </c>
      <c r="P288" s="205" t="str">
        <f>IF(【全員最初に作成】基本情報!Y332="","",【全員最初に作成】基本情報!Y332)</f>
        <v/>
      </c>
      <c r="Q288" s="206" t="str">
        <f>IF(【全員最初に作成】基本情報!AB332="","",【全員最初に作成】基本情報!AB332)</f>
        <v/>
      </c>
      <c r="R288" s="207"/>
      <c r="S288" s="208"/>
      <c r="T288" s="209" t="str">
        <f>IF(P288="","",VLOOKUP(P288,【参考】数式用!$A$5:$H$34,MATCH(S288,【参考】数式用!$C$4:$E$4,0)+2,0))</f>
        <v/>
      </c>
      <c r="U288" s="210" t="s">
        <v>108</v>
      </c>
      <c r="V288" s="211"/>
      <c r="W288" s="212" t="s">
        <v>109</v>
      </c>
      <c r="X288" s="211"/>
      <c r="Y288" s="212" t="s">
        <v>110</v>
      </c>
      <c r="Z288" s="211"/>
      <c r="AA288" s="212" t="s">
        <v>109</v>
      </c>
      <c r="AB288" s="211"/>
      <c r="AC288" s="212" t="s">
        <v>111</v>
      </c>
      <c r="AD288" s="213" t="s">
        <v>112</v>
      </c>
      <c r="AE288" s="214" t="str">
        <f t="shared" si="16"/>
        <v/>
      </c>
      <c r="AF288" s="217" t="s">
        <v>113</v>
      </c>
      <c r="AG288" s="216" t="str">
        <f t="shared" si="17"/>
        <v/>
      </c>
    </row>
    <row r="289" spans="1:33" ht="36.75" customHeight="1">
      <c r="A289" s="204">
        <f t="shared" si="18"/>
        <v>278</v>
      </c>
      <c r="B289" s="1026" t="str">
        <f>IF(【全員最初に作成】基本情報!C333="","",【全員最初に作成】基本情報!C333)</f>
        <v/>
      </c>
      <c r="C289" s="1027"/>
      <c r="D289" s="1027"/>
      <c r="E289" s="1027"/>
      <c r="F289" s="1027"/>
      <c r="G289" s="1027"/>
      <c r="H289" s="1027"/>
      <c r="I289" s="1027"/>
      <c r="J289" s="1027"/>
      <c r="K289" s="1028"/>
      <c r="L289" s="204" t="str">
        <f>IF(【全員最初に作成】基本情報!M333="","",【全員最初に作成】基本情報!M333)</f>
        <v/>
      </c>
      <c r="M289" s="204" t="str">
        <f>IF(【全員最初に作成】基本情報!R333="","",【全員最初に作成】基本情報!R333)</f>
        <v/>
      </c>
      <c r="N289" s="204" t="str">
        <f>IF(【全員最初に作成】基本情報!W333="","",【全員最初に作成】基本情報!W333)</f>
        <v/>
      </c>
      <c r="O289" s="204" t="str">
        <f>IF(【全員最初に作成】基本情報!X333="","",【全員最初に作成】基本情報!X333)</f>
        <v/>
      </c>
      <c r="P289" s="205" t="str">
        <f>IF(【全員最初に作成】基本情報!Y333="","",【全員最初に作成】基本情報!Y333)</f>
        <v/>
      </c>
      <c r="Q289" s="206" t="str">
        <f>IF(【全員最初に作成】基本情報!AB333="","",【全員最初に作成】基本情報!AB333)</f>
        <v/>
      </c>
      <c r="R289" s="207"/>
      <c r="S289" s="208"/>
      <c r="T289" s="209" t="str">
        <f>IF(P289="","",VLOOKUP(P289,【参考】数式用!$A$5:$H$34,MATCH(S289,【参考】数式用!$C$4:$E$4,0)+2,0))</f>
        <v/>
      </c>
      <c r="U289" s="210" t="s">
        <v>108</v>
      </c>
      <c r="V289" s="211"/>
      <c r="W289" s="212" t="s">
        <v>109</v>
      </c>
      <c r="X289" s="211"/>
      <c r="Y289" s="212" t="s">
        <v>110</v>
      </c>
      <c r="Z289" s="211"/>
      <c r="AA289" s="212" t="s">
        <v>109</v>
      </c>
      <c r="AB289" s="211"/>
      <c r="AC289" s="212" t="s">
        <v>111</v>
      </c>
      <c r="AD289" s="213" t="s">
        <v>112</v>
      </c>
      <c r="AE289" s="214" t="str">
        <f t="shared" si="16"/>
        <v/>
      </c>
      <c r="AF289" s="217" t="s">
        <v>113</v>
      </c>
      <c r="AG289" s="216" t="str">
        <f t="shared" si="17"/>
        <v/>
      </c>
    </row>
    <row r="290" spans="1:33" ht="36.75" customHeight="1">
      <c r="A290" s="204">
        <f t="shared" si="18"/>
        <v>279</v>
      </c>
      <c r="B290" s="1026" t="str">
        <f>IF(【全員最初に作成】基本情報!C334="","",【全員最初に作成】基本情報!C334)</f>
        <v/>
      </c>
      <c r="C290" s="1027"/>
      <c r="D290" s="1027"/>
      <c r="E290" s="1027"/>
      <c r="F290" s="1027"/>
      <c r="G290" s="1027"/>
      <c r="H290" s="1027"/>
      <c r="I290" s="1027"/>
      <c r="J290" s="1027"/>
      <c r="K290" s="1028"/>
      <c r="L290" s="204" t="str">
        <f>IF(【全員最初に作成】基本情報!M334="","",【全員最初に作成】基本情報!M334)</f>
        <v/>
      </c>
      <c r="M290" s="204" t="str">
        <f>IF(【全員最初に作成】基本情報!R334="","",【全員最初に作成】基本情報!R334)</f>
        <v/>
      </c>
      <c r="N290" s="204" t="str">
        <f>IF(【全員最初に作成】基本情報!W334="","",【全員最初に作成】基本情報!W334)</f>
        <v/>
      </c>
      <c r="O290" s="204" t="str">
        <f>IF(【全員最初に作成】基本情報!X334="","",【全員最初に作成】基本情報!X334)</f>
        <v/>
      </c>
      <c r="P290" s="205" t="str">
        <f>IF(【全員最初に作成】基本情報!Y334="","",【全員最初に作成】基本情報!Y334)</f>
        <v/>
      </c>
      <c r="Q290" s="206" t="str">
        <f>IF(【全員最初に作成】基本情報!AB334="","",【全員最初に作成】基本情報!AB334)</f>
        <v/>
      </c>
      <c r="R290" s="207"/>
      <c r="S290" s="208"/>
      <c r="T290" s="209" t="str">
        <f>IF(P290="","",VLOOKUP(P290,【参考】数式用!$A$5:$H$34,MATCH(S290,【参考】数式用!$C$4:$E$4,0)+2,0))</f>
        <v/>
      </c>
      <c r="U290" s="210" t="s">
        <v>108</v>
      </c>
      <c r="V290" s="211"/>
      <c r="W290" s="212" t="s">
        <v>109</v>
      </c>
      <c r="X290" s="211"/>
      <c r="Y290" s="212" t="s">
        <v>110</v>
      </c>
      <c r="Z290" s="211"/>
      <c r="AA290" s="212" t="s">
        <v>109</v>
      </c>
      <c r="AB290" s="211"/>
      <c r="AC290" s="212" t="s">
        <v>111</v>
      </c>
      <c r="AD290" s="213" t="s">
        <v>112</v>
      </c>
      <c r="AE290" s="214" t="str">
        <f t="shared" si="16"/>
        <v/>
      </c>
      <c r="AF290" s="217" t="s">
        <v>113</v>
      </c>
      <c r="AG290" s="216" t="str">
        <f t="shared" si="17"/>
        <v/>
      </c>
    </row>
    <row r="291" spans="1:33" ht="36.75" customHeight="1">
      <c r="A291" s="204">
        <f t="shared" si="18"/>
        <v>280</v>
      </c>
      <c r="B291" s="1026" t="str">
        <f>IF(【全員最初に作成】基本情報!C335="","",【全員最初に作成】基本情報!C335)</f>
        <v/>
      </c>
      <c r="C291" s="1027"/>
      <c r="D291" s="1027"/>
      <c r="E291" s="1027"/>
      <c r="F291" s="1027"/>
      <c r="G291" s="1027"/>
      <c r="H291" s="1027"/>
      <c r="I291" s="1027"/>
      <c r="J291" s="1027"/>
      <c r="K291" s="1028"/>
      <c r="L291" s="204" t="str">
        <f>IF(【全員最初に作成】基本情報!M335="","",【全員最初に作成】基本情報!M335)</f>
        <v/>
      </c>
      <c r="M291" s="204" t="str">
        <f>IF(【全員最初に作成】基本情報!R335="","",【全員最初に作成】基本情報!R335)</f>
        <v/>
      </c>
      <c r="N291" s="204" t="str">
        <f>IF(【全員最初に作成】基本情報!W335="","",【全員最初に作成】基本情報!W335)</f>
        <v/>
      </c>
      <c r="O291" s="204" t="str">
        <f>IF(【全員最初に作成】基本情報!X335="","",【全員最初に作成】基本情報!X335)</f>
        <v/>
      </c>
      <c r="P291" s="205" t="str">
        <f>IF(【全員最初に作成】基本情報!Y335="","",【全員最初に作成】基本情報!Y335)</f>
        <v/>
      </c>
      <c r="Q291" s="206" t="str">
        <f>IF(【全員最初に作成】基本情報!AB335="","",【全員最初に作成】基本情報!AB335)</f>
        <v/>
      </c>
      <c r="R291" s="207"/>
      <c r="S291" s="208"/>
      <c r="T291" s="209" t="str">
        <f>IF(P291="","",VLOOKUP(P291,【参考】数式用!$A$5:$H$34,MATCH(S291,【参考】数式用!$C$4:$E$4,0)+2,0))</f>
        <v/>
      </c>
      <c r="U291" s="210" t="s">
        <v>108</v>
      </c>
      <c r="V291" s="211"/>
      <c r="W291" s="212" t="s">
        <v>109</v>
      </c>
      <c r="X291" s="211"/>
      <c r="Y291" s="212" t="s">
        <v>110</v>
      </c>
      <c r="Z291" s="211"/>
      <c r="AA291" s="212" t="s">
        <v>109</v>
      </c>
      <c r="AB291" s="211"/>
      <c r="AC291" s="212" t="s">
        <v>111</v>
      </c>
      <c r="AD291" s="213" t="s">
        <v>112</v>
      </c>
      <c r="AE291" s="214" t="str">
        <f t="shared" si="16"/>
        <v/>
      </c>
      <c r="AF291" s="217" t="s">
        <v>113</v>
      </c>
      <c r="AG291" s="216" t="str">
        <f t="shared" si="17"/>
        <v/>
      </c>
    </row>
    <row r="292" spans="1:33" ht="36.75" customHeight="1">
      <c r="A292" s="204">
        <f t="shared" si="18"/>
        <v>281</v>
      </c>
      <c r="B292" s="1026" t="str">
        <f>IF(【全員最初に作成】基本情報!C336="","",【全員最初に作成】基本情報!C336)</f>
        <v/>
      </c>
      <c r="C292" s="1027"/>
      <c r="D292" s="1027"/>
      <c r="E292" s="1027"/>
      <c r="F292" s="1027"/>
      <c r="G292" s="1027"/>
      <c r="H292" s="1027"/>
      <c r="I292" s="1027"/>
      <c r="J292" s="1027"/>
      <c r="K292" s="1028"/>
      <c r="L292" s="204" t="str">
        <f>IF(【全員最初に作成】基本情報!M336="","",【全員最初に作成】基本情報!M336)</f>
        <v/>
      </c>
      <c r="M292" s="204" t="str">
        <f>IF(【全員最初に作成】基本情報!R336="","",【全員最初に作成】基本情報!R336)</f>
        <v/>
      </c>
      <c r="N292" s="204" t="str">
        <f>IF(【全員最初に作成】基本情報!W336="","",【全員最初に作成】基本情報!W336)</f>
        <v/>
      </c>
      <c r="O292" s="204" t="str">
        <f>IF(【全員最初に作成】基本情報!X336="","",【全員最初に作成】基本情報!X336)</f>
        <v/>
      </c>
      <c r="P292" s="205" t="str">
        <f>IF(【全員最初に作成】基本情報!Y336="","",【全員最初に作成】基本情報!Y336)</f>
        <v/>
      </c>
      <c r="Q292" s="206" t="str">
        <f>IF(【全員最初に作成】基本情報!AB336="","",【全員最初に作成】基本情報!AB336)</f>
        <v/>
      </c>
      <c r="R292" s="207"/>
      <c r="S292" s="208"/>
      <c r="T292" s="209" t="str">
        <f>IF(P292="","",VLOOKUP(P292,【参考】数式用!$A$5:$H$34,MATCH(S292,【参考】数式用!$C$4:$E$4,0)+2,0))</f>
        <v/>
      </c>
      <c r="U292" s="210" t="s">
        <v>108</v>
      </c>
      <c r="V292" s="211"/>
      <c r="W292" s="212" t="s">
        <v>109</v>
      </c>
      <c r="X292" s="211"/>
      <c r="Y292" s="212" t="s">
        <v>110</v>
      </c>
      <c r="Z292" s="211"/>
      <c r="AA292" s="212" t="s">
        <v>109</v>
      </c>
      <c r="AB292" s="211"/>
      <c r="AC292" s="212" t="s">
        <v>111</v>
      </c>
      <c r="AD292" s="213" t="s">
        <v>112</v>
      </c>
      <c r="AE292" s="214" t="str">
        <f t="shared" si="16"/>
        <v/>
      </c>
      <c r="AF292" s="217" t="s">
        <v>113</v>
      </c>
      <c r="AG292" s="216" t="str">
        <f t="shared" si="17"/>
        <v/>
      </c>
    </row>
    <row r="293" spans="1:33" ht="36.75" customHeight="1">
      <c r="A293" s="204">
        <f t="shared" si="18"/>
        <v>282</v>
      </c>
      <c r="B293" s="1026" t="str">
        <f>IF(【全員最初に作成】基本情報!C337="","",【全員最初に作成】基本情報!C337)</f>
        <v/>
      </c>
      <c r="C293" s="1027"/>
      <c r="D293" s="1027"/>
      <c r="E293" s="1027"/>
      <c r="F293" s="1027"/>
      <c r="G293" s="1027"/>
      <c r="H293" s="1027"/>
      <c r="I293" s="1027"/>
      <c r="J293" s="1027"/>
      <c r="K293" s="1028"/>
      <c r="L293" s="204" t="str">
        <f>IF(【全員最初に作成】基本情報!M337="","",【全員最初に作成】基本情報!M337)</f>
        <v/>
      </c>
      <c r="M293" s="204" t="str">
        <f>IF(【全員最初に作成】基本情報!R337="","",【全員最初に作成】基本情報!R337)</f>
        <v/>
      </c>
      <c r="N293" s="204" t="str">
        <f>IF(【全員最初に作成】基本情報!W337="","",【全員最初に作成】基本情報!W337)</f>
        <v/>
      </c>
      <c r="O293" s="204" t="str">
        <f>IF(【全員最初に作成】基本情報!X337="","",【全員最初に作成】基本情報!X337)</f>
        <v/>
      </c>
      <c r="P293" s="205" t="str">
        <f>IF(【全員最初に作成】基本情報!Y337="","",【全員最初に作成】基本情報!Y337)</f>
        <v/>
      </c>
      <c r="Q293" s="206" t="str">
        <f>IF(【全員最初に作成】基本情報!AB337="","",【全員最初に作成】基本情報!AB337)</f>
        <v/>
      </c>
      <c r="R293" s="207"/>
      <c r="S293" s="208"/>
      <c r="T293" s="209" t="str">
        <f>IF(P293="","",VLOOKUP(P293,【参考】数式用!$A$5:$H$34,MATCH(S293,【参考】数式用!$C$4:$E$4,0)+2,0))</f>
        <v/>
      </c>
      <c r="U293" s="210" t="s">
        <v>108</v>
      </c>
      <c r="V293" s="211"/>
      <c r="W293" s="212" t="s">
        <v>109</v>
      </c>
      <c r="X293" s="211"/>
      <c r="Y293" s="212" t="s">
        <v>110</v>
      </c>
      <c r="Z293" s="211"/>
      <c r="AA293" s="212" t="s">
        <v>109</v>
      </c>
      <c r="AB293" s="211"/>
      <c r="AC293" s="212" t="s">
        <v>111</v>
      </c>
      <c r="AD293" s="213" t="s">
        <v>112</v>
      </c>
      <c r="AE293" s="214" t="str">
        <f t="shared" si="16"/>
        <v/>
      </c>
      <c r="AF293" s="217" t="s">
        <v>113</v>
      </c>
      <c r="AG293" s="216" t="str">
        <f t="shared" si="17"/>
        <v/>
      </c>
    </row>
    <row r="294" spans="1:33" ht="36.75" customHeight="1">
      <c r="A294" s="204">
        <f t="shared" si="18"/>
        <v>283</v>
      </c>
      <c r="B294" s="1026" t="str">
        <f>IF(【全員最初に作成】基本情報!C338="","",【全員最初に作成】基本情報!C338)</f>
        <v/>
      </c>
      <c r="C294" s="1027"/>
      <c r="D294" s="1027"/>
      <c r="E294" s="1027"/>
      <c r="F294" s="1027"/>
      <c r="G294" s="1027"/>
      <c r="H294" s="1027"/>
      <c r="I294" s="1027"/>
      <c r="J294" s="1027"/>
      <c r="K294" s="1028"/>
      <c r="L294" s="204" t="str">
        <f>IF(【全員最初に作成】基本情報!M338="","",【全員最初に作成】基本情報!M338)</f>
        <v/>
      </c>
      <c r="M294" s="204" t="str">
        <f>IF(【全員最初に作成】基本情報!R338="","",【全員最初に作成】基本情報!R338)</f>
        <v/>
      </c>
      <c r="N294" s="204" t="str">
        <f>IF(【全員最初に作成】基本情報!W338="","",【全員最初に作成】基本情報!W338)</f>
        <v/>
      </c>
      <c r="O294" s="204" t="str">
        <f>IF(【全員最初に作成】基本情報!X338="","",【全員最初に作成】基本情報!X338)</f>
        <v/>
      </c>
      <c r="P294" s="205" t="str">
        <f>IF(【全員最初に作成】基本情報!Y338="","",【全員最初に作成】基本情報!Y338)</f>
        <v/>
      </c>
      <c r="Q294" s="206" t="str">
        <f>IF(【全員最初に作成】基本情報!AB338="","",【全員最初に作成】基本情報!AB338)</f>
        <v/>
      </c>
      <c r="R294" s="207"/>
      <c r="S294" s="208"/>
      <c r="T294" s="209" t="str">
        <f>IF(P294="","",VLOOKUP(P294,【参考】数式用!$A$5:$H$34,MATCH(S294,【参考】数式用!$C$4:$E$4,0)+2,0))</f>
        <v/>
      </c>
      <c r="U294" s="210" t="s">
        <v>108</v>
      </c>
      <c r="V294" s="211"/>
      <c r="W294" s="212" t="s">
        <v>109</v>
      </c>
      <c r="X294" s="211"/>
      <c r="Y294" s="212" t="s">
        <v>110</v>
      </c>
      <c r="Z294" s="211"/>
      <c r="AA294" s="212" t="s">
        <v>109</v>
      </c>
      <c r="AB294" s="211"/>
      <c r="AC294" s="212" t="s">
        <v>111</v>
      </c>
      <c r="AD294" s="213" t="s">
        <v>112</v>
      </c>
      <c r="AE294" s="214" t="str">
        <f t="shared" si="16"/>
        <v/>
      </c>
      <c r="AF294" s="217" t="s">
        <v>113</v>
      </c>
      <c r="AG294" s="216" t="str">
        <f t="shared" si="17"/>
        <v/>
      </c>
    </row>
    <row r="295" spans="1:33" ht="36.75" customHeight="1">
      <c r="A295" s="204">
        <f t="shared" si="18"/>
        <v>284</v>
      </c>
      <c r="B295" s="1026" t="str">
        <f>IF(【全員最初に作成】基本情報!C339="","",【全員最初に作成】基本情報!C339)</f>
        <v/>
      </c>
      <c r="C295" s="1027"/>
      <c r="D295" s="1027"/>
      <c r="E295" s="1027"/>
      <c r="F295" s="1027"/>
      <c r="G295" s="1027"/>
      <c r="H295" s="1027"/>
      <c r="I295" s="1027"/>
      <c r="J295" s="1027"/>
      <c r="K295" s="1028"/>
      <c r="L295" s="204" t="str">
        <f>IF(【全員最初に作成】基本情報!M339="","",【全員最初に作成】基本情報!M339)</f>
        <v/>
      </c>
      <c r="M295" s="204" t="str">
        <f>IF(【全員最初に作成】基本情報!R339="","",【全員最初に作成】基本情報!R339)</f>
        <v/>
      </c>
      <c r="N295" s="204" t="str">
        <f>IF(【全員最初に作成】基本情報!W339="","",【全員最初に作成】基本情報!W339)</f>
        <v/>
      </c>
      <c r="O295" s="204" t="str">
        <f>IF(【全員最初に作成】基本情報!X339="","",【全員最初に作成】基本情報!X339)</f>
        <v/>
      </c>
      <c r="P295" s="205" t="str">
        <f>IF(【全員最初に作成】基本情報!Y339="","",【全員最初に作成】基本情報!Y339)</f>
        <v/>
      </c>
      <c r="Q295" s="206" t="str">
        <f>IF(【全員最初に作成】基本情報!AB339="","",【全員最初に作成】基本情報!AB339)</f>
        <v/>
      </c>
      <c r="R295" s="207"/>
      <c r="S295" s="208"/>
      <c r="T295" s="209" t="str">
        <f>IF(P295="","",VLOOKUP(P295,【参考】数式用!$A$5:$H$34,MATCH(S295,【参考】数式用!$C$4:$E$4,0)+2,0))</f>
        <v/>
      </c>
      <c r="U295" s="210" t="s">
        <v>108</v>
      </c>
      <c r="V295" s="211"/>
      <c r="W295" s="212" t="s">
        <v>109</v>
      </c>
      <c r="X295" s="211"/>
      <c r="Y295" s="212" t="s">
        <v>110</v>
      </c>
      <c r="Z295" s="211"/>
      <c r="AA295" s="212" t="s">
        <v>109</v>
      </c>
      <c r="AB295" s="211"/>
      <c r="AC295" s="212" t="s">
        <v>111</v>
      </c>
      <c r="AD295" s="213" t="s">
        <v>112</v>
      </c>
      <c r="AE295" s="214" t="str">
        <f t="shared" si="16"/>
        <v/>
      </c>
      <c r="AF295" s="217" t="s">
        <v>113</v>
      </c>
      <c r="AG295" s="216" t="str">
        <f t="shared" si="17"/>
        <v/>
      </c>
    </row>
    <row r="296" spans="1:33" ht="36.75" customHeight="1">
      <c r="A296" s="204">
        <f t="shared" si="18"/>
        <v>285</v>
      </c>
      <c r="B296" s="1026" t="str">
        <f>IF(【全員最初に作成】基本情報!C340="","",【全員最初に作成】基本情報!C340)</f>
        <v/>
      </c>
      <c r="C296" s="1027"/>
      <c r="D296" s="1027"/>
      <c r="E296" s="1027"/>
      <c r="F296" s="1027"/>
      <c r="G296" s="1027"/>
      <c r="H296" s="1027"/>
      <c r="I296" s="1027"/>
      <c r="J296" s="1027"/>
      <c r="K296" s="1028"/>
      <c r="L296" s="204" t="str">
        <f>IF(【全員最初に作成】基本情報!M340="","",【全員最初に作成】基本情報!M340)</f>
        <v/>
      </c>
      <c r="M296" s="204" t="str">
        <f>IF(【全員最初に作成】基本情報!R340="","",【全員最初に作成】基本情報!R340)</f>
        <v/>
      </c>
      <c r="N296" s="204" t="str">
        <f>IF(【全員最初に作成】基本情報!W340="","",【全員最初に作成】基本情報!W340)</f>
        <v/>
      </c>
      <c r="O296" s="204" t="str">
        <f>IF(【全員最初に作成】基本情報!X340="","",【全員最初に作成】基本情報!X340)</f>
        <v/>
      </c>
      <c r="P296" s="205" t="str">
        <f>IF(【全員最初に作成】基本情報!Y340="","",【全員最初に作成】基本情報!Y340)</f>
        <v/>
      </c>
      <c r="Q296" s="206" t="str">
        <f>IF(【全員最初に作成】基本情報!AB340="","",【全員最初に作成】基本情報!AB340)</f>
        <v/>
      </c>
      <c r="R296" s="207"/>
      <c r="S296" s="208"/>
      <c r="T296" s="209" t="str">
        <f>IF(P296="","",VLOOKUP(P296,【参考】数式用!$A$5:$H$34,MATCH(S296,【参考】数式用!$C$4:$E$4,0)+2,0))</f>
        <v/>
      </c>
      <c r="U296" s="210" t="s">
        <v>108</v>
      </c>
      <c r="V296" s="211"/>
      <c r="W296" s="212" t="s">
        <v>109</v>
      </c>
      <c r="X296" s="211"/>
      <c r="Y296" s="212" t="s">
        <v>110</v>
      </c>
      <c r="Z296" s="211"/>
      <c r="AA296" s="212" t="s">
        <v>109</v>
      </c>
      <c r="AB296" s="211"/>
      <c r="AC296" s="212" t="s">
        <v>111</v>
      </c>
      <c r="AD296" s="213" t="s">
        <v>112</v>
      </c>
      <c r="AE296" s="214" t="str">
        <f t="shared" si="16"/>
        <v/>
      </c>
      <c r="AF296" s="217" t="s">
        <v>113</v>
      </c>
      <c r="AG296" s="216" t="str">
        <f t="shared" si="17"/>
        <v/>
      </c>
    </row>
    <row r="297" spans="1:33" ht="36.75" customHeight="1">
      <c r="A297" s="204">
        <f t="shared" si="18"/>
        <v>286</v>
      </c>
      <c r="B297" s="1026" t="str">
        <f>IF(【全員最初に作成】基本情報!C341="","",【全員最初に作成】基本情報!C341)</f>
        <v/>
      </c>
      <c r="C297" s="1027"/>
      <c r="D297" s="1027"/>
      <c r="E297" s="1027"/>
      <c r="F297" s="1027"/>
      <c r="G297" s="1027"/>
      <c r="H297" s="1027"/>
      <c r="I297" s="1027"/>
      <c r="J297" s="1027"/>
      <c r="K297" s="1028"/>
      <c r="L297" s="204" t="str">
        <f>IF(【全員最初に作成】基本情報!M341="","",【全員最初に作成】基本情報!M341)</f>
        <v/>
      </c>
      <c r="M297" s="204" t="str">
        <f>IF(【全員最初に作成】基本情報!R341="","",【全員最初に作成】基本情報!R341)</f>
        <v/>
      </c>
      <c r="N297" s="204" t="str">
        <f>IF(【全員最初に作成】基本情報!W341="","",【全員最初に作成】基本情報!W341)</f>
        <v/>
      </c>
      <c r="O297" s="204" t="str">
        <f>IF(【全員最初に作成】基本情報!X341="","",【全員最初に作成】基本情報!X341)</f>
        <v/>
      </c>
      <c r="P297" s="205" t="str">
        <f>IF(【全員最初に作成】基本情報!Y341="","",【全員最初に作成】基本情報!Y341)</f>
        <v/>
      </c>
      <c r="Q297" s="206" t="str">
        <f>IF(【全員最初に作成】基本情報!AB341="","",【全員最初に作成】基本情報!AB341)</f>
        <v/>
      </c>
      <c r="R297" s="207"/>
      <c r="S297" s="208"/>
      <c r="T297" s="209" t="str">
        <f>IF(P297="","",VLOOKUP(P297,【参考】数式用!$A$5:$H$34,MATCH(S297,【参考】数式用!$C$4:$E$4,0)+2,0))</f>
        <v/>
      </c>
      <c r="U297" s="210" t="s">
        <v>108</v>
      </c>
      <c r="V297" s="211"/>
      <c r="W297" s="212" t="s">
        <v>109</v>
      </c>
      <c r="X297" s="211"/>
      <c r="Y297" s="212" t="s">
        <v>110</v>
      </c>
      <c r="Z297" s="211"/>
      <c r="AA297" s="212" t="s">
        <v>109</v>
      </c>
      <c r="AB297" s="211"/>
      <c r="AC297" s="212" t="s">
        <v>111</v>
      </c>
      <c r="AD297" s="213" t="s">
        <v>112</v>
      </c>
      <c r="AE297" s="214" t="str">
        <f t="shared" si="16"/>
        <v/>
      </c>
      <c r="AF297" s="217" t="s">
        <v>113</v>
      </c>
      <c r="AG297" s="216" t="str">
        <f t="shared" si="17"/>
        <v/>
      </c>
    </row>
    <row r="298" spans="1:33" ht="36.75" customHeight="1">
      <c r="A298" s="204">
        <f t="shared" si="18"/>
        <v>287</v>
      </c>
      <c r="B298" s="1026" t="str">
        <f>IF(【全員最初に作成】基本情報!C342="","",【全員最初に作成】基本情報!C342)</f>
        <v/>
      </c>
      <c r="C298" s="1027"/>
      <c r="D298" s="1027"/>
      <c r="E298" s="1027"/>
      <c r="F298" s="1027"/>
      <c r="G298" s="1027"/>
      <c r="H298" s="1027"/>
      <c r="I298" s="1027"/>
      <c r="J298" s="1027"/>
      <c r="K298" s="1028"/>
      <c r="L298" s="204" t="str">
        <f>IF(【全員最初に作成】基本情報!M342="","",【全員最初に作成】基本情報!M342)</f>
        <v/>
      </c>
      <c r="M298" s="204" t="str">
        <f>IF(【全員最初に作成】基本情報!R342="","",【全員最初に作成】基本情報!R342)</f>
        <v/>
      </c>
      <c r="N298" s="204" t="str">
        <f>IF(【全員最初に作成】基本情報!W342="","",【全員最初に作成】基本情報!W342)</f>
        <v/>
      </c>
      <c r="O298" s="204" t="str">
        <f>IF(【全員最初に作成】基本情報!X342="","",【全員最初に作成】基本情報!X342)</f>
        <v/>
      </c>
      <c r="P298" s="205" t="str">
        <f>IF(【全員最初に作成】基本情報!Y342="","",【全員最初に作成】基本情報!Y342)</f>
        <v/>
      </c>
      <c r="Q298" s="206" t="str">
        <f>IF(【全員最初に作成】基本情報!AB342="","",【全員最初に作成】基本情報!AB342)</f>
        <v/>
      </c>
      <c r="R298" s="207"/>
      <c r="S298" s="208"/>
      <c r="T298" s="209" t="str">
        <f>IF(P298="","",VLOOKUP(P298,【参考】数式用!$A$5:$H$34,MATCH(S298,【参考】数式用!$C$4:$E$4,0)+2,0))</f>
        <v/>
      </c>
      <c r="U298" s="210" t="s">
        <v>108</v>
      </c>
      <c r="V298" s="211"/>
      <c r="W298" s="212" t="s">
        <v>109</v>
      </c>
      <c r="X298" s="211"/>
      <c r="Y298" s="212" t="s">
        <v>110</v>
      </c>
      <c r="Z298" s="211"/>
      <c r="AA298" s="212" t="s">
        <v>109</v>
      </c>
      <c r="AB298" s="211"/>
      <c r="AC298" s="212" t="s">
        <v>111</v>
      </c>
      <c r="AD298" s="213" t="s">
        <v>112</v>
      </c>
      <c r="AE298" s="214" t="str">
        <f t="shared" si="16"/>
        <v/>
      </c>
      <c r="AF298" s="217" t="s">
        <v>113</v>
      </c>
      <c r="AG298" s="216" t="str">
        <f t="shared" si="17"/>
        <v/>
      </c>
    </row>
    <row r="299" spans="1:33" ht="36.75" customHeight="1">
      <c r="A299" s="204">
        <f t="shared" si="18"/>
        <v>288</v>
      </c>
      <c r="B299" s="1026" t="str">
        <f>IF(【全員最初に作成】基本情報!C343="","",【全員最初に作成】基本情報!C343)</f>
        <v/>
      </c>
      <c r="C299" s="1027"/>
      <c r="D299" s="1027"/>
      <c r="E299" s="1027"/>
      <c r="F299" s="1027"/>
      <c r="G299" s="1027"/>
      <c r="H299" s="1027"/>
      <c r="I299" s="1027"/>
      <c r="J299" s="1027"/>
      <c r="K299" s="1028"/>
      <c r="L299" s="204" t="str">
        <f>IF(【全員最初に作成】基本情報!M343="","",【全員最初に作成】基本情報!M343)</f>
        <v/>
      </c>
      <c r="M299" s="204" t="str">
        <f>IF(【全員最初に作成】基本情報!R343="","",【全員最初に作成】基本情報!R343)</f>
        <v/>
      </c>
      <c r="N299" s="204" t="str">
        <f>IF(【全員最初に作成】基本情報!W343="","",【全員最初に作成】基本情報!W343)</f>
        <v/>
      </c>
      <c r="O299" s="204" t="str">
        <f>IF(【全員最初に作成】基本情報!X343="","",【全員最初に作成】基本情報!X343)</f>
        <v/>
      </c>
      <c r="P299" s="205" t="str">
        <f>IF(【全員最初に作成】基本情報!Y343="","",【全員最初に作成】基本情報!Y343)</f>
        <v/>
      </c>
      <c r="Q299" s="206" t="str">
        <f>IF(【全員最初に作成】基本情報!AB343="","",【全員最初に作成】基本情報!AB343)</f>
        <v/>
      </c>
      <c r="R299" s="207"/>
      <c r="S299" s="208"/>
      <c r="T299" s="209" t="str">
        <f>IF(P299="","",VLOOKUP(P299,【参考】数式用!$A$5:$H$34,MATCH(S299,【参考】数式用!$C$4:$E$4,0)+2,0))</f>
        <v/>
      </c>
      <c r="U299" s="210" t="s">
        <v>108</v>
      </c>
      <c r="V299" s="211"/>
      <c r="W299" s="212" t="s">
        <v>109</v>
      </c>
      <c r="X299" s="211"/>
      <c r="Y299" s="212" t="s">
        <v>110</v>
      </c>
      <c r="Z299" s="211"/>
      <c r="AA299" s="212" t="s">
        <v>109</v>
      </c>
      <c r="AB299" s="211"/>
      <c r="AC299" s="212" t="s">
        <v>111</v>
      </c>
      <c r="AD299" s="213" t="s">
        <v>112</v>
      </c>
      <c r="AE299" s="214" t="str">
        <f t="shared" si="16"/>
        <v/>
      </c>
      <c r="AF299" s="217" t="s">
        <v>113</v>
      </c>
      <c r="AG299" s="216" t="str">
        <f t="shared" si="17"/>
        <v/>
      </c>
    </row>
    <row r="300" spans="1:33" ht="36.75" customHeight="1">
      <c r="A300" s="204">
        <f t="shared" si="18"/>
        <v>289</v>
      </c>
      <c r="B300" s="1026" t="str">
        <f>IF(【全員最初に作成】基本情報!C344="","",【全員最初に作成】基本情報!C344)</f>
        <v/>
      </c>
      <c r="C300" s="1027"/>
      <c r="D300" s="1027"/>
      <c r="E300" s="1027"/>
      <c r="F300" s="1027"/>
      <c r="G300" s="1027"/>
      <c r="H300" s="1027"/>
      <c r="I300" s="1027"/>
      <c r="J300" s="1027"/>
      <c r="K300" s="1028"/>
      <c r="L300" s="204" t="str">
        <f>IF(【全員最初に作成】基本情報!M344="","",【全員最初に作成】基本情報!M344)</f>
        <v/>
      </c>
      <c r="M300" s="204" t="str">
        <f>IF(【全員最初に作成】基本情報!R344="","",【全員最初に作成】基本情報!R344)</f>
        <v/>
      </c>
      <c r="N300" s="204" t="str">
        <f>IF(【全員最初に作成】基本情報!W344="","",【全員最初に作成】基本情報!W344)</f>
        <v/>
      </c>
      <c r="O300" s="204" t="str">
        <f>IF(【全員最初に作成】基本情報!X344="","",【全員最初に作成】基本情報!X344)</f>
        <v/>
      </c>
      <c r="P300" s="205" t="str">
        <f>IF(【全員最初に作成】基本情報!Y344="","",【全員最初に作成】基本情報!Y344)</f>
        <v/>
      </c>
      <c r="Q300" s="206" t="str">
        <f>IF(【全員最初に作成】基本情報!AB344="","",【全員最初に作成】基本情報!AB344)</f>
        <v/>
      </c>
      <c r="R300" s="207"/>
      <c r="S300" s="208"/>
      <c r="T300" s="209" t="str">
        <f>IF(P300="","",VLOOKUP(P300,【参考】数式用!$A$5:$H$34,MATCH(S300,【参考】数式用!$C$4:$E$4,0)+2,0))</f>
        <v/>
      </c>
      <c r="U300" s="210" t="s">
        <v>108</v>
      </c>
      <c r="V300" s="211"/>
      <c r="W300" s="212" t="s">
        <v>109</v>
      </c>
      <c r="X300" s="211"/>
      <c r="Y300" s="212" t="s">
        <v>110</v>
      </c>
      <c r="Z300" s="211"/>
      <c r="AA300" s="212" t="s">
        <v>109</v>
      </c>
      <c r="AB300" s="211"/>
      <c r="AC300" s="212" t="s">
        <v>111</v>
      </c>
      <c r="AD300" s="213" t="s">
        <v>112</v>
      </c>
      <c r="AE300" s="214" t="str">
        <f t="shared" si="16"/>
        <v/>
      </c>
      <c r="AF300" s="217" t="s">
        <v>113</v>
      </c>
      <c r="AG300" s="216" t="str">
        <f t="shared" si="17"/>
        <v/>
      </c>
    </row>
    <row r="301" spans="1:33" ht="36.75" customHeight="1">
      <c r="A301" s="204">
        <f t="shared" si="18"/>
        <v>290</v>
      </c>
      <c r="B301" s="1026" t="str">
        <f>IF(【全員最初に作成】基本情報!C345="","",【全員最初に作成】基本情報!C345)</f>
        <v/>
      </c>
      <c r="C301" s="1027"/>
      <c r="D301" s="1027"/>
      <c r="E301" s="1027"/>
      <c r="F301" s="1027"/>
      <c r="G301" s="1027"/>
      <c r="H301" s="1027"/>
      <c r="I301" s="1027"/>
      <c r="J301" s="1027"/>
      <c r="K301" s="1028"/>
      <c r="L301" s="204" t="str">
        <f>IF(【全員最初に作成】基本情報!M345="","",【全員最初に作成】基本情報!M345)</f>
        <v/>
      </c>
      <c r="M301" s="204" t="str">
        <f>IF(【全員最初に作成】基本情報!R345="","",【全員最初に作成】基本情報!R345)</f>
        <v/>
      </c>
      <c r="N301" s="204" t="str">
        <f>IF(【全員最初に作成】基本情報!W345="","",【全員最初に作成】基本情報!W345)</f>
        <v/>
      </c>
      <c r="O301" s="204" t="str">
        <f>IF(【全員最初に作成】基本情報!X345="","",【全員最初に作成】基本情報!X345)</f>
        <v/>
      </c>
      <c r="P301" s="205" t="str">
        <f>IF(【全員最初に作成】基本情報!Y345="","",【全員最初に作成】基本情報!Y345)</f>
        <v/>
      </c>
      <c r="Q301" s="206" t="str">
        <f>IF(【全員最初に作成】基本情報!AB345="","",【全員最初に作成】基本情報!AB345)</f>
        <v/>
      </c>
      <c r="R301" s="207"/>
      <c r="S301" s="208"/>
      <c r="T301" s="209" t="str">
        <f>IF(P301="","",VLOOKUP(P301,【参考】数式用!$A$5:$H$34,MATCH(S301,【参考】数式用!$C$4:$E$4,0)+2,0))</f>
        <v/>
      </c>
      <c r="U301" s="210" t="s">
        <v>108</v>
      </c>
      <c r="V301" s="211"/>
      <c r="W301" s="212" t="s">
        <v>109</v>
      </c>
      <c r="X301" s="211"/>
      <c r="Y301" s="212" t="s">
        <v>110</v>
      </c>
      <c r="Z301" s="211"/>
      <c r="AA301" s="212" t="s">
        <v>109</v>
      </c>
      <c r="AB301" s="211"/>
      <c r="AC301" s="212" t="s">
        <v>111</v>
      </c>
      <c r="AD301" s="213" t="s">
        <v>112</v>
      </c>
      <c r="AE301" s="214" t="str">
        <f t="shared" si="16"/>
        <v/>
      </c>
      <c r="AF301" s="217" t="s">
        <v>113</v>
      </c>
      <c r="AG301" s="216" t="str">
        <f t="shared" si="17"/>
        <v/>
      </c>
    </row>
    <row r="302" spans="1:33" ht="36.75" customHeight="1">
      <c r="A302" s="204">
        <f t="shared" si="18"/>
        <v>291</v>
      </c>
      <c r="B302" s="1026" t="str">
        <f>IF(【全員最初に作成】基本情報!C346="","",【全員最初に作成】基本情報!C346)</f>
        <v/>
      </c>
      <c r="C302" s="1027"/>
      <c r="D302" s="1027"/>
      <c r="E302" s="1027"/>
      <c r="F302" s="1027"/>
      <c r="G302" s="1027"/>
      <c r="H302" s="1027"/>
      <c r="I302" s="1027"/>
      <c r="J302" s="1027"/>
      <c r="K302" s="1028"/>
      <c r="L302" s="204" t="str">
        <f>IF(【全員最初に作成】基本情報!M346="","",【全員最初に作成】基本情報!M346)</f>
        <v/>
      </c>
      <c r="M302" s="204" t="str">
        <f>IF(【全員最初に作成】基本情報!R346="","",【全員最初に作成】基本情報!R346)</f>
        <v/>
      </c>
      <c r="N302" s="204" t="str">
        <f>IF(【全員最初に作成】基本情報!W346="","",【全員最初に作成】基本情報!W346)</f>
        <v/>
      </c>
      <c r="O302" s="204" t="str">
        <f>IF(【全員最初に作成】基本情報!X346="","",【全員最初に作成】基本情報!X346)</f>
        <v/>
      </c>
      <c r="P302" s="205" t="str">
        <f>IF(【全員最初に作成】基本情報!Y346="","",【全員最初に作成】基本情報!Y346)</f>
        <v/>
      </c>
      <c r="Q302" s="206" t="str">
        <f>IF(【全員最初に作成】基本情報!AB346="","",【全員最初に作成】基本情報!AB346)</f>
        <v/>
      </c>
      <c r="R302" s="207"/>
      <c r="S302" s="208"/>
      <c r="T302" s="209" t="str">
        <f>IF(P302="","",VLOOKUP(P302,【参考】数式用!$A$5:$H$34,MATCH(S302,【参考】数式用!$C$4:$E$4,0)+2,0))</f>
        <v/>
      </c>
      <c r="U302" s="210" t="s">
        <v>108</v>
      </c>
      <c r="V302" s="211"/>
      <c r="W302" s="212" t="s">
        <v>109</v>
      </c>
      <c r="X302" s="211"/>
      <c r="Y302" s="212" t="s">
        <v>110</v>
      </c>
      <c r="Z302" s="211"/>
      <c r="AA302" s="212" t="s">
        <v>109</v>
      </c>
      <c r="AB302" s="211"/>
      <c r="AC302" s="212" t="s">
        <v>111</v>
      </c>
      <c r="AD302" s="213" t="s">
        <v>112</v>
      </c>
      <c r="AE302" s="214" t="str">
        <f t="shared" si="16"/>
        <v/>
      </c>
      <c r="AF302" s="217" t="s">
        <v>113</v>
      </c>
      <c r="AG302" s="216" t="str">
        <f t="shared" si="17"/>
        <v/>
      </c>
    </row>
    <row r="303" spans="1:33" ht="36.75" customHeight="1">
      <c r="A303" s="204">
        <f t="shared" si="18"/>
        <v>292</v>
      </c>
      <c r="B303" s="1026" t="str">
        <f>IF(【全員最初に作成】基本情報!C347="","",【全員最初に作成】基本情報!C347)</f>
        <v/>
      </c>
      <c r="C303" s="1027"/>
      <c r="D303" s="1027"/>
      <c r="E303" s="1027"/>
      <c r="F303" s="1027"/>
      <c r="G303" s="1027"/>
      <c r="H303" s="1027"/>
      <c r="I303" s="1027"/>
      <c r="J303" s="1027"/>
      <c r="K303" s="1028"/>
      <c r="L303" s="204" t="str">
        <f>IF(【全員最初に作成】基本情報!M347="","",【全員最初に作成】基本情報!M347)</f>
        <v/>
      </c>
      <c r="M303" s="204" t="str">
        <f>IF(【全員最初に作成】基本情報!R347="","",【全員最初に作成】基本情報!R347)</f>
        <v/>
      </c>
      <c r="N303" s="204" t="str">
        <f>IF(【全員最初に作成】基本情報!W347="","",【全員最初に作成】基本情報!W347)</f>
        <v/>
      </c>
      <c r="O303" s="204" t="str">
        <f>IF(【全員最初に作成】基本情報!X347="","",【全員最初に作成】基本情報!X347)</f>
        <v/>
      </c>
      <c r="P303" s="205" t="str">
        <f>IF(【全員最初に作成】基本情報!Y347="","",【全員最初に作成】基本情報!Y347)</f>
        <v/>
      </c>
      <c r="Q303" s="206" t="str">
        <f>IF(【全員最初に作成】基本情報!AB347="","",【全員最初に作成】基本情報!AB347)</f>
        <v/>
      </c>
      <c r="R303" s="207"/>
      <c r="S303" s="208"/>
      <c r="T303" s="209" t="str">
        <f>IF(P303="","",VLOOKUP(P303,【参考】数式用!$A$5:$H$34,MATCH(S303,【参考】数式用!$C$4:$E$4,0)+2,0))</f>
        <v/>
      </c>
      <c r="U303" s="210" t="s">
        <v>108</v>
      </c>
      <c r="V303" s="211"/>
      <c r="W303" s="212" t="s">
        <v>109</v>
      </c>
      <c r="X303" s="211"/>
      <c r="Y303" s="212" t="s">
        <v>110</v>
      </c>
      <c r="Z303" s="211"/>
      <c r="AA303" s="212" t="s">
        <v>109</v>
      </c>
      <c r="AB303" s="211"/>
      <c r="AC303" s="212" t="s">
        <v>111</v>
      </c>
      <c r="AD303" s="213" t="s">
        <v>112</v>
      </c>
      <c r="AE303" s="214" t="str">
        <f t="shared" si="16"/>
        <v/>
      </c>
      <c r="AF303" s="217" t="s">
        <v>113</v>
      </c>
      <c r="AG303" s="216" t="str">
        <f t="shared" si="17"/>
        <v/>
      </c>
    </row>
    <row r="304" spans="1:33" ht="36.75" customHeight="1">
      <c r="A304" s="204">
        <f t="shared" si="18"/>
        <v>293</v>
      </c>
      <c r="B304" s="1026" t="str">
        <f>IF(【全員最初に作成】基本情報!C348="","",【全員最初に作成】基本情報!C348)</f>
        <v/>
      </c>
      <c r="C304" s="1027"/>
      <c r="D304" s="1027"/>
      <c r="E304" s="1027"/>
      <c r="F304" s="1027"/>
      <c r="G304" s="1027"/>
      <c r="H304" s="1027"/>
      <c r="I304" s="1027"/>
      <c r="J304" s="1027"/>
      <c r="K304" s="1028"/>
      <c r="L304" s="204" t="str">
        <f>IF(【全員最初に作成】基本情報!M348="","",【全員最初に作成】基本情報!M348)</f>
        <v/>
      </c>
      <c r="M304" s="204" t="str">
        <f>IF(【全員最初に作成】基本情報!R348="","",【全員最初に作成】基本情報!R348)</f>
        <v/>
      </c>
      <c r="N304" s="204" t="str">
        <f>IF(【全員最初に作成】基本情報!W348="","",【全員最初に作成】基本情報!W348)</f>
        <v/>
      </c>
      <c r="O304" s="204" t="str">
        <f>IF(【全員最初に作成】基本情報!X348="","",【全員最初に作成】基本情報!X348)</f>
        <v/>
      </c>
      <c r="P304" s="205" t="str">
        <f>IF(【全員最初に作成】基本情報!Y348="","",【全員最初に作成】基本情報!Y348)</f>
        <v/>
      </c>
      <c r="Q304" s="206" t="str">
        <f>IF(【全員最初に作成】基本情報!AB348="","",【全員最初に作成】基本情報!AB348)</f>
        <v/>
      </c>
      <c r="R304" s="207"/>
      <c r="S304" s="208"/>
      <c r="T304" s="209" t="str">
        <f>IF(P304="","",VLOOKUP(P304,【参考】数式用!$A$5:$H$34,MATCH(S304,【参考】数式用!$C$4:$E$4,0)+2,0))</f>
        <v/>
      </c>
      <c r="U304" s="210" t="s">
        <v>108</v>
      </c>
      <c r="V304" s="211"/>
      <c r="W304" s="212" t="s">
        <v>109</v>
      </c>
      <c r="X304" s="211"/>
      <c r="Y304" s="212" t="s">
        <v>110</v>
      </c>
      <c r="Z304" s="211"/>
      <c r="AA304" s="212" t="s">
        <v>109</v>
      </c>
      <c r="AB304" s="211"/>
      <c r="AC304" s="212" t="s">
        <v>111</v>
      </c>
      <c r="AD304" s="213" t="s">
        <v>112</v>
      </c>
      <c r="AE304" s="214" t="str">
        <f t="shared" si="16"/>
        <v/>
      </c>
      <c r="AF304" s="217" t="s">
        <v>113</v>
      </c>
      <c r="AG304" s="216" t="str">
        <f t="shared" si="17"/>
        <v/>
      </c>
    </row>
    <row r="305" spans="1:33" ht="36.75" customHeight="1">
      <c r="A305" s="204">
        <f t="shared" si="18"/>
        <v>294</v>
      </c>
      <c r="B305" s="1026" t="str">
        <f>IF(【全員最初に作成】基本情報!C349="","",【全員最初に作成】基本情報!C349)</f>
        <v/>
      </c>
      <c r="C305" s="1027"/>
      <c r="D305" s="1027"/>
      <c r="E305" s="1027"/>
      <c r="F305" s="1027"/>
      <c r="G305" s="1027"/>
      <c r="H305" s="1027"/>
      <c r="I305" s="1027"/>
      <c r="J305" s="1027"/>
      <c r="K305" s="1028"/>
      <c r="L305" s="204" t="str">
        <f>IF(【全員最初に作成】基本情報!M349="","",【全員最初に作成】基本情報!M349)</f>
        <v/>
      </c>
      <c r="M305" s="204" t="str">
        <f>IF(【全員最初に作成】基本情報!R349="","",【全員最初に作成】基本情報!R349)</f>
        <v/>
      </c>
      <c r="N305" s="204" t="str">
        <f>IF(【全員最初に作成】基本情報!W349="","",【全員最初に作成】基本情報!W349)</f>
        <v/>
      </c>
      <c r="O305" s="204" t="str">
        <f>IF(【全員最初に作成】基本情報!X349="","",【全員最初に作成】基本情報!X349)</f>
        <v/>
      </c>
      <c r="P305" s="205" t="str">
        <f>IF(【全員最初に作成】基本情報!Y349="","",【全員最初に作成】基本情報!Y349)</f>
        <v/>
      </c>
      <c r="Q305" s="206" t="str">
        <f>IF(【全員最初に作成】基本情報!AB349="","",【全員最初に作成】基本情報!AB349)</f>
        <v/>
      </c>
      <c r="R305" s="207"/>
      <c r="S305" s="208"/>
      <c r="T305" s="209" t="str">
        <f>IF(P305="","",VLOOKUP(P305,【参考】数式用!$A$5:$H$34,MATCH(S305,【参考】数式用!$C$4:$E$4,0)+2,0))</f>
        <v/>
      </c>
      <c r="U305" s="210" t="s">
        <v>108</v>
      </c>
      <c r="V305" s="211"/>
      <c r="W305" s="212" t="s">
        <v>109</v>
      </c>
      <c r="X305" s="211"/>
      <c r="Y305" s="212" t="s">
        <v>110</v>
      </c>
      <c r="Z305" s="211"/>
      <c r="AA305" s="212" t="s">
        <v>109</v>
      </c>
      <c r="AB305" s="211"/>
      <c r="AC305" s="212" t="s">
        <v>111</v>
      </c>
      <c r="AD305" s="213" t="s">
        <v>112</v>
      </c>
      <c r="AE305" s="214" t="str">
        <f t="shared" si="16"/>
        <v/>
      </c>
      <c r="AF305" s="217" t="s">
        <v>113</v>
      </c>
      <c r="AG305" s="216" t="str">
        <f t="shared" si="17"/>
        <v/>
      </c>
    </row>
    <row r="306" spans="1:33" ht="36.75" customHeight="1">
      <c r="A306" s="204">
        <f t="shared" si="18"/>
        <v>295</v>
      </c>
      <c r="B306" s="1026" t="str">
        <f>IF(【全員最初に作成】基本情報!C350="","",【全員最初に作成】基本情報!C350)</f>
        <v/>
      </c>
      <c r="C306" s="1027"/>
      <c r="D306" s="1027"/>
      <c r="E306" s="1027"/>
      <c r="F306" s="1027"/>
      <c r="G306" s="1027"/>
      <c r="H306" s="1027"/>
      <c r="I306" s="1027"/>
      <c r="J306" s="1027"/>
      <c r="K306" s="1028"/>
      <c r="L306" s="204" t="str">
        <f>IF(【全員最初に作成】基本情報!M350="","",【全員最初に作成】基本情報!M350)</f>
        <v/>
      </c>
      <c r="M306" s="204" t="str">
        <f>IF(【全員最初に作成】基本情報!R350="","",【全員最初に作成】基本情報!R350)</f>
        <v/>
      </c>
      <c r="N306" s="204" t="str">
        <f>IF(【全員最初に作成】基本情報!W350="","",【全員最初に作成】基本情報!W350)</f>
        <v/>
      </c>
      <c r="O306" s="204" t="str">
        <f>IF(【全員最初に作成】基本情報!X350="","",【全員最初に作成】基本情報!X350)</f>
        <v/>
      </c>
      <c r="P306" s="205" t="str">
        <f>IF(【全員最初に作成】基本情報!Y350="","",【全員最初に作成】基本情報!Y350)</f>
        <v/>
      </c>
      <c r="Q306" s="206" t="str">
        <f>IF(【全員最初に作成】基本情報!AB350="","",【全員最初に作成】基本情報!AB350)</f>
        <v/>
      </c>
      <c r="R306" s="207"/>
      <c r="S306" s="208"/>
      <c r="T306" s="209" t="str">
        <f>IF(P306="","",VLOOKUP(P306,【参考】数式用!$A$5:$H$34,MATCH(S306,【参考】数式用!$C$4:$E$4,0)+2,0))</f>
        <v/>
      </c>
      <c r="U306" s="210" t="s">
        <v>108</v>
      </c>
      <c r="V306" s="211"/>
      <c r="W306" s="212" t="s">
        <v>109</v>
      </c>
      <c r="X306" s="211"/>
      <c r="Y306" s="212" t="s">
        <v>110</v>
      </c>
      <c r="Z306" s="211"/>
      <c r="AA306" s="212" t="s">
        <v>109</v>
      </c>
      <c r="AB306" s="211"/>
      <c r="AC306" s="212" t="s">
        <v>111</v>
      </c>
      <c r="AD306" s="213" t="s">
        <v>112</v>
      </c>
      <c r="AE306" s="214" t="str">
        <f t="shared" si="16"/>
        <v/>
      </c>
      <c r="AF306" s="217" t="s">
        <v>113</v>
      </c>
      <c r="AG306" s="216" t="str">
        <f t="shared" si="17"/>
        <v/>
      </c>
    </row>
    <row r="307" spans="1:33" ht="36.75" customHeight="1">
      <c r="A307" s="204">
        <f t="shared" si="18"/>
        <v>296</v>
      </c>
      <c r="B307" s="1026" t="str">
        <f>IF(【全員最初に作成】基本情報!C351="","",【全員最初に作成】基本情報!C351)</f>
        <v/>
      </c>
      <c r="C307" s="1027"/>
      <c r="D307" s="1027"/>
      <c r="E307" s="1027"/>
      <c r="F307" s="1027"/>
      <c r="G307" s="1027"/>
      <c r="H307" s="1027"/>
      <c r="I307" s="1027"/>
      <c r="J307" s="1027"/>
      <c r="K307" s="1028"/>
      <c r="L307" s="204" t="str">
        <f>IF(【全員最初に作成】基本情報!M351="","",【全員最初に作成】基本情報!M351)</f>
        <v/>
      </c>
      <c r="M307" s="204" t="str">
        <f>IF(【全員最初に作成】基本情報!R351="","",【全員最初に作成】基本情報!R351)</f>
        <v/>
      </c>
      <c r="N307" s="204" t="str">
        <f>IF(【全員最初に作成】基本情報!W351="","",【全員最初に作成】基本情報!W351)</f>
        <v/>
      </c>
      <c r="O307" s="204" t="str">
        <f>IF(【全員最初に作成】基本情報!X351="","",【全員最初に作成】基本情報!X351)</f>
        <v/>
      </c>
      <c r="P307" s="205" t="str">
        <f>IF(【全員最初に作成】基本情報!Y351="","",【全員最初に作成】基本情報!Y351)</f>
        <v/>
      </c>
      <c r="Q307" s="206" t="str">
        <f>IF(【全員最初に作成】基本情報!AB351="","",【全員最初に作成】基本情報!AB351)</f>
        <v/>
      </c>
      <c r="R307" s="207"/>
      <c r="S307" s="208"/>
      <c r="T307" s="209" t="str">
        <f>IF(P307="","",VLOOKUP(P307,【参考】数式用!$A$5:$H$34,MATCH(S307,【参考】数式用!$C$4:$E$4,0)+2,0))</f>
        <v/>
      </c>
      <c r="U307" s="210" t="s">
        <v>108</v>
      </c>
      <c r="V307" s="211"/>
      <c r="W307" s="212" t="s">
        <v>109</v>
      </c>
      <c r="X307" s="211"/>
      <c r="Y307" s="212" t="s">
        <v>110</v>
      </c>
      <c r="Z307" s="211"/>
      <c r="AA307" s="212" t="s">
        <v>109</v>
      </c>
      <c r="AB307" s="211"/>
      <c r="AC307" s="212" t="s">
        <v>111</v>
      </c>
      <c r="AD307" s="213" t="s">
        <v>112</v>
      </c>
      <c r="AE307" s="214" t="str">
        <f t="shared" si="16"/>
        <v/>
      </c>
      <c r="AF307" s="217" t="s">
        <v>113</v>
      </c>
      <c r="AG307" s="216" t="str">
        <f t="shared" si="17"/>
        <v/>
      </c>
    </row>
    <row r="308" spans="1:33" ht="36.75" customHeight="1">
      <c r="A308" s="204">
        <f t="shared" si="18"/>
        <v>297</v>
      </c>
      <c r="B308" s="1026" t="str">
        <f>IF(【全員最初に作成】基本情報!C352="","",【全員最初に作成】基本情報!C352)</f>
        <v/>
      </c>
      <c r="C308" s="1027"/>
      <c r="D308" s="1027"/>
      <c r="E308" s="1027"/>
      <c r="F308" s="1027"/>
      <c r="G308" s="1027"/>
      <c r="H308" s="1027"/>
      <c r="I308" s="1027"/>
      <c r="J308" s="1027"/>
      <c r="K308" s="1028"/>
      <c r="L308" s="204" t="str">
        <f>IF(【全員最初に作成】基本情報!M352="","",【全員最初に作成】基本情報!M352)</f>
        <v/>
      </c>
      <c r="M308" s="204" t="str">
        <f>IF(【全員最初に作成】基本情報!R352="","",【全員最初に作成】基本情報!R352)</f>
        <v/>
      </c>
      <c r="N308" s="204" t="str">
        <f>IF(【全員最初に作成】基本情報!W352="","",【全員最初に作成】基本情報!W352)</f>
        <v/>
      </c>
      <c r="O308" s="204" t="str">
        <f>IF(【全員最初に作成】基本情報!X352="","",【全員最初に作成】基本情報!X352)</f>
        <v/>
      </c>
      <c r="P308" s="205" t="str">
        <f>IF(【全員最初に作成】基本情報!Y352="","",【全員最初に作成】基本情報!Y352)</f>
        <v/>
      </c>
      <c r="Q308" s="206" t="str">
        <f>IF(【全員最初に作成】基本情報!AB352="","",【全員最初に作成】基本情報!AB352)</f>
        <v/>
      </c>
      <c r="R308" s="207"/>
      <c r="S308" s="208"/>
      <c r="T308" s="209" t="str">
        <f>IF(P308="","",VLOOKUP(P308,【参考】数式用!$A$5:$H$34,MATCH(S308,【参考】数式用!$C$4:$E$4,0)+2,0))</f>
        <v/>
      </c>
      <c r="U308" s="210" t="s">
        <v>108</v>
      </c>
      <c r="V308" s="211"/>
      <c r="W308" s="212" t="s">
        <v>109</v>
      </c>
      <c r="X308" s="211"/>
      <c r="Y308" s="212" t="s">
        <v>110</v>
      </c>
      <c r="Z308" s="211"/>
      <c r="AA308" s="212" t="s">
        <v>109</v>
      </c>
      <c r="AB308" s="211"/>
      <c r="AC308" s="212" t="s">
        <v>111</v>
      </c>
      <c r="AD308" s="213" t="s">
        <v>112</v>
      </c>
      <c r="AE308" s="214" t="str">
        <f t="shared" si="16"/>
        <v/>
      </c>
      <c r="AF308" s="217" t="s">
        <v>113</v>
      </c>
      <c r="AG308" s="216" t="str">
        <f t="shared" si="17"/>
        <v/>
      </c>
    </row>
    <row r="309" spans="1:33" ht="36.75" customHeight="1">
      <c r="A309" s="204">
        <f t="shared" si="18"/>
        <v>298</v>
      </c>
      <c r="B309" s="1026" t="str">
        <f>IF(【全員最初に作成】基本情報!C353="","",【全員最初に作成】基本情報!C353)</f>
        <v/>
      </c>
      <c r="C309" s="1027"/>
      <c r="D309" s="1027"/>
      <c r="E309" s="1027"/>
      <c r="F309" s="1027"/>
      <c r="G309" s="1027"/>
      <c r="H309" s="1027"/>
      <c r="I309" s="1027"/>
      <c r="J309" s="1027"/>
      <c r="K309" s="1028"/>
      <c r="L309" s="204" t="str">
        <f>IF(【全員最初に作成】基本情報!M353="","",【全員最初に作成】基本情報!M353)</f>
        <v/>
      </c>
      <c r="M309" s="204" t="str">
        <f>IF(【全員最初に作成】基本情報!R353="","",【全員最初に作成】基本情報!R353)</f>
        <v/>
      </c>
      <c r="N309" s="204" t="str">
        <f>IF(【全員最初に作成】基本情報!W353="","",【全員最初に作成】基本情報!W353)</f>
        <v/>
      </c>
      <c r="O309" s="204" t="str">
        <f>IF(【全員最初に作成】基本情報!X353="","",【全員最初に作成】基本情報!X353)</f>
        <v/>
      </c>
      <c r="P309" s="205" t="str">
        <f>IF(【全員最初に作成】基本情報!Y353="","",【全員最初に作成】基本情報!Y353)</f>
        <v/>
      </c>
      <c r="Q309" s="206" t="str">
        <f>IF(【全員最初に作成】基本情報!AB353="","",【全員最初に作成】基本情報!AB353)</f>
        <v/>
      </c>
      <c r="R309" s="207"/>
      <c r="S309" s="208"/>
      <c r="T309" s="209" t="str">
        <f>IF(P309="","",VLOOKUP(P309,【参考】数式用!$A$5:$H$34,MATCH(S309,【参考】数式用!$C$4:$E$4,0)+2,0))</f>
        <v/>
      </c>
      <c r="U309" s="210" t="s">
        <v>108</v>
      </c>
      <c r="V309" s="211"/>
      <c r="W309" s="212" t="s">
        <v>109</v>
      </c>
      <c r="X309" s="211"/>
      <c r="Y309" s="212" t="s">
        <v>110</v>
      </c>
      <c r="Z309" s="211"/>
      <c r="AA309" s="212" t="s">
        <v>109</v>
      </c>
      <c r="AB309" s="211"/>
      <c r="AC309" s="212" t="s">
        <v>111</v>
      </c>
      <c r="AD309" s="213" t="s">
        <v>112</v>
      </c>
      <c r="AE309" s="214" t="str">
        <f t="shared" si="16"/>
        <v/>
      </c>
      <c r="AF309" s="217" t="s">
        <v>113</v>
      </c>
      <c r="AG309" s="216" t="str">
        <f t="shared" si="17"/>
        <v/>
      </c>
    </row>
    <row r="310" spans="1:33" ht="36.75" customHeight="1">
      <c r="A310" s="204">
        <f t="shared" si="18"/>
        <v>299</v>
      </c>
      <c r="B310" s="1026" t="str">
        <f>IF(【全員最初に作成】基本情報!C354="","",【全員最初に作成】基本情報!C354)</f>
        <v/>
      </c>
      <c r="C310" s="1027"/>
      <c r="D310" s="1027"/>
      <c r="E310" s="1027"/>
      <c r="F310" s="1027"/>
      <c r="G310" s="1027"/>
      <c r="H310" s="1027"/>
      <c r="I310" s="1027"/>
      <c r="J310" s="1027"/>
      <c r="K310" s="1028"/>
      <c r="L310" s="204" t="str">
        <f>IF(【全員最初に作成】基本情報!M354="","",【全員最初に作成】基本情報!M354)</f>
        <v/>
      </c>
      <c r="M310" s="204" t="str">
        <f>IF(【全員最初に作成】基本情報!R354="","",【全員最初に作成】基本情報!R354)</f>
        <v/>
      </c>
      <c r="N310" s="204" t="str">
        <f>IF(【全員最初に作成】基本情報!W354="","",【全員最初に作成】基本情報!W354)</f>
        <v/>
      </c>
      <c r="O310" s="204" t="str">
        <f>IF(【全員最初に作成】基本情報!X354="","",【全員最初に作成】基本情報!X354)</f>
        <v/>
      </c>
      <c r="P310" s="205" t="str">
        <f>IF(【全員最初に作成】基本情報!Y354="","",【全員最初に作成】基本情報!Y354)</f>
        <v/>
      </c>
      <c r="Q310" s="206" t="str">
        <f>IF(【全員最初に作成】基本情報!AB354="","",【全員最初に作成】基本情報!AB354)</f>
        <v/>
      </c>
      <c r="R310" s="207"/>
      <c r="S310" s="208"/>
      <c r="T310" s="209" t="str">
        <f>IF(P310="","",VLOOKUP(P310,【参考】数式用!$A$5:$H$34,MATCH(S310,【参考】数式用!$C$4:$E$4,0)+2,0))</f>
        <v/>
      </c>
      <c r="U310" s="210" t="s">
        <v>108</v>
      </c>
      <c r="V310" s="211"/>
      <c r="W310" s="212" t="s">
        <v>109</v>
      </c>
      <c r="X310" s="211"/>
      <c r="Y310" s="212" t="s">
        <v>110</v>
      </c>
      <c r="Z310" s="211"/>
      <c r="AA310" s="212" t="s">
        <v>109</v>
      </c>
      <c r="AB310" s="211"/>
      <c r="AC310" s="212" t="s">
        <v>111</v>
      </c>
      <c r="AD310" s="213" t="s">
        <v>112</v>
      </c>
      <c r="AE310" s="214" t="str">
        <f t="shared" si="16"/>
        <v/>
      </c>
      <c r="AF310" s="217" t="s">
        <v>113</v>
      </c>
      <c r="AG310" s="216" t="str">
        <f t="shared" si="17"/>
        <v/>
      </c>
    </row>
    <row r="311" spans="1:33" ht="36.75" customHeight="1">
      <c r="A311" s="204">
        <f t="shared" si="18"/>
        <v>300</v>
      </c>
      <c r="B311" s="1026" t="str">
        <f>IF(【全員最初に作成】基本情報!C355="","",【全員最初に作成】基本情報!C355)</f>
        <v/>
      </c>
      <c r="C311" s="1027"/>
      <c r="D311" s="1027"/>
      <c r="E311" s="1027"/>
      <c r="F311" s="1027"/>
      <c r="G311" s="1027"/>
      <c r="H311" s="1027"/>
      <c r="I311" s="1027"/>
      <c r="J311" s="1027"/>
      <c r="K311" s="1028"/>
      <c r="L311" s="204" t="str">
        <f>IF(【全員最初に作成】基本情報!M355="","",【全員最初に作成】基本情報!M355)</f>
        <v/>
      </c>
      <c r="M311" s="204" t="str">
        <f>IF(【全員最初に作成】基本情報!R355="","",【全員最初に作成】基本情報!R355)</f>
        <v/>
      </c>
      <c r="N311" s="204" t="str">
        <f>IF(【全員最初に作成】基本情報!W355="","",【全員最初に作成】基本情報!W355)</f>
        <v/>
      </c>
      <c r="O311" s="204" t="str">
        <f>IF(【全員最初に作成】基本情報!X355="","",【全員最初に作成】基本情報!X355)</f>
        <v/>
      </c>
      <c r="P311" s="205" t="str">
        <f>IF(【全員最初に作成】基本情報!Y355="","",【全員最初に作成】基本情報!Y355)</f>
        <v/>
      </c>
      <c r="Q311" s="206" t="str">
        <f>IF(【全員最初に作成】基本情報!AB355="","",【全員最初に作成】基本情報!AB355)</f>
        <v/>
      </c>
      <c r="R311" s="207"/>
      <c r="S311" s="208"/>
      <c r="T311" s="209" t="str">
        <f>IF(P311="","",VLOOKUP(P311,【参考】数式用!$A$5:$H$34,MATCH(S311,【参考】数式用!$C$4:$E$4,0)+2,0))</f>
        <v/>
      </c>
      <c r="U311" s="210" t="s">
        <v>108</v>
      </c>
      <c r="V311" s="211"/>
      <c r="W311" s="212" t="s">
        <v>109</v>
      </c>
      <c r="X311" s="211"/>
      <c r="Y311" s="212" t="s">
        <v>110</v>
      </c>
      <c r="Z311" s="211"/>
      <c r="AA311" s="212" t="s">
        <v>109</v>
      </c>
      <c r="AB311" s="211"/>
      <c r="AC311" s="212" t="s">
        <v>111</v>
      </c>
      <c r="AD311" s="213" t="s">
        <v>112</v>
      </c>
      <c r="AE311" s="214" t="str">
        <f t="shared" si="16"/>
        <v/>
      </c>
      <c r="AF311" s="217" t="s">
        <v>113</v>
      </c>
      <c r="AG311" s="216" t="str">
        <f t="shared" si="17"/>
        <v/>
      </c>
    </row>
    <row r="312" spans="1:33" ht="36.75" customHeight="1">
      <c r="A312" s="204">
        <f>A311+1</f>
        <v>301</v>
      </c>
      <c r="B312" s="1026" t="str">
        <f>IF(【全員最初に作成】基本情報!C356="","",【全員最初に作成】基本情報!C356)</f>
        <v/>
      </c>
      <c r="C312" s="1027"/>
      <c r="D312" s="1027"/>
      <c r="E312" s="1027"/>
      <c r="F312" s="1027"/>
      <c r="G312" s="1027"/>
      <c r="H312" s="1027"/>
      <c r="I312" s="1027"/>
      <c r="J312" s="1027"/>
      <c r="K312" s="1028"/>
      <c r="L312" s="204" t="str">
        <f>IF(【全員最初に作成】基本情報!M356="","",【全員最初に作成】基本情報!M356)</f>
        <v/>
      </c>
      <c r="M312" s="204" t="str">
        <f>IF(【全員最初に作成】基本情報!R356="","",【全員最初に作成】基本情報!R356)</f>
        <v/>
      </c>
      <c r="N312" s="204" t="str">
        <f>IF(【全員最初に作成】基本情報!W356="","",【全員最初に作成】基本情報!W356)</f>
        <v/>
      </c>
      <c r="O312" s="204" t="str">
        <f>IF(【全員最初に作成】基本情報!X356="","",【全員最初に作成】基本情報!X356)</f>
        <v/>
      </c>
      <c r="P312" s="205" t="str">
        <f>IF(【全員最初に作成】基本情報!Y356="","",【全員最初に作成】基本情報!Y356)</f>
        <v/>
      </c>
      <c r="Q312" s="206" t="str">
        <f>IF(【全員最初に作成】基本情報!AB356="","",【全員最初に作成】基本情報!AB356)</f>
        <v/>
      </c>
      <c r="R312" s="207"/>
      <c r="S312" s="208"/>
      <c r="T312" s="209" t="str">
        <f>IF(P312="","",VLOOKUP(P312,【参考】数式用!$A$5:$H$34,MATCH(S312,【参考】数式用!$C$4:$E$4,0)+2,0))</f>
        <v/>
      </c>
      <c r="U312" s="210" t="s">
        <v>15</v>
      </c>
      <c r="V312" s="211"/>
      <c r="W312" s="212" t="s">
        <v>10</v>
      </c>
      <c r="X312" s="211"/>
      <c r="Y312" s="212" t="s">
        <v>57</v>
      </c>
      <c r="Z312" s="211"/>
      <c r="AA312" s="212" t="s">
        <v>10</v>
      </c>
      <c r="AB312" s="211"/>
      <c r="AC312" s="212" t="s">
        <v>13</v>
      </c>
      <c r="AD312" s="213" t="s">
        <v>23</v>
      </c>
      <c r="AE312" s="214" t="str">
        <f>IF(AND(V312&gt;=1,X312&gt;=1,Z312&gt;=1,AB312&gt;=1),(Z312*12+AB312)-(V312*12+X312)+1,"")</f>
        <v/>
      </c>
      <c r="AF312" s="215" t="s">
        <v>40</v>
      </c>
      <c r="AG312" s="216" t="str">
        <f>IFERROR(ROUNDDOWN(Q312*T312,0)*AE312,"")</f>
        <v/>
      </c>
    </row>
    <row r="313" spans="1:33" ht="36.75" customHeight="1">
      <c r="A313" s="204">
        <f>A312+1</f>
        <v>302</v>
      </c>
      <c r="B313" s="1026" t="str">
        <f>IF(【全員最初に作成】基本情報!C357="","",【全員最初に作成】基本情報!C357)</f>
        <v/>
      </c>
      <c r="C313" s="1027"/>
      <c r="D313" s="1027"/>
      <c r="E313" s="1027"/>
      <c r="F313" s="1027"/>
      <c r="G313" s="1027"/>
      <c r="H313" s="1027"/>
      <c r="I313" s="1027"/>
      <c r="J313" s="1027"/>
      <c r="K313" s="1028"/>
      <c r="L313" s="204" t="str">
        <f>IF(【全員最初に作成】基本情報!M357="","",【全員最初に作成】基本情報!M357)</f>
        <v/>
      </c>
      <c r="M313" s="204" t="str">
        <f>IF(【全員最初に作成】基本情報!R357="","",【全員最初に作成】基本情報!R357)</f>
        <v/>
      </c>
      <c r="N313" s="204" t="str">
        <f>IF(【全員最初に作成】基本情報!W357="","",【全員最初に作成】基本情報!W357)</f>
        <v/>
      </c>
      <c r="O313" s="204" t="str">
        <f>IF(【全員最初に作成】基本情報!X357="","",【全員最初に作成】基本情報!X357)</f>
        <v/>
      </c>
      <c r="P313" s="205" t="str">
        <f>IF(【全員最初に作成】基本情報!Y357="","",【全員最初に作成】基本情報!Y357)</f>
        <v/>
      </c>
      <c r="Q313" s="206" t="str">
        <f>IF(【全員最初に作成】基本情報!AB357="","",【全員最初に作成】基本情報!AB357)</f>
        <v/>
      </c>
      <c r="R313" s="207"/>
      <c r="S313" s="208"/>
      <c r="T313" s="209" t="str">
        <f>IF(P313="","",VLOOKUP(P313,【参考】数式用!$A$5:$H$34,MATCH(S313,【参考】数式用!$C$4:$E$4,0)+2,0))</f>
        <v/>
      </c>
      <c r="U313" s="210" t="s">
        <v>15</v>
      </c>
      <c r="V313" s="211"/>
      <c r="W313" s="212" t="s">
        <v>10</v>
      </c>
      <c r="X313" s="211"/>
      <c r="Y313" s="212" t="s">
        <v>57</v>
      </c>
      <c r="Z313" s="211"/>
      <c r="AA313" s="212" t="s">
        <v>10</v>
      </c>
      <c r="AB313" s="211"/>
      <c r="AC313" s="212" t="s">
        <v>13</v>
      </c>
      <c r="AD313" s="213" t="s">
        <v>23</v>
      </c>
      <c r="AE313" s="214" t="str">
        <f t="shared" ref="AE313:AE376" si="19">IF(AND(V313&gt;=1,X313&gt;=1,Z313&gt;=1,AB313&gt;=1),(Z313*12+AB313)-(V313*12+X313)+1,"")</f>
        <v/>
      </c>
      <c r="AF313" s="215" t="s">
        <v>40</v>
      </c>
      <c r="AG313" s="216" t="str">
        <f t="shared" ref="AG313:AG376" si="20">IFERROR(ROUNDDOWN(Q313*T313,0)*AE313,"")</f>
        <v/>
      </c>
    </row>
    <row r="314" spans="1:33" ht="36.75" customHeight="1">
      <c r="A314" s="204">
        <f t="shared" ref="A314:A377" si="21">A313+1</f>
        <v>303</v>
      </c>
      <c r="B314" s="1026" t="str">
        <f>IF(【全員最初に作成】基本情報!C358="","",【全員最初に作成】基本情報!C358)</f>
        <v/>
      </c>
      <c r="C314" s="1027"/>
      <c r="D314" s="1027"/>
      <c r="E314" s="1027"/>
      <c r="F314" s="1027"/>
      <c r="G314" s="1027"/>
      <c r="H314" s="1027"/>
      <c r="I314" s="1027"/>
      <c r="J314" s="1027"/>
      <c r="K314" s="1028"/>
      <c r="L314" s="204" t="str">
        <f>IF(【全員最初に作成】基本情報!M358="","",【全員最初に作成】基本情報!M358)</f>
        <v/>
      </c>
      <c r="M314" s="204" t="str">
        <f>IF(【全員最初に作成】基本情報!R358="","",【全員最初に作成】基本情報!R358)</f>
        <v/>
      </c>
      <c r="N314" s="204" t="str">
        <f>IF(【全員最初に作成】基本情報!W358="","",【全員最初に作成】基本情報!W358)</f>
        <v/>
      </c>
      <c r="O314" s="204" t="str">
        <f>IF(【全員最初に作成】基本情報!X358="","",【全員最初に作成】基本情報!X358)</f>
        <v/>
      </c>
      <c r="P314" s="205" t="str">
        <f>IF(【全員最初に作成】基本情報!Y358="","",【全員最初に作成】基本情報!Y358)</f>
        <v/>
      </c>
      <c r="Q314" s="206" t="str">
        <f>IF(【全員最初に作成】基本情報!AB358="","",【全員最初に作成】基本情報!AB358)</f>
        <v/>
      </c>
      <c r="R314" s="207"/>
      <c r="S314" s="208"/>
      <c r="T314" s="209" t="str">
        <f>IF(P314="","",VLOOKUP(P314,【参考】数式用!$A$5:$H$34,MATCH(S314,【参考】数式用!$C$4:$E$4,0)+2,0))</f>
        <v/>
      </c>
      <c r="U314" s="210" t="s">
        <v>15</v>
      </c>
      <c r="V314" s="211"/>
      <c r="W314" s="212" t="s">
        <v>10</v>
      </c>
      <c r="X314" s="211"/>
      <c r="Y314" s="212" t="s">
        <v>57</v>
      </c>
      <c r="Z314" s="211"/>
      <c r="AA314" s="212" t="s">
        <v>10</v>
      </c>
      <c r="AB314" s="211"/>
      <c r="AC314" s="212" t="s">
        <v>13</v>
      </c>
      <c r="AD314" s="213" t="s">
        <v>23</v>
      </c>
      <c r="AE314" s="214" t="str">
        <f t="shared" si="19"/>
        <v/>
      </c>
      <c r="AF314" s="215" t="s">
        <v>40</v>
      </c>
      <c r="AG314" s="216" t="str">
        <f t="shared" si="20"/>
        <v/>
      </c>
    </row>
    <row r="315" spans="1:33" ht="36.75" customHeight="1">
      <c r="A315" s="204">
        <f t="shared" si="21"/>
        <v>304</v>
      </c>
      <c r="B315" s="1026" t="str">
        <f>IF(【全員最初に作成】基本情報!C359="","",【全員最初に作成】基本情報!C359)</f>
        <v/>
      </c>
      <c r="C315" s="1027"/>
      <c r="D315" s="1027"/>
      <c r="E315" s="1027"/>
      <c r="F315" s="1027"/>
      <c r="G315" s="1027"/>
      <c r="H315" s="1027"/>
      <c r="I315" s="1027"/>
      <c r="J315" s="1027"/>
      <c r="K315" s="1028"/>
      <c r="L315" s="204" t="str">
        <f>IF(【全員最初に作成】基本情報!M359="","",【全員最初に作成】基本情報!M359)</f>
        <v/>
      </c>
      <c r="M315" s="204" t="str">
        <f>IF(【全員最初に作成】基本情報!R359="","",【全員最初に作成】基本情報!R359)</f>
        <v/>
      </c>
      <c r="N315" s="204" t="str">
        <f>IF(【全員最初に作成】基本情報!W359="","",【全員最初に作成】基本情報!W359)</f>
        <v/>
      </c>
      <c r="O315" s="204" t="str">
        <f>IF(【全員最初に作成】基本情報!X359="","",【全員最初に作成】基本情報!X359)</f>
        <v/>
      </c>
      <c r="P315" s="205" t="str">
        <f>IF(【全員最初に作成】基本情報!Y359="","",【全員最初に作成】基本情報!Y359)</f>
        <v/>
      </c>
      <c r="Q315" s="206" t="str">
        <f>IF(【全員最初に作成】基本情報!AB359="","",【全員最初に作成】基本情報!AB359)</f>
        <v/>
      </c>
      <c r="R315" s="207"/>
      <c r="S315" s="208"/>
      <c r="T315" s="209" t="str">
        <f>IF(P315="","",VLOOKUP(P315,【参考】数式用!$A$5:$H$34,MATCH(S315,【参考】数式用!$C$4:$E$4,0)+2,0))</f>
        <v/>
      </c>
      <c r="U315" s="210" t="s">
        <v>15</v>
      </c>
      <c r="V315" s="211"/>
      <c r="W315" s="212" t="s">
        <v>10</v>
      </c>
      <c r="X315" s="211"/>
      <c r="Y315" s="212" t="s">
        <v>57</v>
      </c>
      <c r="Z315" s="211"/>
      <c r="AA315" s="212" t="s">
        <v>10</v>
      </c>
      <c r="AB315" s="211"/>
      <c r="AC315" s="212" t="s">
        <v>13</v>
      </c>
      <c r="AD315" s="213" t="s">
        <v>23</v>
      </c>
      <c r="AE315" s="214" t="str">
        <f t="shared" si="19"/>
        <v/>
      </c>
      <c r="AF315" s="215" t="s">
        <v>40</v>
      </c>
      <c r="AG315" s="216" t="str">
        <f t="shared" si="20"/>
        <v/>
      </c>
    </row>
    <row r="316" spans="1:33" ht="36.75" customHeight="1">
      <c r="A316" s="204">
        <f t="shared" si="21"/>
        <v>305</v>
      </c>
      <c r="B316" s="1026" t="str">
        <f>IF(【全員最初に作成】基本情報!C360="","",【全員最初に作成】基本情報!C360)</f>
        <v/>
      </c>
      <c r="C316" s="1027"/>
      <c r="D316" s="1027"/>
      <c r="E316" s="1027"/>
      <c r="F316" s="1027"/>
      <c r="G316" s="1027"/>
      <c r="H316" s="1027"/>
      <c r="I316" s="1027"/>
      <c r="J316" s="1027"/>
      <c r="K316" s="1028"/>
      <c r="L316" s="204" t="str">
        <f>IF(【全員最初に作成】基本情報!M360="","",【全員最初に作成】基本情報!M360)</f>
        <v/>
      </c>
      <c r="M316" s="204" t="str">
        <f>IF(【全員最初に作成】基本情報!R360="","",【全員最初に作成】基本情報!R360)</f>
        <v/>
      </c>
      <c r="N316" s="204" t="str">
        <f>IF(【全員最初に作成】基本情報!W360="","",【全員最初に作成】基本情報!W360)</f>
        <v/>
      </c>
      <c r="O316" s="204" t="str">
        <f>IF(【全員最初に作成】基本情報!X360="","",【全員最初に作成】基本情報!X360)</f>
        <v/>
      </c>
      <c r="P316" s="205" t="str">
        <f>IF(【全員最初に作成】基本情報!Y360="","",【全員最初に作成】基本情報!Y360)</f>
        <v/>
      </c>
      <c r="Q316" s="206" t="str">
        <f>IF(【全員最初に作成】基本情報!AB360="","",【全員最初に作成】基本情報!AB360)</f>
        <v/>
      </c>
      <c r="R316" s="207"/>
      <c r="S316" s="208"/>
      <c r="T316" s="209" t="str">
        <f>IF(P316="","",VLOOKUP(P316,【参考】数式用!$A$5:$H$34,MATCH(S316,【参考】数式用!$C$4:$E$4,0)+2,0))</f>
        <v/>
      </c>
      <c r="U316" s="210" t="s">
        <v>15</v>
      </c>
      <c r="V316" s="211"/>
      <c r="W316" s="212" t="s">
        <v>10</v>
      </c>
      <c r="X316" s="211"/>
      <c r="Y316" s="212" t="s">
        <v>57</v>
      </c>
      <c r="Z316" s="211"/>
      <c r="AA316" s="212" t="s">
        <v>10</v>
      </c>
      <c r="AB316" s="211"/>
      <c r="AC316" s="212" t="s">
        <v>13</v>
      </c>
      <c r="AD316" s="213" t="s">
        <v>23</v>
      </c>
      <c r="AE316" s="214" t="str">
        <f t="shared" si="19"/>
        <v/>
      </c>
      <c r="AF316" s="215" t="s">
        <v>40</v>
      </c>
      <c r="AG316" s="216" t="str">
        <f t="shared" si="20"/>
        <v/>
      </c>
    </row>
    <row r="317" spans="1:33" ht="36.75" customHeight="1">
      <c r="A317" s="204">
        <f t="shared" si="21"/>
        <v>306</v>
      </c>
      <c r="B317" s="1026" t="str">
        <f>IF(【全員最初に作成】基本情報!C361="","",【全員最初に作成】基本情報!C361)</f>
        <v/>
      </c>
      <c r="C317" s="1027"/>
      <c r="D317" s="1027"/>
      <c r="E317" s="1027"/>
      <c r="F317" s="1027"/>
      <c r="G317" s="1027"/>
      <c r="H317" s="1027"/>
      <c r="I317" s="1027"/>
      <c r="J317" s="1027"/>
      <c r="K317" s="1028"/>
      <c r="L317" s="204" t="str">
        <f>IF(【全員最初に作成】基本情報!M361="","",【全員最初に作成】基本情報!M361)</f>
        <v/>
      </c>
      <c r="M317" s="204" t="str">
        <f>IF(【全員最初に作成】基本情報!R361="","",【全員最初に作成】基本情報!R361)</f>
        <v/>
      </c>
      <c r="N317" s="204" t="str">
        <f>IF(【全員最初に作成】基本情報!W361="","",【全員最初に作成】基本情報!W361)</f>
        <v/>
      </c>
      <c r="O317" s="204" t="str">
        <f>IF(【全員最初に作成】基本情報!X361="","",【全員最初に作成】基本情報!X361)</f>
        <v/>
      </c>
      <c r="P317" s="205" t="str">
        <f>IF(【全員最初に作成】基本情報!Y361="","",【全員最初に作成】基本情報!Y361)</f>
        <v/>
      </c>
      <c r="Q317" s="206" t="str">
        <f>IF(【全員最初に作成】基本情報!AB361="","",【全員最初に作成】基本情報!AB361)</f>
        <v/>
      </c>
      <c r="R317" s="207"/>
      <c r="S317" s="208"/>
      <c r="T317" s="209" t="str">
        <f>IF(P317="","",VLOOKUP(P317,【参考】数式用!$A$5:$H$34,MATCH(S317,【参考】数式用!$C$4:$E$4,0)+2,0))</f>
        <v/>
      </c>
      <c r="U317" s="210" t="s">
        <v>108</v>
      </c>
      <c r="V317" s="211"/>
      <c r="W317" s="212" t="s">
        <v>109</v>
      </c>
      <c r="X317" s="211"/>
      <c r="Y317" s="212" t="s">
        <v>110</v>
      </c>
      <c r="Z317" s="211"/>
      <c r="AA317" s="212" t="s">
        <v>109</v>
      </c>
      <c r="AB317" s="211"/>
      <c r="AC317" s="212" t="s">
        <v>111</v>
      </c>
      <c r="AD317" s="213" t="s">
        <v>112</v>
      </c>
      <c r="AE317" s="214" t="str">
        <f t="shared" si="19"/>
        <v/>
      </c>
      <c r="AF317" s="215" t="s">
        <v>113</v>
      </c>
      <c r="AG317" s="216" t="str">
        <f t="shared" si="20"/>
        <v/>
      </c>
    </row>
    <row r="318" spans="1:33" ht="36.75" customHeight="1">
      <c r="A318" s="204">
        <f t="shared" si="21"/>
        <v>307</v>
      </c>
      <c r="B318" s="1026" t="str">
        <f>IF(【全員最初に作成】基本情報!C362="","",【全員最初に作成】基本情報!C362)</f>
        <v/>
      </c>
      <c r="C318" s="1027"/>
      <c r="D318" s="1027"/>
      <c r="E318" s="1027"/>
      <c r="F318" s="1027"/>
      <c r="G318" s="1027"/>
      <c r="H318" s="1027"/>
      <c r="I318" s="1027"/>
      <c r="J318" s="1027"/>
      <c r="K318" s="1028"/>
      <c r="L318" s="204" t="str">
        <f>IF(【全員最初に作成】基本情報!M362="","",【全員最初に作成】基本情報!M362)</f>
        <v/>
      </c>
      <c r="M318" s="204" t="str">
        <f>IF(【全員最初に作成】基本情報!R362="","",【全員最初に作成】基本情報!R362)</f>
        <v/>
      </c>
      <c r="N318" s="204" t="str">
        <f>IF(【全員最初に作成】基本情報!W362="","",【全員最初に作成】基本情報!W362)</f>
        <v/>
      </c>
      <c r="O318" s="204" t="str">
        <f>IF(【全員最初に作成】基本情報!X362="","",【全員最初に作成】基本情報!X362)</f>
        <v/>
      </c>
      <c r="P318" s="205" t="str">
        <f>IF(【全員最初に作成】基本情報!Y362="","",【全員最初に作成】基本情報!Y362)</f>
        <v/>
      </c>
      <c r="Q318" s="206" t="str">
        <f>IF(【全員最初に作成】基本情報!AB362="","",【全員最初に作成】基本情報!AB362)</f>
        <v/>
      </c>
      <c r="R318" s="207"/>
      <c r="S318" s="208"/>
      <c r="T318" s="209" t="str">
        <f>IF(P318="","",VLOOKUP(P318,【参考】数式用!$A$5:$H$34,MATCH(S318,【参考】数式用!$C$4:$E$4,0)+2,0))</f>
        <v/>
      </c>
      <c r="U318" s="210" t="s">
        <v>108</v>
      </c>
      <c r="V318" s="211"/>
      <c r="W318" s="212" t="s">
        <v>109</v>
      </c>
      <c r="X318" s="211"/>
      <c r="Y318" s="212" t="s">
        <v>110</v>
      </c>
      <c r="Z318" s="211"/>
      <c r="AA318" s="212" t="s">
        <v>109</v>
      </c>
      <c r="AB318" s="211"/>
      <c r="AC318" s="212" t="s">
        <v>111</v>
      </c>
      <c r="AD318" s="213" t="s">
        <v>112</v>
      </c>
      <c r="AE318" s="214" t="str">
        <f t="shared" si="19"/>
        <v/>
      </c>
      <c r="AF318" s="215" t="s">
        <v>113</v>
      </c>
      <c r="AG318" s="216" t="str">
        <f t="shared" si="20"/>
        <v/>
      </c>
    </row>
    <row r="319" spans="1:33" ht="36.75" customHeight="1">
      <c r="A319" s="204">
        <f t="shared" si="21"/>
        <v>308</v>
      </c>
      <c r="B319" s="1026" t="str">
        <f>IF(【全員最初に作成】基本情報!C363="","",【全員最初に作成】基本情報!C363)</f>
        <v/>
      </c>
      <c r="C319" s="1027"/>
      <c r="D319" s="1027"/>
      <c r="E319" s="1027"/>
      <c r="F319" s="1027"/>
      <c r="G319" s="1027"/>
      <c r="H319" s="1027"/>
      <c r="I319" s="1027"/>
      <c r="J319" s="1027"/>
      <c r="K319" s="1028"/>
      <c r="L319" s="204" t="str">
        <f>IF(【全員最初に作成】基本情報!M363="","",【全員最初に作成】基本情報!M363)</f>
        <v/>
      </c>
      <c r="M319" s="204" t="str">
        <f>IF(【全員最初に作成】基本情報!R363="","",【全員最初に作成】基本情報!R363)</f>
        <v/>
      </c>
      <c r="N319" s="204" t="str">
        <f>IF(【全員最初に作成】基本情報!W363="","",【全員最初に作成】基本情報!W363)</f>
        <v/>
      </c>
      <c r="O319" s="204" t="str">
        <f>IF(【全員最初に作成】基本情報!X363="","",【全員最初に作成】基本情報!X363)</f>
        <v/>
      </c>
      <c r="P319" s="205" t="str">
        <f>IF(【全員最初に作成】基本情報!Y363="","",【全員最初に作成】基本情報!Y363)</f>
        <v/>
      </c>
      <c r="Q319" s="206" t="str">
        <f>IF(【全員最初に作成】基本情報!AB363="","",【全員最初に作成】基本情報!AB363)</f>
        <v/>
      </c>
      <c r="R319" s="207"/>
      <c r="S319" s="208"/>
      <c r="T319" s="209" t="str">
        <f>IF(P319="","",VLOOKUP(P319,【参考】数式用!$A$5:$H$34,MATCH(S319,【参考】数式用!$C$4:$E$4,0)+2,0))</f>
        <v/>
      </c>
      <c r="U319" s="210" t="s">
        <v>108</v>
      </c>
      <c r="V319" s="211"/>
      <c r="W319" s="212" t="s">
        <v>109</v>
      </c>
      <c r="X319" s="211"/>
      <c r="Y319" s="212" t="s">
        <v>110</v>
      </c>
      <c r="Z319" s="211"/>
      <c r="AA319" s="212" t="s">
        <v>109</v>
      </c>
      <c r="AB319" s="211"/>
      <c r="AC319" s="212" t="s">
        <v>111</v>
      </c>
      <c r="AD319" s="213" t="s">
        <v>112</v>
      </c>
      <c r="AE319" s="214" t="str">
        <f t="shared" si="19"/>
        <v/>
      </c>
      <c r="AF319" s="215" t="s">
        <v>113</v>
      </c>
      <c r="AG319" s="216" t="str">
        <f t="shared" si="20"/>
        <v/>
      </c>
    </row>
    <row r="320" spans="1:33" ht="36.75" customHeight="1">
      <c r="A320" s="204">
        <f t="shared" si="21"/>
        <v>309</v>
      </c>
      <c r="B320" s="1026" t="str">
        <f>IF(【全員最初に作成】基本情報!C364="","",【全員最初に作成】基本情報!C364)</f>
        <v/>
      </c>
      <c r="C320" s="1027"/>
      <c r="D320" s="1027"/>
      <c r="E320" s="1027"/>
      <c r="F320" s="1027"/>
      <c r="G320" s="1027"/>
      <c r="H320" s="1027"/>
      <c r="I320" s="1027"/>
      <c r="J320" s="1027"/>
      <c r="K320" s="1028"/>
      <c r="L320" s="204" t="str">
        <f>IF(【全員最初に作成】基本情報!M364="","",【全員最初に作成】基本情報!M364)</f>
        <v/>
      </c>
      <c r="M320" s="204" t="str">
        <f>IF(【全員最初に作成】基本情報!R364="","",【全員最初に作成】基本情報!R364)</f>
        <v/>
      </c>
      <c r="N320" s="204" t="str">
        <f>IF(【全員最初に作成】基本情報!W364="","",【全員最初に作成】基本情報!W364)</f>
        <v/>
      </c>
      <c r="O320" s="204" t="str">
        <f>IF(【全員最初に作成】基本情報!X364="","",【全員最初に作成】基本情報!X364)</f>
        <v/>
      </c>
      <c r="P320" s="205" t="str">
        <f>IF(【全員最初に作成】基本情報!Y364="","",【全員最初に作成】基本情報!Y364)</f>
        <v/>
      </c>
      <c r="Q320" s="206" t="str">
        <f>IF(【全員最初に作成】基本情報!AB364="","",【全員最初に作成】基本情報!AB364)</f>
        <v/>
      </c>
      <c r="R320" s="207"/>
      <c r="S320" s="208"/>
      <c r="T320" s="209" t="str">
        <f>IF(P320="","",VLOOKUP(P320,【参考】数式用!$A$5:$H$34,MATCH(S320,【参考】数式用!$C$4:$E$4,0)+2,0))</f>
        <v/>
      </c>
      <c r="U320" s="210" t="s">
        <v>108</v>
      </c>
      <c r="V320" s="211"/>
      <c r="W320" s="212" t="s">
        <v>109</v>
      </c>
      <c r="X320" s="211"/>
      <c r="Y320" s="212" t="s">
        <v>110</v>
      </c>
      <c r="Z320" s="211"/>
      <c r="AA320" s="212" t="s">
        <v>109</v>
      </c>
      <c r="AB320" s="211"/>
      <c r="AC320" s="212" t="s">
        <v>111</v>
      </c>
      <c r="AD320" s="213" t="s">
        <v>112</v>
      </c>
      <c r="AE320" s="214" t="str">
        <f t="shared" si="19"/>
        <v/>
      </c>
      <c r="AF320" s="215" t="s">
        <v>113</v>
      </c>
      <c r="AG320" s="216" t="str">
        <f t="shared" si="20"/>
        <v/>
      </c>
    </row>
    <row r="321" spans="1:33" ht="36.75" customHeight="1">
      <c r="A321" s="204">
        <f t="shared" si="21"/>
        <v>310</v>
      </c>
      <c r="B321" s="1026" t="str">
        <f>IF(【全員最初に作成】基本情報!C365="","",【全員最初に作成】基本情報!C365)</f>
        <v/>
      </c>
      <c r="C321" s="1027"/>
      <c r="D321" s="1027"/>
      <c r="E321" s="1027"/>
      <c r="F321" s="1027"/>
      <c r="G321" s="1027"/>
      <c r="H321" s="1027"/>
      <c r="I321" s="1027"/>
      <c r="J321" s="1027"/>
      <c r="K321" s="1028"/>
      <c r="L321" s="204" t="str">
        <f>IF(【全員最初に作成】基本情報!M365="","",【全員最初に作成】基本情報!M365)</f>
        <v/>
      </c>
      <c r="M321" s="204" t="str">
        <f>IF(【全員最初に作成】基本情報!R365="","",【全員最初に作成】基本情報!R365)</f>
        <v/>
      </c>
      <c r="N321" s="204" t="str">
        <f>IF(【全員最初に作成】基本情報!W365="","",【全員最初に作成】基本情報!W365)</f>
        <v/>
      </c>
      <c r="O321" s="204" t="str">
        <f>IF(【全員最初に作成】基本情報!X365="","",【全員最初に作成】基本情報!X365)</f>
        <v/>
      </c>
      <c r="P321" s="205" t="str">
        <f>IF(【全員最初に作成】基本情報!Y365="","",【全員最初に作成】基本情報!Y365)</f>
        <v/>
      </c>
      <c r="Q321" s="206" t="str">
        <f>IF(【全員最初に作成】基本情報!AB365="","",【全員最初に作成】基本情報!AB365)</f>
        <v/>
      </c>
      <c r="R321" s="207"/>
      <c r="S321" s="208"/>
      <c r="T321" s="209" t="str">
        <f>IF(P321="","",VLOOKUP(P321,【参考】数式用!$A$5:$H$34,MATCH(S321,【参考】数式用!$C$4:$E$4,0)+2,0))</f>
        <v/>
      </c>
      <c r="U321" s="210" t="s">
        <v>108</v>
      </c>
      <c r="V321" s="211"/>
      <c r="W321" s="212" t="s">
        <v>109</v>
      </c>
      <c r="X321" s="211"/>
      <c r="Y321" s="212" t="s">
        <v>110</v>
      </c>
      <c r="Z321" s="211"/>
      <c r="AA321" s="212" t="s">
        <v>109</v>
      </c>
      <c r="AB321" s="211"/>
      <c r="AC321" s="212" t="s">
        <v>111</v>
      </c>
      <c r="AD321" s="213" t="s">
        <v>112</v>
      </c>
      <c r="AE321" s="214" t="str">
        <f t="shared" si="19"/>
        <v/>
      </c>
      <c r="AF321" s="215" t="s">
        <v>113</v>
      </c>
      <c r="AG321" s="216" t="str">
        <f t="shared" si="20"/>
        <v/>
      </c>
    </row>
    <row r="322" spans="1:33" ht="36.75" customHeight="1">
      <c r="A322" s="204">
        <f t="shared" si="21"/>
        <v>311</v>
      </c>
      <c r="B322" s="1026" t="str">
        <f>IF(【全員最初に作成】基本情報!C366="","",【全員最初に作成】基本情報!C366)</f>
        <v/>
      </c>
      <c r="C322" s="1027"/>
      <c r="D322" s="1027"/>
      <c r="E322" s="1027"/>
      <c r="F322" s="1027"/>
      <c r="G322" s="1027"/>
      <c r="H322" s="1027"/>
      <c r="I322" s="1027"/>
      <c r="J322" s="1027"/>
      <c r="K322" s="1028"/>
      <c r="L322" s="204" t="str">
        <f>IF(【全員最初に作成】基本情報!M366="","",【全員最初に作成】基本情報!M366)</f>
        <v/>
      </c>
      <c r="M322" s="204" t="str">
        <f>IF(【全員最初に作成】基本情報!R366="","",【全員最初に作成】基本情報!R366)</f>
        <v/>
      </c>
      <c r="N322" s="204" t="str">
        <f>IF(【全員最初に作成】基本情報!W366="","",【全員最初に作成】基本情報!W366)</f>
        <v/>
      </c>
      <c r="O322" s="204" t="str">
        <f>IF(【全員最初に作成】基本情報!X366="","",【全員最初に作成】基本情報!X366)</f>
        <v/>
      </c>
      <c r="P322" s="205" t="str">
        <f>IF(【全員最初に作成】基本情報!Y366="","",【全員最初に作成】基本情報!Y366)</f>
        <v/>
      </c>
      <c r="Q322" s="206" t="str">
        <f>IF(【全員最初に作成】基本情報!AB366="","",【全員最初に作成】基本情報!AB366)</f>
        <v/>
      </c>
      <c r="R322" s="207"/>
      <c r="S322" s="208"/>
      <c r="T322" s="209" t="str">
        <f>IF(P322="","",VLOOKUP(P322,【参考】数式用!$A$5:$H$34,MATCH(S322,【参考】数式用!$C$4:$E$4,0)+2,0))</f>
        <v/>
      </c>
      <c r="U322" s="210" t="s">
        <v>108</v>
      </c>
      <c r="V322" s="211"/>
      <c r="W322" s="212" t="s">
        <v>109</v>
      </c>
      <c r="X322" s="211"/>
      <c r="Y322" s="212" t="s">
        <v>110</v>
      </c>
      <c r="Z322" s="211"/>
      <c r="AA322" s="212" t="s">
        <v>109</v>
      </c>
      <c r="AB322" s="211"/>
      <c r="AC322" s="212" t="s">
        <v>111</v>
      </c>
      <c r="AD322" s="213" t="s">
        <v>112</v>
      </c>
      <c r="AE322" s="214" t="str">
        <f t="shared" si="19"/>
        <v/>
      </c>
      <c r="AF322" s="215" t="s">
        <v>113</v>
      </c>
      <c r="AG322" s="216" t="str">
        <f t="shared" si="20"/>
        <v/>
      </c>
    </row>
    <row r="323" spans="1:33" ht="36.75" customHeight="1">
      <c r="A323" s="204">
        <f t="shared" si="21"/>
        <v>312</v>
      </c>
      <c r="B323" s="1026" t="str">
        <f>IF(【全員最初に作成】基本情報!C367="","",【全員最初に作成】基本情報!C367)</f>
        <v/>
      </c>
      <c r="C323" s="1027"/>
      <c r="D323" s="1027"/>
      <c r="E323" s="1027"/>
      <c r="F323" s="1027"/>
      <c r="G323" s="1027"/>
      <c r="H323" s="1027"/>
      <c r="I323" s="1027"/>
      <c r="J323" s="1027"/>
      <c r="K323" s="1028"/>
      <c r="L323" s="204" t="str">
        <f>IF(【全員最初に作成】基本情報!M367="","",【全員最初に作成】基本情報!M367)</f>
        <v/>
      </c>
      <c r="M323" s="204" t="str">
        <f>IF(【全員最初に作成】基本情報!R367="","",【全員最初に作成】基本情報!R367)</f>
        <v/>
      </c>
      <c r="N323" s="204" t="str">
        <f>IF(【全員最初に作成】基本情報!W367="","",【全員最初に作成】基本情報!W367)</f>
        <v/>
      </c>
      <c r="O323" s="204" t="str">
        <f>IF(【全員最初に作成】基本情報!X367="","",【全員最初に作成】基本情報!X367)</f>
        <v/>
      </c>
      <c r="P323" s="205" t="str">
        <f>IF(【全員最初に作成】基本情報!Y367="","",【全員最初に作成】基本情報!Y367)</f>
        <v/>
      </c>
      <c r="Q323" s="206" t="str">
        <f>IF(【全員最初に作成】基本情報!AB367="","",【全員最初に作成】基本情報!AB367)</f>
        <v/>
      </c>
      <c r="R323" s="207"/>
      <c r="S323" s="208"/>
      <c r="T323" s="209" t="str">
        <f>IF(P323="","",VLOOKUP(P323,【参考】数式用!$A$5:$H$34,MATCH(S323,【参考】数式用!$C$4:$E$4,0)+2,0))</f>
        <v/>
      </c>
      <c r="U323" s="210" t="s">
        <v>108</v>
      </c>
      <c r="V323" s="211"/>
      <c r="W323" s="212" t="s">
        <v>109</v>
      </c>
      <c r="X323" s="211"/>
      <c r="Y323" s="212" t="s">
        <v>110</v>
      </c>
      <c r="Z323" s="211"/>
      <c r="AA323" s="212" t="s">
        <v>109</v>
      </c>
      <c r="AB323" s="211"/>
      <c r="AC323" s="212" t="s">
        <v>111</v>
      </c>
      <c r="AD323" s="213" t="s">
        <v>112</v>
      </c>
      <c r="AE323" s="214" t="str">
        <f t="shared" si="19"/>
        <v/>
      </c>
      <c r="AF323" s="215" t="s">
        <v>113</v>
      </c>
      <c r="AG323" s="216" t="str">
        <f t="shared" si="20"/>
        <v/>
      </c>
    </row>
    <row r="324" spans="1:33" ht="36.75" customHeight="1">
      <c r="A324" s="204">
        <f t="shared" si="21"/>
        <v>313</v>
      </c>
      <c r="B324" s="1026" t="str">
        <f>IF(【全員最初に作成】基本情報!C368="","",【全員最初に作成】基本情報!C368)</f>
        <v/>
      </c>
      <c r="C324" s="1027"/>
      <c r="D324" s="1027"/>
      <c r="E324" s="1027"/>
      <c r="F324" s="1027"/>
      <c r="G324" s="1027"/>
      <c r="H324" s="1027"/>
      <c r="I324" s="1027"/>
      <c r="J324" s="1027"/>
      <c r="K324" s="1028"/>
      <c r="L324" s="204" t="str">
        <f>IF(【全員最初に作成】基本情報!M368="","",【全員最初に作成】基本情報!M368)</f>
        <v/>
      </c>
      <c r="M324" s="204" t="str">
        <f>IF(【全員最初に作成】基本情報!R368="","",【全員最初に作成】基本情報!R368)</f>
        <v/>
      </c>
      <c r="N324" s="204" t="str">
        <f>IF(【全員最初に作成】基本情報!W368="","",【全員最初に作成】基本情報!W368)</f>
        <v/>
      </c>
      <c r="O324" s="204" t="str">
        <f>IF(【全員最初に作成】基本情報!X368="","",【全員最初に作成】基本情報!X368)</f>
        <v/>
      </c>
      <c r="P324" s="205" t="str">
        <f>IF(【全員最初に作成】基本情報!Y368="","",【全員最初に作成】基本情報!Y368)</f>
        <v/>
      </c>
      <c r="Q324" s="206" t="str">
        <f>IF(【全員最初に作成】基本情報!AB368="","",【全員最初に作成】基本情報!AB368)</f>
        <v/>
      </c>
      <c r="R324" s="207"/>
      <c r="S324" s="208"/>
      <c r="T324" s="209" t="str">
        <f>IF(P324="","",VLOOKUP(P324,【参考】数式用!$A$5:$H$34,MATCH(S324,【参考】数式用!$C$4:$E$4,0)+2,0))</f>
        <v/>
      </c>
      <c r="U324" s="210" t="s">
        <v>108</v>
      </c>
      <c r="V324" s="211"/>
      <c r="W324" s="212" t="s">
        <v>109</v>
      </c>
      <c r="X324" s="211"/>
      <c r="Y324" s="212" t="s">
        <v>110</v>
      </c>
      <c r="Z324" s="211"/>
      <c r="AA324" s="212" t="s">
        <v>109</v>
      </c>
      <c r="AB324" s="211"/>
      <c r="AC324" s="212" t="s">
        <v>111</v>
      </c>
      <c r="AD324" s="213" t="s">
        <v>112</v>
      </c>
      <c r="AE324" s="214" t="str">
        <f t="shared" si="19"/>
        <v/>
      </c>
      <c r="AF324" s="215" t="s">
        <v>113</v>
      </c>
      <c r="AG324" s="216" t="str">
        <f t="shared" si="20"/>
        <v/>
      </c>
    </row>
    <row r="325" spans="1:33" ht="36.75" customHeight="1">
      <c r="A325" s="204">
        <f t="shared" si="21"/>
        <v>314</v>
      </c>
      <c r="B325" s="1026" t="str">
        <f>IF(【全員最初に作成】基本情報!C369="","",【全員最初に作成】基本情報!C369)</f>
        <v/>
      </c>
      <c r="C325" s="1027"/>
      <c r="D325" s="1027"/>
      <c r="E325" s="1027"/>
      <c r="F325" s="1027"/>
      <c r="G325" s="1027"/>
      <c r="H325" s="1027"/>
      <c r="I325" s="1027"/>
      <c r="J325" s="1027"/>
      <c r="K325" s="1028"/>
      <c r="L325" s="204" t="str">
        <f>IF(【全員最初に作成】基本情報!M369="","",【全員最初に作成】基本情報!M369)</f>
        <v/>
      </c>
      <c r="M325" s="204" t="str">
        <f>IF(【全員最初に作成】基本情報!R369="","",【全員最初に作成】基本情報!R369)</f>
        <v/>
      </c>
      <c r="N325" s="204" t="str">
        <f>IF(【全員最初に作成】基本情報!W369="","",【全員最初に作成】基本情報!W369)</f>
        <v/>
      </c>
      <c r="O325" s="204" t="str">
        <f>IF(【全員最初に作成】基本情報!X369="","",【全員最初に作成】基本情報!X369)</f>
        <v/>
      </c>
      <c r="P325" s="205" t="str">
        <f>IF(【全員最初に作成】基本情報!Y369="","",【全員最初に作成】基本情報!Y369)</f>
        <v/>
      </c>
      <c r="Q325" s="206" t="str">
        <f>IF(【全員最初に作成】基本情報!AB369="","",【全員最初に作成】基本情報!AB369)</f>
        <v/>
      </c>
      <c r="R325" s="207"/>
      <c r="S325" s="208"/>
      <c r="T325" s="209" t="str">
        <f>IF(P325="","",VLOOKUP(P325,【参考】数式用!$A$5:$H$34,MATCH(S325,【参考】数式用!$C$4:$E$4,0)+2,0))</f>
        <v/>
      </c>
      <c r="U325" s="210" t="s">
        <v>108</v>
      </c>
      <c r="V325" s="211"/>
      <c r="W325" s="212" t="s">
        <v>109</v>
      </c>
      <c r="X325" s="211"/>
      <c r="Y325" s="212" t="s">
        <v>110</v>
      </c>
      <c r="Z325" s="211"/>
      <c r="AA325" s="212" t="s">
        <v>109</v>
      </c>
      <c r="AB325" s="211"/>
      <c r="AC325" s="212" t="s">
        <v>111</v>
      </c>
      <c r="AD325" s="213" t="s">
        <v>112</v>
      </c>
      <c r="AE325" s="214" t="str">
        <f t="shared" si="19"/>
        <v/>
      </c>
      <c r="AF325" s="215" t="s">
        <v>113</v>
      </c>
      <c r="AG325" s="216" t="str">
        <f t="shared" si="20"/>
        <v/>
      </c>
    </row>
    <row r="326" spans="1:33" ht="36.75" customHeight="1">
      <c r="A326" s="204">
        <f t="shared" si="21"/>
        <v>315</v>
      </c>
      <c r="B326" s="1026" t="str">
        <f>IF(【全員最初に作成】基本情報!C370="","",【全員最初に作成】基本情報!C370)</f>
        <v/>
      </c>
      <c r="C326" s="1027"/>
      <c r="D326" s="1027"/>
      <c r="E326" s="1027"/>
      <c r="F326" s="1027"/>
      <c r="G326" s="1027"/>
      <c r="H326" s="1027"/>
      <c r="I326" s="1027"/>
      <c r="J326" s="1027"/>
      <c r="K326" s="1028"/>
      <c r="L326" s="204" t="str">
        <f>IF(【全員最初に作成】基本情報!M370="","",【全員最初に作成】基本情報!M370)</f>
        <v/>
      </c>
      <c r="M326" s="204" t="str">
        <f>IF(【全員最初に作成】基本情報!R370="","",【全員最初に作成】基本情報!R370)</f>
        <v/>
      </c>
      <c r="N326" s="204" t="str">
        <f>IF(【全員最初に作成】基本情報!W370="","",【全員最初に作成】基本情報!W370)</f>
        <v/>
      </c>
      <c r="O326" s="204" t="str">
        <f>IF(【全員最初に作成】基本情報!X370="","",【全員最初に作成】基本情報!X370)</f>
        <v/>
      </c>
      <c r="P326" s="205" t="str">
        <f>IF(【全員最初に作成】基本情報!Y370="","",【全員最初に作成】基本情報!Y370)</f>
        <v/>
      </c>
      <c r="Q326" s="206" t="str">
        <f>IF(【全員最初に作成】基本情報!AB370="","",【全員最初に作成】基本情報!AB370)</f>
        <v/>
      </c>
      <c r="R326" s="207"/>
      <c r="S326" s="208"/>
      <c r="T326" s="209" t="str">
        <f>IF(P326="","",VLOOKUP(P326,【参考】数式用!$A$5:$H$34,MATCH(S326,【参考】数式用!$C$4:$E$4,0)+2,0))</f>
        <v/>
      </c>
      <c r="U326" s="210" t="s">
        <v>108</v>
      </c>
      <c r="V326" s="211"/>
      <c r="W326" s="212" t="s">
        <v>109</v>
      </c>
      <c r="X326" s="211"/>
      <c r="Y326" s="212" t="s">
        <v>110</v>
      </c>
      <c r="Z326" s="211"/>
      <c r="AA326" s="212" t="s">
        <v>109</v>
      </c>
      <c r="AB326" s="211"/>
      <c r="AC326" s="212" t="s">
        <v>111</v>
      </c>
      <c r="AD326" s="213" t="s">
        <v>112</v>
      </c>
      <c r="AE326" s="214" t="str">
        <f t="shared" si="19"/>
        <v/>
      </c>
      <c r="AF326" s="215" t="s">
        <v>113</v>
      </c>
      <c r="AG326" s="216" t="str">
        <f t="shared" si="20"/>
        <v/>
      </c>
    </row>
    <row r="327" spans="1:33" ht="36.75" customHeight="1">
      <c r="A327" s="204">
        <f t="shared" si="21"/>
        <v>316</v>
      </c>
      <c r="B327" s="1026" t="str">
        <f>IF(【全員最初に作成】基本情報!C371="","",【全員最初に作成】基本情報!C371)</f>
        <v/>
      </c>
      <c r="C327" s="1027"/>
      <c r="D327" s="1027"/>
      <c r="E327" s="1027"/>
      <c r="F327" s="1027"/>
      <c r="G327" s="1027"/>
      <c r="H327" s="1027"/>
      <c r="I327" s="1027"/>
      <c r="J327" s="1027"/>
      <c r="K327" s="1028"/>
      <c r="L327" s="204" t="str">
        <f>IF(【全員最初に作成】基本情報!M371="","",【全員最初に作成】基本情報!M371)</f>
        <v/>
      </c>
      <c r="M327" s="204" t="str">
        <f>IF(【全員最初に作成】基本情報!R371="","",【全員最初に作成】基本情報!R371)</f>
        <v/>
      </c>
      <c r="N327" s="204" t="str">
        <f>IF(【全員最初に作成】基本情報!W371="","",【全員最初に作成】基本情報!W371)</f>
        <v/>
      </c>
      <c r="O327" s="204" t="str">
        <f>IF(【全員最初に作成】基本情報!X371="","",【全員最初に作成】基本情報!X371)</f>
        <v/>
      </c>
      <c r="P327" s="205" t="str">
        <f>IF(【全員最初に作成】基本情報!Y371="","",【全員最初に作成】基本情報!Y371)</f>
        <v/>
      </c>
      <c r="Q327" s="206" t="str">
        <f>IF(【全員最初に作成】基本情報!AB371="","",【全員最初に作成】基本情報!AB371)</f>
        <v/>
      </c>
      <c r="R327" s="207"/>
      <c r="S327" s="208"/>
      <c r="T327" s="209" t="str">
        <f>IF(P327="","",VLOOKUP(P327,【参考】数式用!$A$5:$H$34,MATCH(S327,【参考】数式用!$C$4:$E$4,0)+2,0))</f>
        <v/>
      </c>
      <c r="U327" s="210" t="s">
        <v>108</v>
      </c>
      <c r="V327" s="211"/>
      <c r="W327" s="212" t="s">
        <v>109</v>
      </c>
      <c r="X327" s="211"/>
      <c r="Y327" s="212" t="s">
        <v>110</v>
      </c>
      <c r="Z327" s="211"/>
      <c r="AA327" s="212" t="s">
        <v>109</v>
      </c>
      <c r="AB327" s="211"/>
      <c r="AC327" s="212" t="s">
        <v>111</v>
      </c>
      <c r="AD327" s="213" t="s">
        <v>112</v>
      </c>
      <c r="AE327" s="214" t="str">
        <f t="shared" si="19"/>
        <v/>
      </c>
      <c r="AF327" s="215" t="s">
        <v>113</v>
      </c>
      <c r="AG327" s="216" t="str">
        <f t="shared" si="20"/>
        <v/>
      </c>
    </row>
    <row r="328" spans="1:33" ht="36.75" customHeight="1">
      <c r="A328" s="204">
        <f t="shared" si="21"/>
        <v>317</v>
      </c>
      <c r="B328" s="1026" t="str">
        <f>IF(【全員最初に作成】基本情報!C372="","",【全員最初に作成】基本情報!C372)</f>
        <v/>
      </c>
      <c r="C328" s="1027"/>
      <c r="D328" s="1027"/>
      <c r="E328" s="1027"/>
      <c r="F328" s="1027"/>
      <c r="G328" s="1027"/>
      <c r="H328" s="1027"/>
      <c r="I328" s="1027"/>
      <c r="J328" s="1027"/>
      <c r="K328" s="1028"/>
      <c r="L328" s="204" t="str">
        <f>IF(【全員最初に作成】基本情報!M372="","",【全員最初に作成】基本情報!M372)</f>
        <v/>
      </c>
      <c r="M328" s="204" t="str">
        <f>IF(【全員最初に作成】基本情報!R372="","",【全員最初に作成】基本情報!R372)</f>
        <v/>
      </c>
      <c r="N328" s="204" t="str">
        <f>IF(【全員最初に作成】基本情報!W372="","",【全員最初に作成】基本情報!W372)</f>
        <v/>
      </c>
      <c r="O328" s="204" t="str">
        <f>IF(【全員最初に作成】基本情報!X372="","",【全員最初に作成】基本情報!X372)</f>
        <v/>
      </c>
      <c r="P328" s="205" t="str">
        <f>IF(【全員最初に作成】基本情報!Y372="","",【全員最初に作成】基本情報!Y372)</f>
        <v/>
      </c>
      <c r="Q328" s="206" t="str">
        <f>IF(【全員最初に作成】基本情報!AB372="","",【全員最初に作成】基本情報!AB372)</f>
        <v/>
      </c>
      <c r="R328" s="207"/>
      <c r="S328" s="208"/>
      <c r="T328" s="209" t="str">
        <f>IF(P328="","",VLOOKUP(P328,【参考】数式用!$A$5:$H$34,MATCH(S328,【参考】数式用!$C$4:$E$4,0)+2,0))</f>
        <v/>
      </c>
      <c r="U328" s="210" t="s">
        <v>108</v>
      </c>
      <c r="V328" s="211"/>
      <c r="W328" s="212" t="s">
        <v>109</v>
      </c>
      <c r="X328" s="211"/>
      <c r="Y328" s="212" t="s">
        <v>110</v>
      </c>
      <c r="Z328" s="211"/>
      <c r="AA328" s="212" t="s">
        <v>109</v>
      </c>
      <c r="AB328" s="211"/>
      <c r="AC328" s="212" t="s">
        <v>111</v>
      </c>
      <c r="AD328" s="213" t="s">
        <v>112</v>
      </c>
      <c r="AE328" s="214" t="str">
        <f t="shared" si="19"/>
        <v/>
      </c>
      <c r="AF328" s="215" t="s">
        <v>113</v>
      </c>
      <c r="AG328" s="216" t="str">
        <f t="shared" si="20"/>
        <v/>
      </c>
    </row>
    <row r="329" spans="1:33" ht="36.75" customHeight="1">
      <c r="A329" s="204">
        <f t="shared" si="21"/>
        <v>318</v>
      </c>
      <c r="B329" s="1026" t="str">
        <f>IF(【全員最初に作成】基本情報!C373="","",【全員最初に作成】基本情報!C373)</f>
        <v/>
      </c>
      <c r="C329" s="1027"/>
      <c r="D329" s="1027"/>
      <c r="E329" s="1027"/>
      <c r="F329" s="1027"/>
      <c r="G329" s="1027"/>
      <c r="H329" s="1027"/>
      <c r="I329" s="1027"/>
      <c r="J329" s="1027"/>
      <c r="K329" s="1028"/>
      <c r="L329" s="204" t="str">
        <f>IF(【全員最初に作成】基本情報!M373="","",【全員最初に作成】基本情報!M373)</f>
        <v/>
      </c>
      <c r="M329" s="204" t="str">
        <f>IF(【全員最初に作成】基本情報!R373="","",【全員最初に作成】基本情報!R373)</f>
        <v/>
      </c>
      <c r="N329" s="204" t="str">
        <f>IF(【全員最初に作成】基本情報!W373="","",【全員最初に作成】基本情報!W373)</f>
        <v/>
      </c>
      <c r="O329" s="204" t="str">
        <f>IF(【全員最初に作成】基本情報!X373="","",【全員最初に作成】基本情報!X373)</f>
        <v/>
      </c>
      <c r="P329" s="205" t="str">
        <f>IF(【全員最初に作成】基本情報!Y373="","",【全員最初に作成】基本情報!Y373)</f>
        <v/>
      </c>
      <c r="Q329" s="206" t="str">
        <f>IF(【全員最初に作成】基本情報!AB373="","",【全員最初に作成】基本情報!AB373)</f>
        <v/>
      </c>
      <c r="R329" s="207"/>
      <c r="S329" s="208"/>
      <c r="T329" s="209" t="str">
        <f>IF(P329="","",VLOOKUP(P329,【参考】数式用!$A$5:$H$34,MATCH(S329,【参考】数式用!$C$4:$E$4,0)+2,0))</f>
        <v/>
      </c>
      <c r="U329" s="210" t="s">
        <v>108</v>
      </c>
      <c r="V329" s="211"/>
      <c r="W329" s="212" t="s">
        <v>109</v>
      </c>
      <c r="X329" s="211"/>
      <c r="Y329" s="212" t="s">
        <v>110</v>
      </c>
      <c r="Z329" s="211"/>
      <c r="AA329" s="212" t="s">
        <v>109</v>
      </c>
      <c r="AB329" s="211"/>
      <c r="AC329" s="212" t="s">
        <v>111</v>
      </c>
      <c r="AD329" s="213" t="s">
        <v>112</v>
      </c>
      <c r="AE329" s="214" t="str">
        <f t="shared" si="19"/>
        <v/>
      </c>
      <c r="AF329" s="215" t="s">
        <v>113</v>
      </c>
      <c r="AG329" s="216" t="str">
        <f t="shared" si="20"/>
        <v/>
      </c>
    </row>
    <row r="330" spans="1:33" ht="36.75" customHeight="1">
      <c r="A330" s="204">
        <f t="shared" si="21"/>
        <v>319</v>
      </c>
      <c r="B330" s="1026" t="str">
        <f>IF(【全員最初に作成】基本情報!C374="","",【全員最初に作成】基本情報!C374)</f>
        <v/>
      </c>
      <c r="C330" s="1027"/>
      <c r="D330" s="1027"/>
      <c r="E330" s="1027"/>
      <c r="F330" s="1027"/>
      <c r="G330" s="1027"/>
      <c r="H330" s="1027"/>
      <c r="I330" s="1027"/>
      <c r="J330" s="1027"/>
      <c r="K330" s="1028"/>
      <c r="L330" s="204" t="str">
        <f>IF(【全員最初に作成】基本情報!M374="","",【全員最初に作成】基本情報!M374)</f>
        <v/>
      </c>
      <c r="M330" s="204" t="str">
        <f>IF(【全員最初に作成】基本情報!R374="","",【全員最初に作成】基本情報!R374)</f>
        <v/>
      </c>
      <c r="N330" s="204" t="str">
        <f>IF(【全員最初に作成】基本情報!W374="","",【全員最初に作成】基本情報!W374)</f>
        <v/>
      </c>
      <c r="O330" s="204" t="str">
        <f>IF(【全員最初に作成】基本情報!X374="","",【全員最初に作成】基本情報!X374)</f>
        <v/>
      </c>
      <c r="P330" s="205" t="str">
        <f>IF(【全員最初に作成】基本情報!Y374="","",【全員最初に作成】基本情報!Y374)</f>
        <v/>
      </c>
      <c r="Q330" s="206" t="str">
        <f>IF(【全員最初に作成】基本情報!AB374="","",【全員最初に作成】基本情報!AB374)</f>
        <v/>
      </c>
      <c r="R330" s="207"/>
      <c r="S330" s="208"/>
      <c r="T330" s="209" t="str">
        <f>IF(P330="","",VLOOKUP(P330,【参考】数式用!$A$5:$H$34,MATCH(S330,【参考】数式用!$C$4:$E$4,0)+2,0))</f>
        <v/>
      </c>
      <c r="U330" s="210" t="s">
        <v>108</v>
      </c>
      <c r="V330" s="211"/>
      <c r="W330" s="212" t="s">
        <v>109</v>
      </c>
      <c r="X330" s="211"/>
      <c r="Y330" s="212" t="s">
        <v>110</v>
      </c>
      <c r="Z330" s="211"/>
      <c r="AA330" s="212" t="s">
        <v>109</v>
      </c>
      <c r="AB330" s="211"/>
      <c r="AC330" s="212" t="s">
        <v>111</v>
      </c>
      <c r="AD330" s="213" t="s">
        <v>112</v>
      </c>
      <c r="AE330" s="214" t="str">
        <f t="shared" si="19"/>
        <v/>
      </c>
      <c r="AF330" s="215" t="s">
        <v>113</v>
      </c>
      <c r="AG330" s="216" t="str">
        <f t="shared" si="20"/>
        <v/>
      </c>
    </row>
    <row r="331" spans="1:33" ht="36.75" customHeight="1">
      <c r="A331" s="204">
        <f t="shared" si="21"/>
        <v>320</v>
      </c>
      <c r="B331" s="1026" t="str">
        <f>IF(【全員最初に作成】基本情報!C375="","",【全員最初に作成】基本情報!C375)</f>
        <v/>
      </c>
      <c r="C331" s="1027"/>
      <c r="D331" s="1027"/>
      <c r="E331" s="1027"/>
      <c r="F331" s="1027"/>
      <c r="G331" s="1027"/>
      <c r="H331" s="1027"/>
      <c r="I331" s="1027"/>
      <c r="J331" s="1027"/>
      <c r="K331" s="1028"/>
      <c r="L331" s="204" t="str">
        <f>IF(【全員最初に作成】基本情報!M375="","",【全員最初に作成】基本情報!M375)</f>
        <v/>
      </c>
      <c r="M331" s="204" t="str">
        <f>IF(【全員最初に作成】基本情報!R375="","",【全員最初に作成】基本情報!R375)</f>
        <v/>
      </c>
      <c r="N331" s="204" t="str">
        <f>IF(【全員最初に作成】基本情報!W375="","",【全員最初に作成】基本情報!W375)</f>
        <v/>
      </c>
      <c r="O331" s="204" t="str">
        <f>IF(【全員最初に作成】基本情報!X375="","",【全員最初に作成】基本情報!X375)</f>
        <v/>
      </c>
      <c r="P331" s="205" t="str">
        <f>IF(【全員最初に作成】基本情報!Y375="","",【全員最初に作成】基本情報!Y375)</f>
        <v/>
      </c>
      <c r="Q331" s="206" t="str">
        <f>IF(【全員最初に作成】基本情報!AB375="","",【全員最初に作成】基本情報!AB375)</f>
        <v/>
      </c>
      <c r="R331" s="207"/>
      <c r="S331" s="208"/>
      <c r="T331" s="209" t="str">
        <f>IF(P331="","",VLOOKUP(P331,【参考】数式用!$A$5:$H$34,MATCH(S331,【参考】数式用!$C$4:$E$4,0)+2,0))</f>
        <v/>
      </c>
      <c r="U331" s="210" t="s">
        <v>108</v>
      </c>
      <c r="V331" s="211"/>
      <c r="W331" s="212" t="s">
        <v>109</v>
      </c>
      <c r="X331" s="211"/>
      <c r="Y331" s="212" t="s">
        <v>110</v>
      </c>
      <c r="Z331" s="211"/>
      <c r="AA331" s="212" t="s">
        <v>109</v>
      </c>
      <c r="AB331" s="211"/>
      <c r="AC331" s="212" t="s">
        <v>111</v>
      </c>
      <c r="AD331" s="213" t="s">
        <v>112</v>
      </c>
      <c r="AE331" s="214" t="str">
        <f t="shared" si="19"/>
        <v/>
      </c>
      <c r="AF331" s="215" t="s">
        <v>113</v>
      </c>
      <c r="AG331" s="216" t="str">
        <f t="shared" si="20"/>
        <v/>
      </c>
    </row>
    <row r="332" spans="1:33" ht="36.75" customHeight="1">
      <c r="A332" s="204">
        <f t="shared" si="21"/>
        <v>321</v>
      </c>
      <c r="B332" s="1026" t="str">
        <f>IF(【全員最初に作成】基本情報!C376="","",【全員最初に作成】基本情報!C376)</f>
        <v/>
      </c>
      <c r="C332" s="1027"/>
      <c r="D332" s="1027"/>
      <c r="E332" s="1027"/>
      <c r="F332" s="1027"/>
      <c r="G332" s="1027"/>
      <c r="H332" s="1027"/>
      <c r="I332" s="1027"/>
      <c r="J332" s="1027"/>
      <c r="K332" s="1028"/>
      <c r="L332" s="204" t="str">
        <f>IF(【全員最初に作成】基本情報!M376="","",【全員最初に作成】基本情報!M376)</f>
        <v/>
      </c>
      <c r="M332" s="204" t="str">
        <f>IF(【全員最初に作成】基本情報!R376="","",【全員最初に作成】基本情報!R376)</f>
        <v/>
      </c>
      <c r="N332" s="204" t="str">
        <f>IF(【全員最初に作成】基本情報!W376="","",【全員最初に作成】基本情報!W376)</f>
        <v/>
      </c>
      <c r="O332" s="204" t="str">
        <f>IF(【全員最初に作成】基本情報!X376="","",【全員最初に作成】基本情報!X376)</f>
        <v/>
      </c>
      <c r="P332" s="205" t="str">
        <f>IF(【全員最初に作成】基本情報!Y376="","",【全員最初に作成】基本情報!Y376)</f>
        <v/>
      </c>
      <c r="Q332" s="206" t="str">
        <f>IF(【全員最初に作成】基本情報!AB376="","",【全員最初に作成】基本情報!AB376)</f>
        <v/>
      </c>
      <c r="R332" s="207"/>
      <c r="S332" s="208"/>
      <c r="T332" s="209" t="str">
        <f>IF(P332="","",VLOOKUP(P332,【参考】数式用!$A$5:$H$34,MATCH(S332,【参考】数式用!$C$4:$E$4,0)+2,0))</f>
        <v/>
      </c>
      <c r="U332" s="210" t="s">
        <v>108</v>
      </c>
      <c r="V332" s="211"/>
      <c r="W332" s="212" t="s">
        <v>109</v>
      </c>
      <c r="X332" s="211"/>
      <c r="Y332" s="212" t="s">
        <v>110</v>
      </c>
      <c r="Z332" s="211"/>
      <c r="AA332" s="212" t="s">
        <v>109</v>
      </c>
      <c r="AB332" s="211"/>
      <c r="AC332" s="212" t="s">
        <v>111</v>
      </c>
      <c r="AD332" s="213" t="s">
        <v>112</v>
      </c>
      <c r="AE332" s="214" t="str">
        <f t="shared" si="19"/>
        <v/>
      </c>
      <c r="AF332" s="215" t="s">
        <v>113</v>
      </c>
      <c r="AG332" s="216" t="str">
        <f t="shared" si="20"/>
        <v/>
      </c>
    </row>
    <row r="333" spans="1:33" ht="36.75" customHeight="1">
      <c r="A333" s="204">
        <f t="shared" si="21"/>
        <v>322</v>
      </c>
      <c r="B333" s="1026" t="str">
        <f>IF(【全員最初に作成】基本情報!C377="","",【全員最初に作成】基本情報!C377)</f>
        <v/>
      </c>
      <c r="C333" s="1027"/>
      <c r="D333" s="1027"/>
      <c r="E333" s="1027"/>
      <c r="F333" s="1027"/>
      <c r="G333" s="1027"/>
      <c r="H333" s="1027"/>
      <c r="I333" s="1027"/>
      <c r="J333" s="1027"/>
      <c r="K333" s="1028"/>
      <c r="L333" s="204" t="str">
        <f>IF(【全員最初に作成】基本情報!M377="","",【全員最初に作成】基本情報!M377)</f>
        <v/>
      </c>
      <c r="M333" s="204" t="str">
        <f>IF(【全員最初に作成】基本情報!R377="","",【全員最初に作成】基本情報!R377)</f>
        <v/>
      </c>
      <c r="N333" s="204" t="str">
        <f>IF(【全員最初に作成】基本情報!W377="","",【全員最初に作成】基本情報!W377)</f>
        <v/>
      </c>
      <c r="O333" s="204" t="str">
        <f>IF(【全員最初に作成】基本情報!X377="","",【全員最初に作成】基本情報!X377)</f>
        <v/>
      </c>
      <c r="P333" s="205" t="str">
        <f>IF(【全員最初に作成】基本情報!Y377="","",【全員最初に作成】基本情報!Y377)</f>
        <v/>
      </c>
      <c r="Q333" s="206" t="str">
        <f>IF(【全員最初に作成】基本情報!AB377="","",【全員最初に作成】基本情報!AB377)</f>
        <v/>
      </c>
      <c r="R333" s="207"/>
      <c r="S333" s="208"/>
      <c r="T333" s="209" t="str">
        <f>IF(P333="","",VLOOKUP(P333,【参考】数式用!$A$5:$H$34,MATCH(S333,【参考】数式用!$C$4:$E$4,0)+2,0))</f>
        <v/>
      </c>
      <c r="U333" s="210" t="s">
        <v>108</v>
      </c>
      <c r="V333" s="211"/>
      <c r="W333" s="212" t="s">
        <v>109</v>
      </c>
      <c r="X333" s="211"/>
      <c r="Y333" s="212" t="s">
        <v>110</v>
      </c>
      <c r="Z333" s="211"/>
      <c r="AA333" s="212" t="s">
        <v>109</v>
      </c>
      <c r="AB333" s="211"/>
      <c r="AC333" s="212" t="s">
        <v>111</v>
      </c>
      <c r="AD333" s="213" t="s">
        <v>112</v>
      </c>
      <c r="AE333" s="214" t="str">
        <f t="shared" si="19"/>
        <v/>
      </c>
      <c r="AF333" s="215" t="s">
        <v>113</v>
      </c>
      <c r="AG333" s="216" t="str">
        <f t="shared" si="20"/>
        <v/>
      </c>
    </row>
    <row r="334" spans="1:33" ht="36.75" customHeight="1">
      <c r="A334" s="204">
        <f t="shared" si="21"/>
        <v>323</v>
      </c>
      <c r="B334" s="1026" t="str">
        <f>IF(【全員最初に作成】基本情報!C378="","",【全員最初に作成】基本情報!C378)</f>
        <v/>
      </c>
      <c r="C334" s="1027"/>
      <c r="D334" s="1027"/>
      <c r="E334" s="1027"/>
      <c r="F334" s="1027"/>
      <c r="G334" s="1027"/>
      <c r="H334" s="1027"/>
      <c r="I334" s="1027"/>
      <c r="J334" s="1027"/>
      <c r="K334" s="1028"/>
      <c r="L334" s="204" t="str">
        <f>IF(【全員最初に作成】基本情報!M378="","",【全員最初に作成】基本情報!M378)</f>
        <v/>
      </c>
      <c r="M334" s="204" t="str">
        <f>IF(【全員最初に作成】基本情報!R378="","",【全員最初に作成】基本情報!R378)</f>
        <v/>
      </c>
      <c r="N334" s="204" t="str">
        <f>IF(【全員最初に作成】基本情報!W378="","",【全員最初に作成】基本情報!W378)</f>
        <v/>
      </c>
      <c r="O334" s="204" t="str">
        <f>IF(【全員最初に作成】基本情報!X378="","",【全員最初に作成】基本情報!X378)</f>
        <v/>
      </c>
      <c r="P334" s="205" t="str">
        <f>IF(【全員最初に作成】基本情報!Y378="","",【全員最初に作成】基本情報!Y378)</f>
        <v/>
      </c>
      <c r="Q334" s="206" t="str">
        <f>IF(【全員最初に作成】基本情報!AB378="","",【全員最初に作成】基本情報!AB378)</f>
        <v/>
      </c>
      <c r="R334" s="207"/>
      <c r="S334" s="208"/>
      <c r="T334" s="209" t="str">
        <f>IF(P334="","",VLOOKUP(P334,【参考】数式用!$A$5:$H$34,MATCH(S334,【参考】数式用!$C$4:$E$4,0)+2,0))</f>
        <v/>
      </c>
      <c r="U334" s="210" t="s">
        <v>108</v>
      </c>
      <c r="V334" s="211"/>
      <c r="W334" s="212" t="s">
        <v>109</v>
      </c>
      <c r="X334" s="211"/>
      <c r="Y334" s="212" t="s">
        <v>110</v>
      </c>
      <c r="Z334" s="211"/>
      <c r="AA334" s="212" t="s">
        <v>109</v>
      </c>
      <c r="AB334" s="211"/>
      <c r="AC334" s="212" t="s">
        <v>111</v>
      </c>
      <c r="AD334" s="213" t="s">
        <v>112</v>
      </c>
      <c r="AE334" s="214" t="str">
        <f t="shared" si="19"/>
        <v/>
      </c>
      <c r="AF334" s="215" t="s">
        <v>113</v>
      </c>
      <c r="AG334" s="216" t="str">
        <f t="shared" si="20"/>
        <v/>
      </c>
    </row>
    <row r="335" spans="1:33" ht="36.75" customHeight="1">
      <c r="A335" s="204">
        <f t="shared" si="21"/>
        <v>324</v>
      </c>
      <c r="B335" s="1026" t="str">
        <f>IF(【全員最初に作成】基本情報!C379="","",【全員最初に作成】基本情報!C379)</f>
        <v/>
      </c>
      <c r="C335" s="1027"/>
      <c r="D335" s="1027"/>
      <c r="E335" s="1027"/>
      <c r="F335" s="1027"/>
      <c r="G335" s="1027"/>
      <c r="H335" s="1027"/>
      <c r="I335" s="1027"/>
      <c r="J335" s="1027"/>
      <c r="K335" s="1028"/>
      <c r="L335" s="204" t="str">
        <f>IF(【全員最初に作成】基本情報!M379="","",【全員最初に作成】基本情報!M379)</f>
        <v/>
      </c>
      <c r="M335" s="204" t="str">
        <f>IF(【全員最初に作成】基本情報!R379="","",【全員最初に作成】基本情報!R379)</f>
        <v/>
      </c>
      <c r="N335" s="204" t="str">
        <f>IF(【全員最初に作成】基本情報!W379="","",【全員最初に作成】基本情報!W379)</f>
        <v/>
      </c>
      <c r="O335" s="204" t="str">
        <f>IF(【全員最初に作成】基本情報!X379="","",【全員最初に作成】基本情報!X379)</f>
        <v/>
      </c>
      <c r="P335" s="205" t="str">
        <f>IF(【全員最初に作成】基本情報!Y379="","",【全員最初に作成】基本情報!Y379)</f>
        <v/>
      </c>
      <c r="Q335" s="206" t="str">
        <f>IF(【全員最初に作成】基本情報!AB379="","",【全員最初に作成】基本情報!AB379)</f>
        <v/>
      </c>
      <c r="R335" s="207"/>
      <c r="S335" s="208"/>
      <c r="T335" s="209" t="str">
        <f>IF(P335="","",VLOOKUP(P335,【参考】数式用!$A$5:$H$34,MATCH(S335,【参考】数式用!$C$4:$E$4,0)+2,0))</f>
        <v/>
      </c>
      <c r="U335" s="210" t="s">
        <v>108</v>
      </c>
      <c r="V335" s="211"/>
      <c r="W335" s="212" t="s">
        <v>109</v>
      </c>
      <c r="X335" s="211"/>
      <c r="Y335" s="212" t="s">
        <v>110</v>
      </c>
      <c r="Z335" s="211"/>
      <c r="AA335" s="212" t="s">
        <v>109</v>
      </c>
      <c r="AB335" s="211"/>
      <c r="AC335" s="212" t="s">
        <v>111</v>
      </c>
      <c r="AD335" s="213" t="s">
        <v>112</v>
      </c>
      <c r="AE335" s="214" t="str">
        <f t="shared" si="19"/>
        <v/>
      </c>
      <c r="AF335" s="215" t="s">
        <v>113</v>
      </c>
      <c r="AG335" s="216" t="str">
        <f t="shared" si="20"/>
        <v/>
      </c>
    </row>
    <row r="336" spans="1:33" ht="36.75" customHeight="1">
      <c r="A336" s="204">
        <f t="shared" si="21"/>
        <v>325</v>
      </c>
      <c r="B336" s="1026" t="str">
        <f>IF(【全員最初に作成】基本情報!C380="","",【全員最初に作成】基本情報!C380)</f>
        <v/>
      </c>
      <c r="C336" s="1027"/>
      <c r="D336" s="1027"/>
      <c r="E336" s="1027"/>
      <c r="F336" s="1027"/>
      <c r="G336" s="1027"/>
      <c r="H336" s="1027"/>
      <c r="I336" s="1027"/>
      <c r="J336" s="1027"/>
      <c r="K336" s="1028"/>
      <c r="L336" s="204" t="str">
        <f>IF(【全員最初に作成】基本情報!M380="","",【全員最初に作成】基本情報!M380)</f>
        <v/>
      </c>
      <c r="M336" s="204" t="str">
        <f>IF(【全員最初に作成】基本情報!R380="","",【全員最初に作成】基本情報!R380)</f>
        <v/>
      </c>
      <c r="N336" s="204" t="str">
        <f>IF(【全員最初に作成】基本情報!W380="","",【全員最初に作成】基本情報!W380)</f>
        <v/>
      </c>
      <c r="O336" s="204" t="str">
        <f>IF(【全員最初に作成】基本情報!X380="","",【全員最初に作成】基本情報!X380)</f>
        <v/>
      </c>
      <c r="P336" s="205" t="str">
        <f>IF(【全員最初に作成】基本情報!Y380="","",【全員最初に作成】基本情報!Y380)</f>
        <v/>
      </c>
      <c r="Q336" s="206" t="str">
        <f>IF(【全員最初に作成】基本情報!AB380="","",【全員最初に作成】基本情報!AB380)</f>
        <v/>
      </c>
      <c r="R336" s="207"/>
      <c r="S336" s="208"/>
      <c r="T336" s="209" t="str">
        <f>IF(P336="","",VLOOKUP(P336,【参考】数式用!$A$5:$H$34,MATCH(S336,【参考】数式用!$C$4:$E$4,0)+2,0))</f>
        <v/>
      </c>
      <c r="U336" s="210" t="s">
        <v>108</v>
      </c>
      <c r="V336" s="211"/>
      <c r="W336" s="212" t="s">
        <v>109</v>
      </c>
      <c r="X336" s="211"/>
      <c r="Y336" s="212" t="s">
        <v>110</v>
      </c>
      <c r="Z336" s="211"/>
      <c r="AA336" s="212" t="s">
        <v>109</v>
      </c>
      <c r="AB336" s="211"/>
      <c r="AC336" s="212" t="s">
        <v>111</v>
      </c>
      <c r="AD336" s="213" t="s">
        <v>112</v>
      </c>
      <c r="AE336" s="214" t="str">
        <f t="shared" si="19"/>
        <v/>
      </c>
      <c r="AF336" s="215" t="s">
        <v>113</v>
      </c>
      <c r="AG336" s="216" t="str">
        <f t="shared" si="20"/>
        <v/>
      </c>
    </row>
    <row r="337" spans="1:33" ht="36.75" customHeight="1">
      <c r="A337" s="204">
        <f t="shared" si="21"/>
        <v>326</v>
      </c>
      <c r="B337" s="1026" t="str">
        <f>IF(【全員最初に作成】基本情報!C381="","",【全員最初に作成】基本情報!C381)</f>
        <v/>
      </c>
      <c r="C337" s="1027"/>
      <c r="D337" s="1027"/>
      <c r="E337" s="1027"/>
      <c r="F337" s="1027"/>
      <c r="G337" s="1027"/>
      <c r="H337" s="1027"/>
      <c r="I337" s="1027"/>
      <c r="J337" s="1027"/>
      <c r="K337" s="1028"/>
      <c r="L337" s="204" t="str">
        <f>IF(【全員最初に作成】基本情報!M381="","",【全員最初に作成】基本情報!M381)</f>
        <v/>
      </c>
      <c r="M337" s="204" t="str">
        <f>IF(【全員最初に作成】基本情報!R381="","",【全員最初に作成】基本情報!R381)</f>
        <v/>
      </c>
      <c r="N337" s="204" t="str">
        <f>IF(【全員最初に作成】基本情報!W381="","",【全員最初に作成】基本情報!W381)</f>
        <v/>
      </c>
      <c r="O337" s="204" t="str">
        <f>IF(【全員最初に作成】基本情報!X381="","",【全員最初に作成】基本情報!X381)</f>
        <v/>
      </c>
      <c r="P337" s="205" t="str">
        <f>IF(【全員最初に作成】基本情報!Y381="","",【全員最初に作成】基本情報!Y381)</f>
        <v/>
      </c>
      <c r="Q337" s="206" t="str">
        <f>IF(【全員最初に作成】基本情報!AB381="","",【全員最初に作成】基本情報!AB381)</f>
        <v/>
      </c>
      <c r="R337" s="207"/>
      <c r="S337" s="208"/>
      <c r="T337" s="209" t="str">
        <f>IF(P337="","",VLOOKUP(P337,【参考】数式用!$A$5:$H$34,MATCH(S337,【参考】数式用!$C$4:$E$4,0)+2,0))</f>
        <v/>
      </c>
      <c r="U337" s="210" t="s">
        <v>108</v>
      </c>
      <c r="V337" s="211"/>
      <c r="W337" s="212" t="s">
        <v>109</v>
      </c>
      <c r="X337" s="211"/>
      <c r="Y337" s="212" t="s">
        <v>110</v>
      </c>
      <c r="Z337" s="211"/>
      <c r="AA337" s="212" t="s">
        <v>109</v>
      </c>
      <c r="AB337" s="211"/>
      <c r="AC337" s="212" t="s">
        <v>111</v>
      </c>
      <c r="AD337" s="213" t="s">
        <v>112</v>
      </c>
      <c r="AE337" s="214" t="str">
        <f t="shared" si="19"/>
        <v/>
      </c>
      <c r="AF337" s="215" t="s">
        <v>113</v>
      </c>
      <c r="AG337" s="216" t="str">
        <f t="shared" si="20"/>
        <v/>
      </c>
    </row>
    <row r="338" spans="1:33" ht="36.75" customHeight="1">
      <c r="A338" s="204">
        <f t="shared" si="21"/>
        <v>327</v>
      </c>
      <c r="B338" s="1026" t="str">
        <f>IF(【全員最初に作成】基本情報!C382="","",【全員最初に作成】基本情報!C382)</f>
        <v/>
      </c>
      <c r="C338" s="1027"/>
      <c r="D338" s="1027"/>
      <c r="E338" s="1027"/>
      <c r="F338" s="1027"/>
      <c r="G338" s="1027"/>
      <c r="H338" s="1027"/>
      <c r="I338" s="1027"/>
      <c r="J338" s="1027"/>
      <c r="K338" s="1028"/>
      <c r="L338" s="204" t="str">
        <f>IF(【全員最初に作成】基本情報!M382="","",【全員最初に作成】基本情報!M382)</f>
        <v/>
      </c>
      <c r="M338" s="204" t="str">
        <f>IF(【全員最初に作成】基本情報!R382="","",【全員最初に作成】基本情報!R382)</f>
        <v/>
      </c>
      <c r="N338" s="204" t="str">
        <f>IF(【全員最初に作成】基本情報!W382="","",【全員最初に作成】基本情報!W382)</f>
        <v/>
      </c>
      <c r="O338" s="204" t="str">
        <f>IF(【全員最初に作成】基本情報!X382="","",【全員最初に作成】基本情報!X382)</f>
        <v/>
      </c>
      <c r="P338" s="205" t="str">
        <f>IF(【全員最初に作成】基本情報!Y382="","",【全員最初に作成】基本情報!Y382)</f>
        <v/>
      </c>
      <c r="Q338" s="206" t="str">
        <f>IF(【全員最初に作成】基本情報!AB382="","",【全員最初に作成】基本情報!AB382)</f>
        <v/>
      </c>
      <c r="R338" s="207"/>
      <c r="S338" s="208"/>
      <c r="T338" s="209" t="str">
        <f>IF(P338="","",VLOOKUP(P338,【参考】数式用!$A$5:$H$34,MATCH(S338,【参考】数式用!$C$4:$E$4,0)+2,0))</f>
        <v/>
      </c>
      <c r="U338" s="210" t="s">
        <v>108</v>
      </c>
      <c r="V338" s="211"/>
      <c r="W338" s="212" t="s">
        <v>109</v>
      </c>
      <c r="X338" s="211"/>
      <c r="Y338" s="212" t="s">
        <v>110</v>
      </c>
      <c r="Z338" s="211"/>
      <c r="AA338" s="212" t="s">
        <v>109</v>
      </c>
      <c r="AB338" s="211"/>
      <c r="AC338" s="212" t="s">
        <v>111</v>
      </c>
      <c r="AD338" s="213" t="s">
        <v>112</v>
      </c>
      <c r="AE338" s="214" t="str">
        <f t="shared" si="19"/>
        <v/>
      </c>
      <c r="AF338" s="215" t="s">
        <v>113</v>
      </c>
      <c r="AG338" s="216" t="str">
        <f t="shared" si="20"/>
        <v/>
      </c>
    </row>
    <row r="339" spans="1:33" ht="36.75" customHeight="1">
      <c r="A339" s="204">
        <f t="shared" si="21"/>
        <v>328</v>
      </c>
      <c r="B339" s="1026" t="str">
        <f>IF(【全員最初に作成】基本情報!C383="","",【全員最初に作成】基本情報!C383)</f>
        <v/>
      </c>
      <c r="C339" s="1027"/>
      <c r="D339" s="1027"/>
      <c r="E339" s="1027"/>
      <c r="F339" s="1027"/>
      <c r="G339" s="1027"/>
      <c r="H339" s="1027"/>
      <c r="I339" s="1027"/>
      <c r="J339" s="1027"/>
      <c r="K339" s="1028"/>
      <c r="L339" s="204" t="str">
        <f>IF(【全員最初に作成】基本情報!M383="","",【全員最初に作成】基本情報!M383)</f>
        <v/>
      </c>
      <c r="M339" s="204" t="str">
        <f>IF(【全員最初に作成】基本情報!R383="","",【全員最初に作成】基本情報!R383)</f>
        <v/>
      </c>
      <c r="N339" s="204" t="str">
        <f>IF(【全員最初に作成】基本情報!W383="","",【全員最初に作成】基本情報!W383)</f>
        <v/>
      </c>
      <c r="O339" s="204" t="str">
        <f>IF(【全員最初に作成】基本情報!X383="","",【全員最初に作成】基本情報!X383)</f>
        <v/>
      </c>
      <c r="P339" s="205" t="str">
        <f>IF(【全員最初に作成】基本情報!Y383="","",【全員最初に作成】基本情報!Y383)</f>
        <v/>
      </c>
      <c r="Q339" s="206" t="str">
        <f>IF(【全員最初に作成】基本情報!AB383="","",【全員最初に作成】基本情報!AB383)</f>
        <v/>
      </c>
      <c r="R339" s="207"/>
      <c r="S339" s="208"/>
      <c r="T339" s="209" t="str">
        <f>IF(P339="","",VLOOKUP(P339,【参考】数式用!$A$5:$H$34,MATCH(S339,【参考】数式用!$C$4:$E$4,0)+2,0))</f>
        <v/>
      </c>
      <c r="U339" s="210" t="s">
        <v>108</v>
      </c>
      <c r="V339" s="211"/>
      <c r="W339" s="212" t="s">
        <v>109</v>
      </c>
      <c r="X339" s="211"/>
      <c r="Y339" s="212" t="s">
        <v>110</v>
      </c>
      <c r="Z339" s="211"/>
      <c r="AA339" s="212" t="s">
        <v>109</v>
      </c>
      <c r="AB339" s="211"/>
      <c r="AC339" s="212" t="s">
        <v>111</v>
      </c>
      <c r="AD339" s="213" t="s">
        <v>112</v>
      </c>
      <c r="AE339" s="214" t="str">
        <f t="shared" si="19"/>
        <v/>
      </c>
      <c r="AF339" s="215" t="s">
        <v>113</v>
      </c>
      <c r="AG339" s="216" t="str">
        <f t="shared" si="20"/>
        <v/>
      </c>
    </row>
    <row r="340" spans="1:33" ht="36.75" customHeight="1">
      <c r="A340" s="204">
        <f t="shared" si="21"/>
        <v>329</v>
      </c>
      <c r="B340" s="1026" t="str">
        <f>IF(【全員最初に作成】基本情報!C384="","",【全員最初に作成】基本情報!C384)</f>
        <v/>
      </c>
      <c r="C340" s="1027"/>
      <c r="D340" s="1027"/>
      <c r="E340" s="1027"/>
      <c r="F340" s="1027"/>
      <c r="G340" s="1027"/>
      <c r="H340" s="1027"/>
      <c r="I340" s="1027"/>
      <c r="J340" s="1027"/>
      <c r="K340" s="1028"/>
      <c r="L340" s="204" t="str">
        <f>IF(【全員最初に作成】基本情報!M384="","",【全員最初に作成】基本情報!M384)</f>
        <v/>
      </c>
      <c r="M340" s="204" t="str">
        <f>IF(【全員最初に作成】基本情報!R384="","",【全員最初に作成】基本情報!R384)</f>
        <v/>
      </c>
      <c r="N340" s="204" t="str">
        <f>IF(【全員最初に作成】基本情報!W384="","",【全員最初に作成】基本情報!W384)</f>
        <v/>
      </c>
      <c r="O340" s="204" t="str">
        <f>IF(【全員最初に作成】基本情報!X384="","",【全員最初に作成】基本情報!X384)</f>
        <v/>
      </c>
      <c r="P340" s="205" t="str">
        <f>IF(【全員最初に作成】基本情報!Y384="","",【全員最初に作成】基本情報!Y384)</f>
        <v/>
      </c>
      <c r="Q340" s="206" t="str">
        <f>IF(【全員最初に作成】基本情報!AB384="","",【全員最初に作成】基本情報!AB384)</f>
        <v/>
      </c>
      <c r="R340" s="207"/>
      <c r="S340" s="208"/>
      <c r="T340" s="209" t="str">
        <f>IF(P340="","",VLOOKUP(P340,【参考】数式用!$A$5:$H$34,MATCH(S340,【参考】数式用!$C$4:$E$4,0)+2,0))</f>
        <v/>
      </c>
      <c r="U340" s="210" t="s">
        <v>108</v>
      </c>
      <c r="V340" s="211"/>
      <c r="W340" s="212" t="s">
        <v>109</v>
      </c>
      <c r="X340" s="211"/>
      <c r="Y340" s="212" t="s">
        <v>110</v>
      </c>
      <c r="Z340" s="211"/>
      <c r="AA340" s="212" t="s">
        <v>109</v>
      </c>
      <c r="AB340" s="211"/>
      <c r="AC340" s="212" t="s">
        <v>111</v>
      </c>
      <c r="AD340" s="213" t="s">
        <v>112</v>
      </c>
      <c r="AE340" s="214" t="str">
        <f t="shared" si="19"/>
        <v/>
      </c>
      <c r="AF340" s="215" t="s">
        <v>113</v>
      </c>
      <c r="AG340" s="216" t="str">
        <f t="shared" si="20"/>
        <v/>
      </c>
    </row>
    <row r="341" spans="1:33" ht="36.75" customHeight="1">
      <c r="A341" s="204">
        <f t="shared" si="21"/>
        <v>330</v>
      </c>
      <c r="B341" s="1026" t="str">
        <f>IF(【全員最初に作成】基本情報!C385="","",【全員最初に作成】基本情報!C385)</f>
        <v/>
      </c>
      <c r="C341" s="1027"/>
      <c r="D341" s="1027"/>
      <c r="E341" s="1027"/>
      <c r="F341" s="1027"/>
      <c r="G341" s="1027"/>
      <c r="H341" s="1027"/>
      <c r="I341" s="1027"/>
      <c r="J341" s="1027"/>
      <c r="K341" s="1028"/>
      <c r="L341" s="204" t="str">
        <f>IF(【全員最初に作成】基本情報!M385="","",【全員最初に作成】基本情報!M385)</f>
        <v/>
      </c>
      <c r="M341" s="204" t="str">
        <f>IF(【全員最初に作成】基本情報!R385="","",【全員最初に作成】基本情報!R385)</f>
        <v/>
      </c>
      <c r="N341" s="204" t="str">
        <f>IF(【全員最初に作成】基本情報!W385="","",【全員最初に作成】基本情報!W385)</f>
        <v/>
      </c>
      <c r="O341" s="204" t="str">
        <f>IF(【全員最初に作成】基本情報!X385="","",【全員最初に作成】基本情報!X385)</f>
        <v/>
      </c>
      <c r="P341" s="205" t="str">
        <f>IF(【全員最初に作成】基本情報!Y385="","",【全員最初に作成】基本情報!Y385)</f>
        <v/>
      </c>
      <c r="Q341" s="206" t="str">
        <f>IF(【全員最初に作成】基本情報!AB385="","",【全員最初に作成】基本情報!AB385)</f>
        <v/>
      </c>
      <c r="R341" s="207"/>
      <c r="S341" s="208"/>
      <c r="T341" s="209" t="str">
        <f>IF(P341="","",VLOOKUP(P341,【参考】数式用!$A$5:$H$34,MATCH(S341,【参考】数式用!$C$4:$E$4,0)+2,0))</f>
        <v/>
      </c>
      <c r="U341" s="210" t="s">
        <v>108</v>
      </c>
      <c r="V341" s="211"/>
      <c r="W341" s="212" t="s">
        <v>109</v>
      </c>
      <c r="X341" s="211"/>
      <c r="Y341" s="212" t="s">
        <v>110</v>
      </c>
      <c r="Z341" s="211"/>
      <c r="AA341" s="212" t="s">
        <v>109</v>
      </c>
      <c r="AB341" s="211"/>
      <c r="AC341" s="212" t="s">
        <v>111</v>
      </c>
      <c r="AD341" s="213" t="s">
        <v>112</v>
      </c>
      <c r="AE341" s="214" t="str">
        <f t="shared" si="19"/>
        <v/>
      </c>
      <c r="AF341" s="215" t="s">
        <v>113</v>
      </c>
      <c r="AG341" s="216" t="str">
        <f t="shared" si="20"/>
        <v/>
      </c>
    </row>
    <row r="342" spans="1:33" ht="36.75" customHeight="1">
      <c r="A342" s="204">
        <f t="shared" si="21"/>
        <v>331</v>
      </c>
      <c r="B342" s="1026" t="str">
        <f>IF(【全員最初に作成】基本情報!C386="","",【全員最初に作成】基本情報!C386)</f>
        <v/>
      </c>
      <c r="C342" s="1027"/>
      <c r="D342" s="1027"/>
      <c r="E342" s="1027"/>
      <c r="F342" s="1027"/>
      <c r="G342" s="1027"/>
      <c r="H342" s="1027"/>
      <c r="I342" s="1027"/>
      <c r="J342" s="1027"/>
      <c r="K342" s="1028"/>
      <c r="L342" s="204" t="str">
        <f>IF(【全員最初に作成】基本情報!M386="","",【全員最初に作成】基本情報!M386)</f>
        <v/>
      </c>
      <c r="M342" s="204" t="str">
        <f>IF(【全員最初に作成】基本情報!R386="","",【全員最初に作成】基本情報!R386)</f>
        <v/>
      </c>
      <c r="N342" s="204" t="str">
        <f>IF(【全員最初に作成】基本情報!W386="","",【全員最初に作成】基本情報!W386)</f>
        <v/>
      </c>
      <c r="O342" s="204" t="str">
        <f>IF(【全員最初に作成】基本情報!X386="","",【全員最初に作成】基本情報!X386)</f>
        <v/>
      </c>
      <c r="P342" s="205" t="str">
        <f>IF(【全員最初に作成】基本情報!Y386="","",【全員最初に作成】基本情報!Y386)</f>
        <v/>
      </c>
      <c r="Q342" s="206" t="str">
        <f>IF(【全員最初に作成】基本情報!AB386="","",【全員最初に作成】基本情報!AB386)</f>
        <v/>
      </c>
      <c r="R342" s="207"/>
      <c r="S342" s="208"/>
      <c r="T342" s="209" t="str">
        <f>IF(P342="","",VLOOKUP(P342,【参考】数式用!$A$5:$H$34,MATCH(S342,【参考】数式用!$C$4:$E$4,0)+2,0))</f>
        <v/>
      </c>
      <c r="U342" s="210" t="s">
        <v>108</v>
      </c>
      <c r="V342" s="211"/>
      <c r="W342" s="212" t="s">
        <v>109</v>
      </c>
      <c r="X342" s="211"/>
      <c r="Y342" s="212" t="s">
        <v>110</v>
      </c>
      <c r="Z342" s="211"/>
      <c r="AA342" s="212" t="s">
        <v>109</v>
      </c>
      <c r="AB342" s="211"/>
      <c r="AC342" s="212" t="s">
        <v>111</v>
      </c>
      <c r="AD342" s="213" t="s">
        <v>112</v>
      </c>
      <c r="AE342" s="214" t="str">
        <f t="shared" si="19"/>
        <v/>
      </c>
      <c r="AF342" s="215" t="s">
        <v>113</v>
      </c>
      <c r="AG342" s="216" t="str">
        <f t="shared" si="20"/>
        <v/>
      </c>
    </row>
    <row r="343" spans="1:33" ht="36.75" customHeight="1">
      <c r="A343" s="204">
        <f t="shared" si="21"/>
        <v>332</v>
      </c>
      <c r="B343" s="1026" t="str">
        <f>IF(【全員最初に作成】基本情報!C387="","",【全員最初に作成】基本情報!C387)</f>
        <v/>
      </c>
      <c r="C343" s="1027"/>
      <c r="D343" s="1027"/>
      <c r="E343" s="1027"/>
      <c r="F343" s="1027"/>
      <c r="G343" s="1027"/>
      <c r="H343" s="1027"/>
      <c r="I343" s="1027"/>
      <c r="J343" s="1027"/>
      <c r="K343" s="1028"/>
      <c r="L343" s="204" t="str">
        <f>IF(【全員最初に作成】基本情報!M387="","",【全員最初に作成】基本情報!M387)</f>
        <v/>
      </c>
      <c r="M343" s="204" t="str">
        <f>IF(【全員最初に作成】基本情報!R387="","",【全員最初に作成】基本情報!R387)</f>
        <v/>
      </c>
      <c r="N343" s="204" t="str">
        <f>IF(【全員最初に作成】基本情報!W387="","",【全員最初に作成】基本情報!W387)</f>
        <v/>
      </c>
      <c r="O343" s="204" t="str">
        <f>IF(【全員最初に作成】基本情報!X387="","",【全員最初に作成】基本情報!X387)</f>
        <v/>
      </c>
      <c r="P343" s="205" t="str">
        <f>IF(【全員最初に作成】基本情報!Y387="","",【全員最初に作成】基本情報!Y387)</f>
        <v/>
      </c>
      <c r="Q343" s="206" t="str">
        <f>IF(【全員最初に作成】基本情報!AB387="","",【全員最初に作成】基本情報!AB387)</f>
        <v/>
      </c>
      <c r="R343" s="207"/>
      <c r="S343" s="208"/>
      <c r="T343" s="209" t="str">
        <f>IF(P343="","",VLOOKUP(P343,【参考】数式用!$A$5:$H$34,MATCH(S343,【参考】数式用!$C$4:$E$4,0)+2,0))</f>
        <v/>
      </c>
      <c r="U343" s="210" t="s">
        <v>108</v>
      </c>
      <c r="V343" s="211"/>
      <c r="W343" s="212" t="s">
        <v>109</v>
      </c>
      <c r="X343" s="211"/>
      <c r="Y343" s="212" t="s">
        <v>110</v>
      </c>
      <c r="Z343" s="211"/>
      <c r="AA343" s="212" t="s">
        <v>109</v>
      </c>
      <c r="AB343" s="211"/>
      <c r="AC343" s="212" t="s">
        <v>111</v>
      </c>
      <c r="AD343" s="213" t="s">
        <v>112</v>
      </c>
      <c r="AE343" s="214" t="str">
        <f t="shared" si="19"/>
        <v/>
      </c>
      <c r="AF343" s="215" t="s">
        <v>113</v>
      </c>
      <c r="AG343" s="216" t="str">
        <f t="shared" si="20"/>
        <v/>
      </c>
    </row>
    <row r="344" spans="1:33" ht="36.75" customHeight="1">
      <c r="A344" s="204">
        <f t="shared" si="21"/>
        <v>333</v>
      </c>
      <c r="B344" s="1026" t="str">
        <f>IF(【全員最初に作成】基本情報!C388="","",【全員最初に作成】基本情報!C388)</f>
        <v/>
      </c>
      <c r="C344" s="1027"/>
      <c r="D344" s="1027"/>
      <c r="E344" s="1027"/>
      <c r="F344" s="1027"/>
      <c r="G344" s="1027"/>
      <c r="H344" s="1027"/>
      <c r="I344" s="1027"/>
      <c r="J344" s="1027"/>
      <c r="K344" s="1028"/>
      <c r="L344" s="204" t="str">
        <f>IF(【全員最初に作成】基本情報!M388="","",【全員最初に作成】基本情報!M388)</f>
        <v/>
      </c>
      <c r="M344" s="204" t="str">
        <f>IF(【全員最初に作成】基本情報!R388="","",【全員最初に作成】基本情報!R388)</f>
        <v/>
      </c>
      <c r="N344" s="204" t="str">
        <f>IF(【全員最初に作成】基本情報!W388="","",【全員最初に作成】基本情報!W388)</f>
        <v/>
      </c>
      <c r="O344" s="204" t="str">
        <f>IF(【全員最初に作成】基本情報!X388="","",【全員最初に作成】基本情報!X388)</f>
        <v/>
      </c>
      <c r="P344" s="205" t="str">
        <f>IF(【全員最初に作成】基本情報!Y388="","",【全員最初に作成】基本情報!Y388)</f>
        <v/>
      </c>
      <c r="Q344" s="206" t="str">
        <f>IF(【全員最初に作成】基本情報!AB388="","",【全員最初に作成】基本情報!AB388)</f>
        <v/>
      </c>
      <c r="R344" s="207"/>
      <c r="S344" s="208"/>
      <c r="T344" s="209" t="str">
        <f>IF(P344="","",VLOOKUP(P344,【参考】数式用!$A$5:$H$34,MATCH(S344,【参考】数式用!$C$4:$E$4,0)+2,0))</f>
        <v/>
      </c>
      <c r="U344" s="210" t="s">
        <v>108</v>
      </c>
      <c r="V344" s="211"/>
      <c r="W344" s="212" t="s">
        <v>109</v>
      </c>
      <c r="X344" s="211"/>
      <c r="Y344" s="212" t="s">
        <v>110</v>
      </c>
      <c r="Z344" s="211"/>
      <c r="AA344" s="212" t="s">
        <v>109</v>
      </c>
      <c r="AB344" s="211"/>
      <c r="AC344" s="212" t="s">
        <v>111</v>
      </c>
      <c r="AD344" s="213" t="s">
        <v>112</v>
      </c>
      <c r="AE344" s="214" t="str">
        <f t="shared" si="19"/>
        <v/>
      </c>
      <c r="AF344" s="215" t="s">
        <v>113</v>
      </c>
      <c r="AG344" s="216" t="str">
        <f t="shared" si="20"/>
        <v/>
      </c>
    </row>
    <row r="345" spans="1:33" ht="36.75" customHeight="1">
      <c r="A345" s="204">
        <f t="shared" si="21"/>
        <v>334</v>
      </c>
      <c r="B345" s="1026" t="str">
        <f>IF(【全員最初に作成】基本情報!C389="","",【全員最初に作成】基本情報!C389)</f>
        <v/>
      </c>
      <c r="C345" s="1027"/>
      <c r="D345" s="1027"/>
      <c r="E345" s="1027"/>
      <c r="F345" s="1027"/>
      <c r="G345" s="1027"/>
      <c r="H345" s="1027"/>
      <c r="I345" s="1027"/>
      <c r="J345" s="1027"/>
      <c r="K345" s="1028"/>
      <c r="L345" s="204" t="str">
        <f>IF(【全員最初に作成】基本情報!M389="","",【全員最初に作成】基本情報!M389)</f>
        <v/>
      </c>
      <c r="M345" s="204" t="str">
        <f>IF(【全員最初に作成】基本情報!R389="","",【全員最初に作成】基本情報!R389)</f>
        <v/>
      </c>
      <c r="N345" s="204" t="str">
        <f>IF(【全員最初に作成】基本情報!W389="","",【全員最初に作成】基本情報!W389)</f>
        <v/>
      </c>
      <c r="O345" s="204" t="str">
        <f>IF(【全員最初に作成】基本情報!X389="","",【全員最初に作成】基本情報!X389)</f>
        <v/>
      </c>
      <c r="P345" s="205" t="str">
        <f>IF(【全員最初に作成】基本情報!Y389="","",【全員最初に作成】基本情報!Y389)</f>
        <v/>
      </c>
      <c r="Q345" s="206" t="str">
        <f>IF(【全員最初に作成】基本情報!AB389="","",【全員最初に作成】基本情報!AB389)</f>
        <v/>
      </c>
      <c r="R345" s="207"/>
      <c r="S345" s="208"/>
      <c r="T345" s="209" t="str">
        <f>IF(P345="","",VLOOKUP(P345,【参考】数式用!$A$5:$H$34,MATCH(S345,【参考】数式用!$C$4:$E$4,0)+2,0))</f>
        <v/>
      </c>
      <c r="U345" s="210" t="s">
        <v>108</v>
      </c>
      <c r="V345" s="211"/>
      <c r="W345" s="212" t="s">
        <v>109</v>
      </c>
      <c r="X345" s="211"/>
      <c r="Y345" s="212" t="s">
        <v>110</v>
      </c>
      <c r="Z345" s="211"/>
      <c r="AA345" s="212" t="s">
        <v>109</v>
      </c>
      <c r="AB345" s="211"/>
      <c r="AC345" s="212" t="s">
        <v>111</v>
      </c>
      <c r="AD345" s="213" t="s">
        <v>112</v>
      </c>
      <c r="AE345" s="214" t="str">
        <f t="shared" si="19"/>
        <v/>
      </c>
      <c r="AF345" s="215" t="s">
        <v>113</v>
      </c>
      <c r="AG345" s="216" t="str">
        <f t="shared" si="20"/>
        <v/>
      </c>
    </row>
    <row r="346" spans="1:33" ht="36.75" customHeight="1">
      <c r="A346" s="204">
        <f t="shared" si="21"/>
        <v>335</v>
      </c>
      <c r="B346" s="1026" t="str">
        <f>IF(【全員最初に作成】基本情報!C390="","",【全員最初に作成】基本情報!C390)</f>
        <v/>
      </c>
      <c r="C346" s="1027"/>
      <c r="D346" s="1027"/>
      <c r="E346" s="1027"/>
      <c r="F346" s="1027"/>
      <c r="G346" s="1027"/>
      <c r="H346" s="1027"/>
      <c r="I346" s="1027"/>
      <c r="J346" s="1027"/>
      <c r="K346" s="1028"/>
      <c r="L346" s="204" t="str">
        <f>IF(【全員最初に作成】基本情報!M390="","",【全員最初に作成】基本情報!M390)</f>
        <v/>
      </c>
      <c r="M346" s="204" t="str">
        <f>IF(【全員最初に作成】基本情報!R390="","",【全員最初に作成】基本情報!R390)</f>
        <v/>
      </c>
      <c r="N346" s="204" t="str">
        <f>IF(【全員最初に作成】基本情報!W390="","",【全員最初に作成】基本情報!W390)</f>
        <v/>
      </c>
      <c r="O346" s="204" t="str">
        <f>IF(【全員最初に作成】基本情報!X390="","",【全員最初に作成】基本情報!X390)</f>
        <v/>
      </c>
      <c r="P346" s="205" t="str">
        <f>IF(【全員最初に作成】基本情報!Y390="","",【全員最初に作成】基本情報!Y390)</f>
        <v/>
      </c>
      <c r="Q346" s="206" t="str">
        <f>IF(【全員最初に作成】基本情報!AB390="","",【全員最初に作成】基本情報!AB390)</f>
        <v/>
      </c>
      <c r="R346" s="207"/>
      <c r="S346" s="208"/>
      <c r="T346" s="209" t="str">
        <f>IF(P346="","",VLOOKUP(P346,【参考】数式用!$A$5:$H$34,MATCH(S346,【参考】数式用!$C$4:$E$4,0)+2,0))</f>
        <v/>
      </c>
      <c r="U346" s="210" t="s">
        <v>108</v>
      </c>
      <c r="V346" s="211"/>
      <c r="W346" s="212" t="s">
        <v>109</v>
      </c>
      <c r="X346" s="211"/>
      <c r="Y346" s="212" t="s">
        <v>110</v>
      </c>
      <c r="Z346" s="211"/>
      <c r="AA346" s="212" t="s">
        <v>109</v>
      </c>
      <c r="AB346" s="211"/>
      <c r="AC346" s="212" t="s">
        <v>111</v>
      </c>
      <c r="AD346" s="213" t="s">
        <v>112</v>
      </c>
      <c r="AE346" s="214" t="str">
        <f t="shared" si="19"/>
        <v/>
      </c>
      <c r="AF346" s="215" t="s">
        <v>113</v>
      </c>
      <c r="AG346" s="216" t="str">
        <f t="shared" si="20"/>
        <v/>
      </c>
    </row>
    <row r="347" spans="1:33" ht="36.75" customHeight="1">
      <c r="A347" s="204">
        <f t="shared" si="21"/>
        <v>336</v>
      </c>
      <c r="B347" s="1026" t="str">
        <f>IF(【全員最初に作成】基本情報!C391="","",【全員最初に作成】基本情報!C391)</f>
        <v/>
      </c>
      <c r="C347" s="1027"/>
      <c r="D347" s="1027"/>
      <c r="E347" s="1027"/>
      <c r="F347" s="1027"/>
      <c r="G347" s="1027"/>
      <c r="H347" s="1027"/>
      <c r="I347" s="1027"/>
      <c r="J347" s="1027"/>
      <c r="K347" s="1028"/>
      <c r="L347" s="204" t="str">
        <f>IF(【全員最初に作成】基本情報!M391="","",【全員最初に作成】基本情報!M391)</f>
        <v/>
      </c>
      <c r="M347" s="204" t="str">
        <f>IF(【全員最初に作成】基本情報!R391="","",【全員最初に作成】基本情報!R391)</f>
        <v/>
      </c>
      <c r="N347" s="204" t="str">
        <f>IF(【全員最初に作成】基本情報!W391="","",【全員最初に作成】基本情報!W391)</f>
        <v/>
      </c>
      <c r="O347" s="204" t="str">
        <f>IF(【全員最初に作成】基本情報!X391="","",【全員最初に作成】基本情報!X391)</f>
        <v/>
      </c>
      <c r="P347" s="205" t="str">
        <f>IF(【全員最初に作成】基本情報!Y391="","",【全員最初に作成】基本情報!Y391)</f>
        <v/>
      </c>
      <c r="Q347" s="206" t="str">
        <f>IF(【全員最初に作成】基本情報!AB391="","",【全員最初に作成】基本情報!AB391)</f>
        <v/>
      </c>
      <c r="R347" s="207"/>
      <c r="S347" s="208"/>
      <c r="T347" s="209" t="str">
        <f>IF(P347="","",VLOOKUP(P347,【参考】数式用!$A$5:$H$34,MATCH(S347,【参考】数式用!$C$4:$E$4,0)+2,0))</f>
        <v/>
      </c>
      <c r="U347" s="210" t="s">
        <v>108</v>
      </c>
      <c r="V347" s="211"/>
      <c r="W347" s="212" t="s">
        <v>109</v>
      </c>
      <c r="X347" s="211"/>
      <c r="Y347" s="212" t="s">
        <v>110</v>
      </c>
      <c r="Z347" s="211"/>
      <c r="AA347" s="212" t="s">
        <v>109</v>
      </c>
      <c r="AB347" s="211"/>
      <c r="AC347" s="212" t="s">
        <v>111</v>
      </c>
      <c r="AD347" s="213" t="s">
        <v>112</v>
      </c>
      <c r="AE347" s="214" t="str">
        <f t="shared" si="19"/>
        <v/>
      </c>
      <c r="AF347" s="215" t="s">
        <v>113</v>
      </c>
      <c r="AG347" s="216" t="str">
        <f t="shared" si="20"/>
        <v/>
      </c>
    </row>
    <row r="348" spans="1:33" ht="36.75" customHeight="1">
      <c r="A348" s="204">
        <f t="shared" si="21"/>
        <v>337</v>
      </c>
      <c r="B348" s="1026" t="str">
        <f>IF(【全員最初に作成】基本情報!C392="","",【全員最初に作成】基本情報!C392)</f>
        <v/>
      </c>
      <c r="C348" s="1027"/>
      <c r="D348" s="1027"/>
      <c r="E348" s="1027"/>
      <c r="F348" s="1027"/>
      <c r="G348" s="1027"/>
      <c r="H348" s="1027"/>
      <c r="I348" s="1027"/>
      <c r="J348" s="1027"/>
      <c r="K348" s="1028"/>
      <c r="L348" s="204" t="str">
        <f>IF(【全員最初に作成】基本情報!M392="","",【全員最初に作成】基本情報!M392)</f>
        <v/>
      </c>
      <c r="M348" s="204" t="str">
        <f>IF(【全員最初に作成】基本情報!R392="","",【全員最初に作成】基本情報!R392)</f>
        <v/>
      </c>
      <c r="N348" s="204" t="str">
        <f>IF(【全員最初に作成】基本情報!W392="","",【全員最初に作成】基本情報!W392)</f>
        <v/>
      </c>
      <c r="O348" s="204" t="str">
        <f>IF(【全員最初に作成】基本情報!X392="","",【全員最初に作成】基本情報!X392)</f>
        <v/>
      </c>
      <c r="P348" s="205" t="str">
        <f>IF(【全員最初に作成】基本情報!Y392="","",【全員最初に作成】基本情報!Y392)</f>
        <v/>
      </c>
      <c r="Q348" s="206" t="str">
        <f>IF(【全員最初に作成】基本情報!AB392="","",【全員最初に作成】基本情報!AB392)</f>
        <v/>
      </c>
      <c r="R348" s="207"/>
      <c r="S348" s="208"/>
      <c r="T348" s="209" t="str">
        <f>IF(P348="","",VLOOKUP(P348,【参考】数式用!$A$5:$H$34,MATCH(S348,【参考】数式用!$C$4:$E$4,0)+2,0))</f>
        <v/>
      </c>
      <c r="U348" s="210" t="s">
        <v>108</v>
      </c>
      <c r="V348" s="211"/>
      <c r="W348" s="212" t="s">
        <v>109</v>
      </c>
      <c r="X348" s="211"/>
      <c r="Y348" s="212" t="s">
        <v>110</v>
      </c>
      <c r="Z348" s="211"/>
      <c r="AA348" s="212" t="s">
        <v>109</v>
      </c>
      <c r="AB348" s="211"/>
      <c r="AC348" s="212" t="s">
        <v>111</v>
      </c>
      <c r="AD348" s="213" t="s">
        <v>112</v>
      </c>
      <c r="AE348" s="214" t="str">
        <f t="shared" si="19"/>
        <v/>
      </c>
      <c r="AF348" s="215" t="s">
        <v>113</v>
      </c>
      <c r="AG348" s="216" t="str">
        <f t="shared" si="20"/>
        <v/>
      </c>
    </row>
    <row r="349" spans="1:33" ht="36.75" customHeight="1">
      <c r="A349" s="204">
        <f t="shared" si="21"/>
        <v>338</v>
      </c>
      <c r="B349" s="1026" t="str">
        <f>IF(【全員最初に作成】基本情報!C393="","",【全員最初に作成】基本情報!C393)</f>
        <v/>
      </c>
      <c r="C349" s="1027"/>
      <c r="D349" s="1027"/>
      <c r="E349" s="1027"/>
      <c r="F349" s="1027"/>
      <c r="G349" s="1027"/>
      <c r="H349" s="1027"/>
      <c r="I349" s="1027"/>
      <c r="J349" s="1027"/>
      <c r="K349" s="1028"/>
      <c r="L349" s="204" t="str">
        <f>IF(【全員最初に作成】基本情報!M393="","",【全員最初に作成】基本情報!M393)</f>
        <v/>
      </c>
      <c r="M349" s="204" t="str">
        <f>IF(【全員最初に作成】基本情報!R393="","",【全員最初に作成】基本情報!R393)</f>
        <v/>
      </c>
      <c r="N349" s="204" t="str">
        <f>IF(【全員最初に作成】基本情報!W393="","",【全員最初に作成】基本情報!W393)</f>
        <v/>
      </c>
      <c r="O349" s="204" t="str">
        <f>IF(【全員最初に作成】基本情報!X393="","",【全員最初に作成】基本情報!X393)</f>
        <v/>
      </c>
      <c r="P349" s="205" t="str">
        <f>IF(【全員最初に作成】基本情報!Y393="","",【全員最初に作成】基本情報!Y393)</f>
        <v/>
      </c>
      <c r="Q349" s="206" t="str">
        <f>IF(【全員最初に作成】基本情報!AB393="","",【全員最初に作成】基本情報!AB393)</f>
        <v/>
      </c>
      <c r="R349" s="207"/>
      <c r="S349" s="208"/>
      <c r="T349" s="209" t="str">
        <f>IF(P349="","",VLOOKUP(P349,【参考】数式用!$A$5:$H$34,MATCH(S349,【参考】数式用!$C$4:$E$4,0)+2,0))</f>
        <v/>
      </c>
      <c r="U349" s="210" t="s">
        <v>108</v>
      </c>
      <c r="V349" s="211"/>
      <c r="W349" s="212" t="s">
        <v>109</v>
      </c>
      <c r="X349" s="211"/>
      <c r="Y349" s="212" t="s">
        <v>110</v>
      </c>
      <c r="Z349" s="211"/>
      <c r="AA349" s="212" t="s">
        <v>109</v>
      </c>
      <c r="AB349" s="211"/>
      <c r="AC349" s="212" t="s">
        <v>111</v>
      </c>
      <c r="AD349" s="213" t="s">
        <v>112</v>
      </c>
      <c r="AE349" s="214" t="str">
        <f t="shared" si="19"/>
        <v/>
      </c>
      <c r="AF349" s="215" t="s">
        <v>113</v>
      </c>
      <c r="AG349" s="216" t="str">
        <f t="shared" si="20"/>
        <v/>
      </c>
    </row>
    <row r="350" spans="1:33" ht="36.75" customHeight="1">
      <c r="A350" s="204">
        <f t="shared" si="21"/>
        <v>339</v>
      </c>
      <c r="B350" s="1026" t="str">
        <f>IF(【全員最初に作成】基本情報!C394="","",【全員最初に作成】基本情報!C394)</f>
        <v/>
      </c>
      <c r="C350" s="1027"/>
      <c r="D350" s="1027"/>
      <c r="E350" s="1027"/>
      <c r="F350" s="1027"/>
      <c r="G350" s="1027"/>
      <c r="H350" s="1027"/>
      <c r="I350" s="1027"/>
      <c r="J350" s="1027"/>
      <c r="K350" s="1028"/>
      <c r="L350" s="204" t="str">
        <f>IF(【全員最初に作成】基本情報!M394="","",【全員最初に作成】基本情報!M394)</f>
        <v/>
      </c>
      <c r="M350" s="204" t="str">
        <f>IF(【全員最初に作成】基本情報!R394="","",【全員最初に作成】基本情報!R394)</f>
        <v/>
      </c>
      <c r="N350" s="204" t="str">
        <f>IF(【全員最初に作成】基本情報!W394="","",【全員最初に作成】基本情報!W394)</f>
        <v/>
      </c>
      <c r="O350" s="204" t="str">
        <f>IF(【全員最初に作成】基本情報!X394="","",【全員最初に作成】基本情報!X394)</f>
        <v/>
      </c>
      <c r="P350" s="205" t="str">
        <f>IF(【全員最初に作成】基本情報!Y394="","",【全員最初に作成】基本情報!Y394)</f>
        <v/>
      </c>
      <c r="Q350" s="206" t="str">
        <f>IF(【全員最初に作成】基本情報!AB394="","",【全員最初に作成】基本情報!AB394)</f>
        <v/>
      </c>
      <c r="R350" s="207"/>
      <c r="S350" s="208"/>
      <c r="T350" s="209" t="str">
        <f>IF(P350="","",VLOOKUP(P350,【参考】数式用!$A$5:$H$34,MATCH(S350,【参考】数式用!$C$4:$E$4,0)+2,0))</f>
        <v/>
      </c>
      <c r="U350" s="210" t="s">
        <v>108</v>
      </c>
      <c r="V350" s="211"/>
      <c r="W350" s="212" t="s">
        <v>109</v>
      </c>
      <c r="X350" s="211"/>
      <c r="Y350" s="212" t="s">
        <v>110</v>
      </c>
      <c r="Z350" s="211"/>
      <c r="AA350" s="212" t="s">
        <v>109</v>
      </c>
      <c r="AB350" s="211"/>
      <c r="AC350" s="212" t="s">
        <v>111</v>
      </c>
      <c r="AD350" s="213" t="s">
        <v>112</v>
      </c>
      <c r="AE350" s="214" t="str">
        <f t="shared" si="19"/>
        <v/>
      </c>
      <c r="AF350" s="215" t="s">
        <v>113</v>
      </c>
      <c r="AG350" s="216" t="str">
        <f t="shared" si="20"/>
        <v/>
      </c>
    </row>
    <row r="351" spans="1:33" ht="36.75" customHeight="1">
      <c r="A351" s="204">
        <f t="shared" si="21"/>
        <v>340</v>
      </c>
      <c r="B351" s="1026" t="str">
        <f>IF(【全員最初に作成】基本情報!C395="","",【全員最初に作成】基本情報!C395)</f>
        <v/>
      </c>
      <c r="C351" s="1027"/>
      <c r="D351" s="1027"/>
      <c r="E351" s="1027"/>
      <c r="F351" s="1027"/>
      <c r="G351" s="1027"/>
      <c r="H351" s="1027"/>
      <c r="I351" s="1027"/>
      <c r="J351" s="1027"/>
      <c r="K351" s="1028"/>
      <c r="L351" s="204" t="str">
        <f>IF(【全員最初に作成】基本情報!M395="","",【全員最初に作成】基本情報!M395)</f>
        <v/>
      </c>
      <c r="M351" s="204" t="str">
        <f>IF(【全員最初に作成】基本情報!R395="","",【全員最初に作成】基本情報!R395)</f>
        <v/>
      </c>
      <c r="N351" s="204" t="str">
        <f>IF(【全員最初に作成】基本情報!W395="","",【全員最初に作成】基本情報!W395)</f>
        <v/>
      </c>
      <c r="O351" s="204" t="str">
        <f>IF(【全員最初に作成】基本情報!X395="","",【全員最初に作成】基本情報!X395)</f>
        <v/>
      </c>
      <c r="P351" s="205" t="str">
        <f>IF(【全員最初に作成】基本情報!Y395="","",【全員最初に作成】基本情報!Y395)</f>
        <v/>
      </c>
      <c r="Q351" s="206" t="str">
        <f>IF(【全員最初に作成】基本情報!AB395="","",【全員最初に作成】基本情報!AB395)</f>
        <v/>
      </c>
      <c r="R351" s="207"/>
      <c r="S351" s="208"/>
      <c r="T351" s="209" t="str">
        <f>IF(P351="","",VLOOKUP(P351,【参考】数式用!$A$5:$H$34,MATCH(S351,【参考】数式用!$C$4:$E$4,0)+2,0))</f>
        <v/>
      </c>
      <c r="U351" s="210" t="s">
        <v>108</v>
      </c>
      <c r="V351" s="211"/>
      <c r="W351" s="212" t="s">
        <v>109</v>
      </c>
      <c r="X351" s="211"/>
      <c r="Y351" s="212" t="s">
        <v>110</v>
      </c>
      <c r="Z351" s="211"/>
      <c r="AA351" s="212" t="s">
        <v>109</v>
      </c>
      <c r="AB351" s="211"/>
      <c r="AC351" s="212" t="s">
        <v>111</v>
      </c>
      <c r="AD351" s="213" t="s">
        <v>112</v>
      </c>
      <c r="AE351" s="214" t="str">
        <f t="shared" si="19"/>
        <v/>
      </c>
      <c r="AF351" s="217" t="s">
        <v>113</v>
      </c>
      <c r="AG351" s="216" t="str">
        <f t="shared" si="20"/>
        <v/>
      </c>
    </row>
    <row r="352" spans="1:33" ht="36.75" customHeight="1">
      <c r="A352" s="204">
        <f t="shared" si="21"/>
        <v>341</v>
      </c>
      <c r="B352" s="1026" t="str">
        <f>IF(【全員最初に作成】基本情報!C396="","",【全員最初に作成】基本情報!C396)</f>
        <v/>
      </c>
      <c r="C352" s="1027"/>
      <c r="D352" s="1027"/>
      <c r="E352" s="1027"/>
      <c r="F352" s="1027"/>
      <c r="G352" s="1027"/>
      <c r="H352" s="1027"/>
      <c r="I352" s="1027"/>
      <c r="J352" s="1027"/>
      <c r="K352" s="1028"/>
      <c r="L352" s="204" t="str">
        <f>IF(【全員最初に作成】基本情報!M396="","",【全員最初に作成】基本情報!M396)</f>
        <v/>
      </c>
      <c r="M352" s="204" t="str">
        <f>IF(【全員最初に作成】基本情報!R396="","",【全員最初に作成】基本情報!R396)</f>
        <v/>
      </c>
      <c r="N352" s="204" t="str">
        <f>IF(【全員最初に作成】基本情報!W396="","",【全員最初に作成】基本情報!W396)</f>
        <v/>
      </c>
      <c r="O352" s="204" t="str">
        <f>IF(【全員最初に作成】基本情報!X396="","",【全員最初に作成】基本情報!X396)</f>
        <v/>
      </c>
      <c r="P352" s="205" t="str">
        <f>IF(【全員最初に作成】基本情報!Y396="","",【全員最初に作成】基本情報!Y396)</f>
        <v/>
      </c>
      <c r="Q352" s="206" t="str">
        <f>IF(【全員最初に作成】基本情報!AB396="","",【全員最初に作成】基本情報!AB396)</f>
        <v/>
      </c>
      <c r="R352" s="207"/>
      <c r="S352" s="208"/>
      <c r="T352" s="209" t="str">
        <f>IF(P352="","",VLOOKUP(P352,【参考】数式用!$A$5:$H$34,MATCH(S352,【参考】数式用!$C$4:$E$4,0)+2,0))</f>
        <v/>
      </c>
      <c r="U352" s="210" t="s">
        <v>108</v>
      </c>
      <c r="V352" s="211"/>
      <c r="W352" s="212" t="s">
        <v>109</v>
      </c>
      <c r="X352" s="211"/>
      <c r="Y352" s="212" t="s">
        <v>110</v>
      </c>
      <c r="Z352" s="211"/>
      <c r="AA352" s="212" t="s">
        <v>109</v>
      </c>
      <c r="AB352" s="211"/>
      <c r="AC352" s="212" t="s">
        <v>111</v>
      </c>
      <c r="AD352" s="213" t="s">
        <v>112</v>
      </c>
      <c r="AE352" s="214" t="str">
        <f t="shared" si="19"/>
        <v/>
      </c>
      <c r="AF352" s="217" t="s">
        <v>113</v>
      </c>
      <c r="AG352" s="216" t="str">
        <f t="shared" si="20"/>
        <v/>
      </c>
    </row>
    <row r="353" spans="1:33" ht="36.75" customHeight="1">
      <c r="A353" s="204">
        <f t="shared" si="21"/>
        <v>342</v>
      </c>
      <c r="B353" s="1026" t="str">
        <f>IF(【全員最初に作成】基本情報!C397="","",【全員最初に作成】基本情報!C397)</f>
        <v/>
      </c>
      <c r="C353" s="1027"/>
      <c r="D353" s="1027"/>
      <c r="E353" s="1027"/>
      <c r="F353" s="1027"/>
      <c r="G353" s="1027"/>
      <c r="H353" s="1027"/>
      <c r="I353" s="1027"/>
      <c r="J353" s="1027"/>
      <c r="K353" s="1028"/>
      <c r="L353" s="204" t="str">
        <f>IF(【全員最初に作成】基本情報!M397="","",【全員最初に作成】基本情報!M397)</f>
        <v/>
      </c>
      <c r="M353" s="204" t="str">
        <f>IF(【全員最初に作成】基本情報!R397="","",【全員最初に作成】基本情報!R397)</f>
        <v/>
      </c>
      <c r="N353" s="204" t="str">
        <f>IF(【全員最初に作成】基本情報!W397="","",【全員最初に作成】基本情報!W397)</f>
        <v/>
      </c>
      <c r="O353" s="204" t="str">
        <f>IF(【全員最初に作成】基本情報!X397="","",【全員最初に作成】基本情報!X397)</f>
        <v/>
      </c>
      <c r="P353" s="205" t="str">
        <f>IF(【全員最初に作成】基本情報!Y397="","",【全員最初に作成】基本情報!Y397)</f>
        <v/>
      </c>
      <c r="Q353" s="206" t="str">
        <f>IF(【全員最初に作成】基本情報!AB397="","",【全員最初に作成】基本情報!AB397)</f>
        <v/>
      </c>
      <c r="R353" s="207"/>
      <c r="S353" s="208"/>
      <c r="T353" s="209" t="str">
        <f>IF(P353="","",VLOOKUP(P353,【参考】数式用!$A$5:$H$34,MATCH(S353,【参考】数式用!$C$4:$E$4,0)+2,0))</f>
        <v/>
      </c>
      <c r="U353" s="210" t="s">
        <v>108</v>
      </c>
      <c r="V353" s="211"/>
      <c r="W353" s="212" t="s">
        <v>109</v>
      </c>
      <c r="X353" s="211"/>
      <c r="Y353" s="212" t="s">
        <v>110</v>
      </c>
      <c r="Z353" s="211"/>
      <c r="AA353" s="212" t="s">
        <v>109</v>
      </c>
      <c r="AB353" s="211"/>
      <c r="AC353" s="212" t="s">
        <v>111</v>
      </c>
      <c r="AD353" s="213" t="s">
        <v>112</v>
      </c>
      <c r="AE353" s="214" t="str">
        <f t="shared" si="19"/>
        <v/>
      </c>
      <c r="AF353" s="217" t="s">
        <v>113</v>
      </c>
      <c r="AG353" s="216" t="str">
        <f t="shared" si="20"/>
        <v/>
      </c>
    </row>
    <row r="354" spans="1:33" ht="36.75" customHeight="1">
      <c r="A354" s="204">
        <f t="shared" si="21"/>
        <v>343</v>
      </c>
      <c r="B354" s="1026" t="str">
        <f>IF(【全員最初に作成】基本情報!C398="","",【全員最初に作成】基本情報!C398)</f>
        <v/>
      </c>
      <c r="C354" s="1027"/>
      <c r="D354" s="1027"/>
      <c r="E354" s="1027"/>
      <c r="F354" s="1027"/>
      <c r="G354" s="1027"/>
      <c r="H354" s="1027"/>
      <c r="I354" s="1027"/>
      <c r="J354" s="1027"/>
      <c r="K354" s="1028"/>
      <c r="L354" s="204" t="str">
        <f>IF(【全員最初に作成】基本情報!M398="","",【全員最初に作成】基本情報!M398)</f>
        <v/>
      </c>
      <c r="M354" s="204" t="str">
        <f>IF(【全員最初に作成】基本情報!R398="","",【全員最初に作成】基本情報!R398)</f>
        <v/>
      </c>
      <c r="N354" s="204" t="str">
        <f>IF(【全員最初に作成】基本情報!W398="","",【全員最初に作成】基本情報!W398)</f>
        <v/>
      </c>
      <c r="O354" s="204" t="str">
        <f>IF(【全員最初に作成】基本情報!X398="","",【全員最初に作成】基本情報!X398)</f>
        <v/>
      </c>
      <c r="P354" s="205" t="str">
        <f>IF(【全員最初に作成】基本情報!Y398="","",【全員最初に作成】基本情報!Y398)</f>
        <v/>
      </c>
      <c r="Q354" s="206" t="str">
        <f>IF(【全員最初に作成】基本情報!AB398="","",【全員最初に作成】基本情報!AB398)</f>
        <v/>
      </c>
      <c r="R354" s="207"/>
      <c r="S354" s="208"/>
      <c r="T354" s="209" t="str">
        <f>IF(P354="","",VLOOKUP(P354,【参考】数式用!$A$5:$H$34,MATCH(S354,【参考】数式用!$C$4:$E$4,0)+2,0))</f>
        <v/>
      </c>
      <c r="U354" s="210" t="s">
        <v>108</v>
      </c>
      <c r="V354" s="211"/>
      <c r="W354" s="212" t="s">
        <v>109</v>
      </c>
      <c r="X354" s="211"/>
      <c r="Y354" s="212" t="s">
        <v>110</v>
      </c>
      <c r="Z354" s="211"/>
      <c r="AA354" s="212" t="s">
        <v>109</v>
      </c>
      <c r="AB354" s="211"/>
      <c r="AC354" s="212" t="s">
        <v>111</v>
      </c>
      <c r="AD354" s="213" t="s">
        <v>112</v>
      </c>
      <c r="AE354" s="214" t="str">
        <f t="shared" si="19"/>
        <v/>
      </c>
      <c r="AF354" s="217" t="s">
        <v>113</v>
      </c>
      <c r="AG354" s="216" t="str">
        <f t="shared" si="20"/>
        <v/>
      </c>
    </row>
    <row r="355" spans="1:33" ht="36.75" customHeight="1">
      <c r="A355" s="204">
        <f t="shared" si="21"/>
        <v>344</v>
      </c>
      <c r="B355" s="1026" t="str">
        <f>IF(【全員最初に作成】基本情報!C399="","",【全員最初に作成】基本情報!C399)</f>
        <v/>
      </c>
      <c r="C355" s="1027"/>
      <c r="D355" s="1027"/>
      <c r="E355" s="1027"/>
      <c r="F355" s="1027"/>
      <c r="G355" s="1027"/>
      <c r="H355" s="1027"/>
      <c r="I355" s="1027"/>
      <c r="J355" s="1027"/>
      <c r="K355" s="1028"/>
      <c r="L355" s="204" t="str">
        <f>IF(【全員最初に作成】基本情報!M399="","",【全員最初に作成】基本情報!M399)</f>
        <v/>
      </c>
      <c r="M355" s="204" t="str">
        <f>IF(【全員最初に作成】基本情報!R399="","",【全員最初に作成】基本情報!R399)</f>
        <v/>
      </c>
      <c r="N355" s="204" t="str">
        <f>IF(【全員最初に作成】基本情報!W399="","",【全員最初に作成】基本情報!W399)</f>
        <v/>
      </c>
      <c r="O355" s="204" t="str">
        <f>IF(【全員最初に作成】基本情報!X399="","",【全員最初に作成】基本情報!X399)</f>
        <v/>
      </c>
      <c r="P355" s="205" t="str">
        <f>IF(【全員最初に作成】基本情報!Y399="","",【全員最初に作成】基本情報!Y399)</f>
        <v/>
      </c>
      <c r="Q355" s="206" t="str">
        <f>IF(【全員最初に作成】基本情報!AB399="","",【全員最初に作成】基本情報!AB399)</f>
        <v/>
      </c>
      <c r="R355" s="207"/>
      <c r="S355" s="208"/>
      <c r="T355" s="209" t="str">
        <f>IF(P355="","",VLOOKUP(P355,【参考】数式用!$A$5:$H$34,MATCH(S355,【参考】数式用!$C$4:$E$4,0)+2,0))</f>
        <v/>
      </c>
      <c r="U355" s="210" t="s">
        <v>108</v>
      </c>
      <c r="V355" s="211"/>
      <c r="W355" s="212" t="s">
        <v>109</v>
      </c>
      <c r="X355" s="211"/>
      <c r="Y355" s="212" t="s">
        <v>110</v>
      </c>
      <c r="Z355" s="211"/>
      <c r="AA355" s="212" t="s">
        <v>109</v>
      </c>
      <c r="AB355" s="211"/>
      <c r="AC355" s="212" t="s">
        <v>111</v>
      </c>
      <c r="AD355" s="213" t="s">
        <v>112</v>
      </c>
      <c r="AE355" s="214" t="str">
        <f t="shared" si="19"/>
        <v/>
      </c>
      <c r="AF355" s="217" t="s">
        <v>113</v>
      </c>
      <c r="AG355" s="216" t="str">
        <f t="shared" si="20"/>
        <v/>
      </c>
    </row>
    <row r="356" spans="1:33" ht="36.75" customHeight="1">
      <c r="A356" s="204">
        <f t="shared" si="21"/>
        <v>345</v>
      </c>
      <c r="B356" s="1026" t="str">
        <f>IF(【全員最初に作成】基本情報!C400="","",【全員最初に作成】基本情報!C400)</f>
        <v/>
      </c>
      <c r="C356" s="1027"/>
      <c r="D356" s="1027"/>
      <c r="E356" s="1027"/>
      <c r="F356" s="1027"/>
      <c r="G356" s="1027"/>
      <c r="H356" s="1027"/>
      <c r="I356" s="1027"/>
      <c r="J356" s="1027"/>
      <c r="K356" s="1028"/>
      <c r="L356" s="204" t="str">
        <f>IF(【全員最初に作成】基本情報!M400="","",【全員最初に作成】基本情報!M400)</f>
        <v/>
      </c>
      <c r="M356" s="204" t="str">
        <f>IF(【全員最初に作成】基本情報!R400="","",【全員最初に作成】基本情報!R400)</f>
        <v/>
      </c>
      <c r="N356" s="204" t="str">
        <f>IF(【全員最初に作成】基本情報!W400="","",【全員最初に作成】基本情報!W400)</f>
        <v/>
      </c>
      <c r="O356" s="204" t="str">
        <f>IF(【全員最初に作成】基本情報!X400="","",【全員最初に作成】基本情報!X400)</f>
        <v/>
      </c>
      <c r="P356" s="205" t="str">
        <f>IF(【全員最初に作成】基本情報!Y400="","",【全員最初に作成】基本情報!Y400)</f>
        <v/>
      </c>
      <c r="Q356" s="206" t="str">
        <f>IF(【全員最初に作成】基本情報!AB400="","",【全員最初に作成】基本情報!AB400)</f>
        <v/>
      </c>
      <c r="R356" s="207"/>
      <c r="S356" s="208"/>
      <c r="T356" s="209" t="str">
        <f>IF(P356="","",VLOOKUP(P356,【参考】数式用!$A$5:$H$34,MATCH(S356,【参考】数式用!$C$4:$E$4,0)+2,0))</f>
        <v/>
      </c>
      <c r="U356" s="210" t="s">
        <v>108</v>
      </c>
      <c r="V356" s="211"/>
      <c r="W356" s="212" t="s">
        <v>109</v>
      </c>
      <c r="X356" s="211"/>
      <c r="Y356" s="212" t="s">
        <v>110</v>
      </c>
      <c r="Z356" s="211"/>
      <c r="AA356" s="212" t="s">
        <v>109</v>
      </c>
      <c r="AB356" s="211"/>
      <c r="AC356" s="212" t="s">
        <v>111</v>
      </c>
      <c r="AD356" s="213" t="s">
        <v>112</v>
      </c>
      <c r="AE356" s="214" t="str">
        <f t="shared" si="19"/>
        <v/>
      </c>
      <c r="AF356" s="217" t="s">
        <v>113</v>
      </c>
      <c r="AG356" s="216" t="str">
        <f t="shared" si="20"/>
        <v/>
      </c>
    </row>
    <row r="357" spans="1:33" ht="36.75" customHeight="1">
      <c r="A357" s="204">
        <f t="shared" si="21"/>
        <v>346</v>
      </c>
      <c r="B357" s="1026" t="str">
        <f>IF(【全員最初に作成】基本情報!C401="","",【全員最初に作成】基本情報!C401)</f>
        <v/>
      </c>
      <c r="C357" s="1027"/>
      <c r="D357" s="1027"/>
      <c r="E357" s="1027"/>
      <c r="F357" s="1027"/>
      <c r="G357" s="1027"/>
      <c r="H357" s="1027"/>
      <c r="I357" s="1027"/>
      <c r="J357" s="1027"/>
      <c r="K357" s="1028"/>
      <c r="L357" s="204" t="str">
        <f>IF(【全員最初に作成】基本情報!M401="","",【全員最初に作成】基本情報!M401)</f>
        <v/>
      </c>
      <c r="M357" s="204" t="str">
        <f>IF(【全員最初に作成】基本情報!R401="","",【全員最初に作成】基本情報!R401)</f>
        <v/>
      </c>
      <c r="N357" s="204" t="str">
        <f>IF(【全員最初に作成】基本情報!W401="","",【全員最初に作成】基本情報!W401)</f>
        <v/>
      </c>
      <c r="O357" s="204" t="str">
        <f>IF(【全員最初に作成】基本情報!X401="","",【全員最初に作成】基本情報!X401)</f>
        <v/>
      </c>
      <c r="P357" s="205" t="str">
        <f>IF(【全員最初に作成】基本情報!Y401="","",【全員最初に作成】基本情報!Y401)</f>
        <v/>
      </c>
      <c r="Q357" s="206" t="str">
        <f>IF(【全員最初に作成】基本情報!AB401="","",【全員最初に作成】基本情報!AB401)</f>
        <v/>
      </c>
      <c r="R357" s="207"/>
      <c r="S357" s="208"/>
      <c r="T357" s="209" t="str">
        <f>IF(P357="","",VLOOKUP(P357,【参考】数式用!$A$5:$H$34,MATCH(S357,【参考】数式用!$C$4:$E$4,0)+2,0))</f>
        <v/>
      </c>
      <c r="U357" s="210" t="s">
        <v>108</v>
      </c>
      <c r="V357" s="211"/>
      <c r="W357" s="212" t="s">
        <v>109</v>
      </c>
      <c r="X357" s="211"/>
      <c r="Y357" s="212" t="s">
        <v>110</v>
      </c>
      <c r="Z357" s="211"/>
      <c r="AA357" s="212" t="s">
        <v>109</v>
      </c>
      <c r="AB357" s="211"/>
      <c r="AC357" s="212" t="s">
        <v>111</v>
      </c>
      <c r="AD357" s="213" t="s">
        <v>112</v>
      </c>
      <c r="AE357" s="214" t="str">
        <f t="shared" si="19"/>
        <v/>
      </c>
      <c r="AF357" s="217" t="s">
        <v>113</v>
      </c>
      <c r="AG357" s="216" t="str">
        <f t="shared" si="20"/>
        <v/>
      </c>
    </row>
    <row r="358" spans="1:33" ht="36.75" customHeight="1">
      <c r="A358" s="204">
        <f t="shared" si="21"/>
        <v>347</v>
      </c>
      <c r="B358" s="1026" t="str">
        <f>IF(【全員最初に作成】基本情報!C402="","",【全員最初に作成】基本情報!C402)</f>
        <v/>
      </c>
      <c r="C358" s="1027"/>
      <c r="D358" s="1027"/>
      <c r="E358" s="1027"/>
      <c r="F358" s="1027"/>
      <c r="G358" s="1027"/>
      <c r="H358" s="1027"/>
      <c r="I358" s="1027"/>
      <c r="J358" s="1027"/>
      <c r="K358" s="1028"/>
      <c r="L358" s="204" t="str">
        <f>IF(【全員最初に作成】基本情報!M402="","",【全員最初に作成】基本情報!M402)</f>
        <v/>
      </c>
      <c r="M358" s="204" t="str">
        <f>IF(【全員最初に作成】基本情報!R402="","",【全員最初に作成】基本情報!R402)</f>
        <v/>
      </c>
      <c r="N358" s="204" t="str">
        <f>IF(【全員最初に作成】基本情報!W402="","",【全員最初に作成】基本情報!W402)</f>
        <v/>
      </c>
      <c r="O358" s="204" t="str">
        <f>IF(【全員最初に作成】基本情報!X402="","",【全員最初に作成】基本情報!X402)</f>
        <v/>
      </c>
      <c r="P358" s="205" t="str">
        <f>IF(【全員最初に作成】基本情報!Y402="","",【全員最初に作成】基本情報!Y402)</f>
        <v/>
      </c>
      <c r="Q358" s="206" t="str">
        <f>IF(【全員最初に作成】基本情報!AB402="","",【全員最初に作成】基本情報!AB402)</f>
        <v/>
      </c>
      <c r="R358" s="207"/>
      <c r="S358" s="208"/>
      <c r="T358" s="209" t="str">
        <f>IF(P358="","",VLOOKUP(P358,【参考】数式用!$A$5:$H$34,MATCH(S358,【参考】数式用!$C$4:$E$4,0)+2,0))</f>
        <v/>
      </c>
      <c r="U358" s="210" t="s">
        <v>108</v>
      </c>
      <c r="V358" s="211"/>
      <c r="W358" s="212" t="s">
        <v>109</v>
      </c>
      <c r="X358" s="211"/>
      <c r="Y358" s="212" t="s">
        <v>110</v>
      </c>
      <c r="Z358" s="211"/>
      <c r="AA358" s="212" t="s">
        <v>109</v>
      </c>
      <c r="AB358" s="211"/>
      <c r="AC358" s="212" t="s">
        <v>111</v>
      </c>
      <c r="AD358" s="213" t="s">
        <v>112</v>
      </c>
      <c r="AE358" s="214" t="str">
        <f t="shared" si="19"/>
        <v/>
      </c>
      <c r="AF358" s="217" t="s">
        <v>113</v>
      </c>
      <c r="AG358" s="216" t="str">
        <f t="shared" si="20"/>
        <v/>
      </c>
    </row>
    <row r="359" spans="1:33" ht="36.75" customHeight="1">
      <c r="A359" s="204">
        <f t="shared" si="21"/>
        <v>348</v>
      </c>
      <c r="B359" s="1026" t="str">
        <f>IF(【全員最初に作成】基本情報!C403="","",【全員最初に作成】基本情報!C403)</f>
        <v/>
      </c>
      <c r="C359" s="1027"/>
      <c r="D359" s="1027"/>
      <c r="E359" s="1027"/>
      <c r="F359" s="1027"/>
      <c r="G359" s="1027"/>
      <c r="H359" s="1027"/>
      <c r="I359" s="1027"/>
      <c r="J359" s="1027"/>
      <c r="K359" s="1028"/>
      <c r="L359" s="204" t="str">
        <f>IF(【全員最初に作成】基本情報!M403="","",【全員最初に作成】基本情報!M403)</f>
        <v/>
      </c>
      <c r="M359" s="204" t="str">
        <f>IF(【全員最初に作成】基本情報!R403="","",【全員最初に作成】基本情報!R403)</f>
        <v/>
      </c>
      <c r="N359" s="204" t="str">
        <f>IF(【全員最初に作成】基本情報!W403="","",【全員最初に作成】基本情報!W403)</f>
        <v/>
      </c>
      <c r="O359" s="204" t="str">
        <f>IF(【全員最初に作成】基本情報!X403="","",【全員最初に作成】基本情報!X403)</f>
        <v/>
      </c>
      <c r="P359" s="205" t="str">
        <f>IF(【全員最初に作成】基本情報!Y403="","",【全員最初に作成】基本情報!Y403)</f>
        <v/>
      </c>
      <c r="Q359" s="206" t="str">
        <f>IF(【全員最初に作成】基本情報!AB403="","",【全員最初に作成】基本情報!AB403)</f>
        <v/>
      </c>
      <c r="R359" s="207"/>
      <c r="S359" s="208"/>
      <c r="T359" s="209" t="str">
        <f>IF(P359="","",VLOOKUP(P359,【参考】数式用!$A$5:$H$34,MATCH(S359,【参考】数式用!$C$4:$E$4,0)+2,0))</f>
        <v/>
      </c>
      <c r="U359" s="210" t="s">
        <v>108</v>
      </c>
      <c r="V359" s="211"/>
      <c r="W359" s="212" t="s">
        <v>109</v>
      </c>
      <c r="X359" s="211"/>
      <c r="Y359" s="212" t="s">
        <v>110</v>
      </c>
      <c r="Z359" s="211"/>
      <c r="AA359" s="212" t="s">
        <v>109</v>
      </c>
      <c r="AB359" s="211"/>
      <c r="AC359" s="212" t="s">
        <v>111</v>
      </c>
      <c r="AD359" s="213" t="s">
        <v>112</v>
      </c>
      <c r="AE359" s="214" t="str">
        <f t="shared" si="19"/>
        <v/>
      </c>
      <c r="AF359" s="217" t="s">
        <v>113</v>
      </c>
      <c r="AG359" s="216" t="str">
        <f t="shared" si="20"/>
        <v/>
      </c>
    </row>
    <row r="360" spans="1:33" ht="36.75" customHeight="1">
      <c r="A360" s="204">
        <f t="shared" si="21"/>
        <v>349</v>
      </c>
      <c r="B360" s="1026" t="str">
        <f>IF(【全員最初に作成】基本情報!C404="","",【全員最初に作成】基本情報!C404)</f>
        <v/>
      </c>
      <c r="C360" s="1027"/>
      <c r="D360" s="1027"/>
      <c r="E360" s="1027"/>
      <c r="F360" s="1027"/>
      <c r="G360" s="1027"/>
      <c r="H360" s="1027"/>
      <c r="I360" s="1027"/>
      <c r="J360" s="1027"/>
      <c r="K360" s="1028"/>
      <c r="L360" s="204" t="str">
        <f>IF(【全員最初に作成】基本情報!M404="","",【全員最初に作成】基本情報!M404)</f>
        <v/>
      </c>
      <c r="M360" s="204" t="str">
        <f>IF(【全員最初に作成】基本情報!R404="","",【全員最初に作成】基本情報!R404)</f>
        <v/>
      </c>
      <c r="N360" s="204" t="str">
        <f>IF(【全員最初に作成】基本情報!W404="","",【全員最初に作成】基本情報!W404)</f>
        <v/>
      </c>
      <c r="O360" s="204" t="str">
        <f>IF(【全員最初に作成】基本情報!X404="","",【全員最初に作成】基本情報!X404)</f>
        <v/>
      </c>
      <c r="P360" s="205" t="str">
        <f>IF(【全員最初に作成】基本情報!Y404="","",【全員最初に作成】基本情報!Y404)</f>
        <v/>
      </c>
      <c r="Q360" s="206" t="str">
        <f>IF(【全員最初に作成】基本情報!AB404="","",【全員最初に作成】基本情報!AB404)</f>
        <v/>
      </c>
      <c r="R360" s="207"/>
      <c r="S360" s="208"/>
      <c r="T360" s="209" t="str">
        <f>IF(P360="","",VLOOKUP(P360,【参考】数式用!$A$5:$H$34,MATCH(S360,【参考】数式用!$C$4:$E$4,0)+2,0))</f>
        <v/>
      </c>
      <c r="U360" s="210" t="s">
        <v>108</v>
      </c>
      <c r="V360" s="211"/>
      <c r="W360" s="212" t="s">
        <v>109</v>
      </c>
      <c r="X360" s="211"/>
      <c r="Y360" s="212" t="s">
        <v>110</v>
      </c>
      <c r="Z360" s="211"/>
      <c r="AA360" s="212" t="s">
        <v>109</v>
      </c>
      <c r="AB360" s="211"/>
      <c r="AC360" s="212" t="s">
        <v>111</v>
      </c>
      <c r="AD360" s="213" t="s">
        <v>112</v>
      </c>
      <c r="AE360" s="214" t="str">
        <f t="shared" si="19"/>
        <v/>
      </c>
      <c r="AF360" s="217" t="s">
        <v>113</v>
      </c>
      <c r="AG360" s="216" t="str">
        <f t="shared" si="20"/>
        <v/>
      </c>
    </row>
    <row r="361" spans="1:33" ht="36.75" customHeight="1">
      <c r="A361" s="204">
        <f t="shared" si="21"/>
        <v>350</v>
      </c>
      <c r="B361" s="1026" t="str">
        <f>IF(【全員最初に作成】基本情報!C405="","",【全員最初に作成】基本情報!C405)</f>
        <v/>
      </c>
      <c r="C361" s="1027"/>
      <c r="D361" s="1027"/>
      <c r="E361" s="1027"/>
      <c r="F361" s="1027"/>
      <c r="G361" s="1027"/>
      <c r="H361" s="1027"/>
      <c r="I361" s="1027"/>
      <c r="J361" s="1027"/>
      <c r="K361" s="1028"/>
      <c r="L361" s="204" t="str">
        <f>IF(【全員最初に作成】基本情報!M405="","",【全員最初に作成】基本情報!M405)</f>
        <v/>
      </c>
      <c r="M361" s="204" t="str">
        <f>IF(【全員最初に作成】基本情報!R405="","",【全員最初に作成】基本情報!R405)</f>
        <v/>
      </c>
      <c r="N361" s="204" t="str">
        <f>IF(【全員最初に作成】基本情報!W405="","",【全員最初に作成】基本情報!W405)</f>
        <v/>
      </c>
      <c r="O361" s="204" t="str">
        <f>IF(【全員最初に作成】基本情報!X405="","",【全員最初に作成】基本情報!X405)</f>
        <v/>
      </c>
      <c r="P361" s="205" t="str">
        <f>IF(【全員最初に作成】基本情報!Y405="","",【全員最初に作成】基本情報!Y405)</f>
        <v/>
      </c>
      <c r="Q361" s="206" t="str">
        <f>IF(【全員最初に作成】基本情報!AB405="","",【全員最初に作成】基本情報!AB405)</f>
        <v/>
      </c>
      <c r="R361" s="207"/>
      <c r="S361" s="208"/>
      <c r="T361" s="209" t="str">
        <f>IF(P361="","",VLOOKUP(P361,【参考】数式用!$A$5:$H$34,MATCH(S361,【参考】数式用!$C$4:$E$4,0)+2,0))</f>
        <v/>
      </c>
      <c r="U361" s="210" t="s">
        <v>108</v>
      </c>
      <c r="V361" s="211"/>
      <c r="W361" s="212" t="s">
        <v>109</v>
      </c>
      <c r="X361" s="211"/>
      <c r="Y361" s="212" t="s">
        <v>110</v>
      </c>
      <c r="Z361" s="211"/>
      <c r="AA361" s="212" t="s">
        <v>109</v>
      </c>
      <c r="AB361" s="211"/>
      <c r="AC361" s="212" t="s">
        <v>111</v>
      </c>
      <c r="AD361" s="213" t="s">
        <v>112</v>
      </c>
      <c r="AE361" s="214" t="str">
        <f t="shared" si="19"/>
        <v/>
      </c>
      <c r="AF361" s="217" t="s">
        <v>113</v>
      </c>
      <c r="AG361" s="216" t="str">
        <f t="shared" si="20"/>
        <v/>
      </c>
    </row>
    <row r="362" spans="1:33" ht="36.75" customHeight="1">
      <c r="A362" s="204">
        <f t="shared" si="21"/>
        <v>351</v>
      </c>
      <c r="B362" s="1026" t="str">
        <f>IF(【全員最初に作成】基本情報!C406="","",【全員最初に作成】基本情報!C406)</f>
        <v/>
      </c>
      <c r="C362" s="1027"/>
      <c r="D362" s="1027"/>
      <c r="E362" s="1027"/>
      <c r="F362" s="1027"/>
      <c r="G362" s="1027"/>
      <c r="H362" s="1027"/>
      <c r="I362" s="1027"/>
      <c r="J362" s="1027"/>
      <c r="K362" s="1028"/>
      <c r="L362" s="204" t="str">
        <f>IF(【全員最初に作成】基本情報!M406="","",【全員最初に作成】基本情報!M406)</f>
        <v/>
      </c>
      <c r="M362" s="204" t="str">
        <f>IF(【全員最初に作成】基本情報!R406="","",【全員最初に作成】基本情報!R406)</f>
        <v/>
      </c>
      <c r="N362" s="204" t="str">
        <f>IF(【全員最初に作成】基本情報!W406="","",【全員最初に作成】基本情報!W406)</f>
        <v/>
      </c>
      <c r="O362" s="204" t="str">
        <f>IF(【全員最初に作成】基本情報!X406="","",【全員最初に作成】基本情報!X406)</f>
        <v/>
      </c>
      <c r="P362" s="205" t="str">
        <f>IF(【全員最初に作成】基本情報!Y406="","",【全員最初に作成】基本情報!Y406)</f>
        <v/>
      </c>
      <c r="Q362" s="206" t="str">
        <f>IF(【全員最初に作成】基本情報!AB406="","",【全員最初に作成】基本情報!AB406)</f>
        <v/>
      </c>
      <c r="R362" s="207"/>
      <c r="S362" s="208"/>
      <c r="T362" s="209" t="str">
        <f>IF(P362="","",VLOOKUP(P362,【参考】数式用!$A$5:$H$34,MATCH(S362,【参考】数式用!$C$4:$E$4,0)+2,0))</f>
        <v/>
      </c>
      <c r="U362" s="210" t="s">
        <v>108</v>
      </c>
      <c r="V362" s="211"/>
      <c r="W362" s="212" t="s">
        <v>109</v>
      </c>
      <c r="X362" s="211"/>
      <c r="Y362" s="212" t="s">
        <v>110</v>
      </c>
      <c r="Z362" s="211"/>
      <c r="AA362" s="212" t="s">
        <v>109</v>
      </c>
      <c r="AB362" s="211"/>
      <c r="AC362" s="212" t="s">
        <v>111</v>
      </c>
      <c r="AD362" s="213" t="s">
        <v>112</v>
      </c>
      <c r="AE362" s="214" t="str">
        <f t="shared" si="19"/>
        <v/>
      </c>
      <c r="AF362" s="217" t="s">
        <v>113</v>
      </c>
      <c r="AG362" s="216" t="str">
        <f t="shared" si="20"/>
        <v/>
      </c>
    </row>
    <row r="363" spans="1:33" ht="36.75" customHeight="1">
      <c r="A363" s="204">
        <f t="shared" si="21"/>
        <v>352</v>
      </c>
      <c r="B363" s="1026" t="str">
        <f>IF(【全員最初に作成】基本情報!C407="","",【全員最初に作成】基本情報!C407)</f>
        <v/>
      </c>
      <c r="C363" s="1027"/>
      <c r="D363" s="1027"/>
      <c r="E363" s="1027"/>
      <c r="F363" s="1027"/>
      <c r="G363" s="1027"/>
      <c r="H363" s="1027"/>
      <c r="I363" s="1027"/>
      <c r="J363" s="1027"/>
      <c r="K363" s="1028"/>
      <c r="L363" s="204" t="str">
        <f>IF(【全員最初に作成】基本情報!M407="","",【全員最初に作成】基本情報!M407)</f>
        <v/>
      </c>
      <c r="M363" s="204" t="str">
        <f>IF(【全員最初に作成】基本情報!R407="","",【全員最初に作成】基本情報!R407)</f>
        <v/>
      </c>
      <c r="N363" s="204" t="str">
        <f>IF(【全員最初に作成】基本情報!W407="","",【全員最初に作成】基本情報!W407)</f>
        <v/>
      </c>
      <c r="O363" s="204" t="str">
        <f>IF(【全員最初に作成】基本情報!X407="","",【全員最初に作成】基本情報!X407)</f>
        <v/>
      </c>
      <c r="P363" s="205" t="str">
        <f>IF(【全員最初に作成】基本情報!Y407="","",【全員最初に作成】基本情報!Y407)</f>
        <v/>
      </c>
      <c r="Q363" s="206" t="str">
        <f>IF(【全員最初に作成】基本情報!AB407="","",【全員最初に作成】基本情報!AB407)</f>
        <v/>
      </c>
      <c r="R363" s="207"/>
      <c r="S363" s="208"/>
      <c r="T363" s="209" t="str">
        <f>IF(P363="","",VLOOKUP(P363,【参考】数式用!$A$5:$H$34,MATCH(S363,【参考】数式用!$C$4:$E$4,0)+2,0))</f>
        <v/>
      </c>
      <c r="U363" s="210" t="s">
        <v>108</v>
      </c>
      <c r="V363" s="211"/>
      <c r="W363" s="212" t="s">
        <v>109</v>
      </c>
      <c r="X363" s="211"/>
      <c r="Y363" s="212" t="s">
        <v>110</v>
      </c>
      <c r="Z363" s="211"/>
      <c r="AA363" s="212" t="s">
        <v>109</v>
      </c>
      <c r="AB363" s="211"/>
      <c r="AC363" s="212" t="s">
        <v>111</v>
      </c>
      <c r="AD363" s="213" t="s">
        <v>112</v>
      </c>
      <c r="AE363" s="214" t="str">
        <f t="shared" si="19"/>
        <v/>
      </c>
      <c r="AF363" s="217" t="s">
        <v>113</v>
      </c>
      <c r="AG363" s="216" t="str">
        <f t="shared" si="20"/>
        <v/>
      </c>
    </row>
    <row r="364" spans="1:33" ht="36.75" customHeight="1">
      <c r="A364" s="204">
        <f t="shared" si="21"/>
        <v>353</v>
      </c>
      <c r="B364" s="1026" t="str">
        <f>IF(【全員最初に作成】基本情報!C408="","",【全員最初に作成】基本情報!C408)</f>
        <v/>
      </c>
      <c r="C364" s="1027"/>
      <c r="D364" s="1027"/>
      <c r="E364" s="1027"/>
      <c r="F364" s="1027"/>
      <c r="G364" s="1027"/>
      <c r="H364" s="1027"/>
      <c r="I364" s="1027"/>
      <c r="J364" s="1027"/>
      <c r="K364" s="1028"/>
      <c r="L364" s="204" t="str">
        <f>IF(【全員最初に作成】基本情報!M408="","",【全員最初に作成】基本情報!M408)</f>
        <v/>
      </c>
      <c r="M364" s="204" t="str">
        <f>IF(【全員最初に作成】基本情報!R408="","",【全員最初に作成】基本情報!R408)</f>
        <v/>
      </c>
      <c r="N364" s="204" t="str">
        <f>IF(【全員最初に作成】基本情報!W408="","",【全員最初に作成】基本情報!W408)</f>
        <v/>
      </c>
      <c r="O364" s="204" t="str">
        <f>IF(【全員最初に作成】基本情報!X408="","",【全員最初に作成】基本情報!X408)</f>
        <v/>
      </c>
      <c r="P364" s="205" t="str">
        <f>IF(【全員最初に作成】基本情報!Y408="","",【全員最初に作成】基本情報!Y408)</f>
        <v/>
      </c>
      <c r="Q364" s="206" t="str">
        <f>IF(【全員最初に作成】基本情報!AB408="","",【全員最初に作成】基本情報!AB408)</f>
        <v/>
      </c>
      <c r="R364" s="207"/>
      <c r="S364" s="208"/>
      <c r="T364" s="209" t="str">
        <f>IF(P364="","",VLOOKUP(P364,【参考】数式用!$A$5:$H$34,MATCH(S364,【参考】数式用!$C$4:$E$4,0)+2,0))</f>
        <v/>
      </c>
      <c r="U364" s="210" t="s">
        <v>108</v>
      </c>
      <c r="V364" s="211"/>
      <c r="W364" s="212" t="s">
        <v>109</v>
      </c>
      <c r="X364" s="211"/>
      <c r="Y364" s="212" t="s">
        <v>110</v>
      </c>
      <c r="Z364" s="211"/>
      <c r="AA364" s="212" t="s">
        <v>109</v>
      </c>
      <c r="AB364" s="211"/>
      <c r="AC364" s="212" t="s">
        <v>111</v>
      </c>
      <c r="AD364" s="213" t="s">
        <v>112</v>
      </c>
      <c r="AE364" s="214" t="str">
        <f t="shared" si="19"/>
        <v/>
      </c>
      <c r="AF364" s="217" t="s">
        <v>113</v>
      </c>
      <c r="AG364" s="216" t="str">
        <f t="shared" si="20"/>
        <v/>
      </c>
    </row>
    <row r="365" spans="1:33" ht="36.75" customHeight="1">
      <c r="A365" s="204">
        <f t="shared" si="21"/>
        <v>354</v>
      </c>
      <c r="B365" s="1026" t="str">
        <f>IF(【全員最初に作成】基本情報!C409="","",【全員最初に作成】基本情報!C409)</f>
        <v/>
      </c>
      <c r="C365" s="1027"/>
      <c r="D365" s="1027"/>
      <c r="E365" s="1027"/>
      <c r="F365" s="1027"/>
      <c r="G365" s="1027"/>
      <c r="H365" s="1027"/>
      <c r="I365" s="1027"/>
      <c r="J365" s="1027"/>
      <c r="K365" s="1028"/>
      <c r="L365" s="204" t="str">
        <f>IF(【全員最初に作成】基本情報!M409="","",【全員最初に作成】基本情報!M409)</f>
        <v/>
      </c>
      <c r="M365" s="204" t="str">
        <f>IF(【全員最初に作成】基本情報!R409="","",【全員最初に作成】基本情報!R409)</f>
        <v/>
      </c>
      <c r="N365" s="204" t="str">
        <f>IF(【全員最初に作成】基本情報!W409="","",【全員最初に作成】基本情報!W409)</f>
        <v/>
      </c>
      <c r="O365" s="204" t="str">
        <f>IF(【全員最初に作成】基本情報!X409="","",【全員最初に作成】基本情報!X409)</f>
        <v/>
      </c>
      <c r="P365" s="205" t="str">
        <f>IF(【全員最初に作成】基本情報!Y409="","",【全員最初に作成】基本情報!Y409)</f>
        <v/>
      </c>
      <c r="Q365" s="206" t="str">
        <f>IF(【全員最初に作成】基本情報!AB409="","",【全員最初に作成】基本情報!AB409)</f>
        <v/>
      </c>
      <c r="R365" s="207"/>
      <c r="S365" s="208"/>
      <c r="T365" s="209" t="str">
        <f>IF(P365="","",VLOOKUP(P365,【参考】数式用!$A$5:$H$34,MATCH(S365,【参考】数式用!$C$4:$E$4,0)+2,0))</f>
        <v/>
      </c>
      <c r="U365" s="210" t="s">
        <v>108</v>
      </c>
      <c r="V365" s="211"/>
      <c r="W365" s="212" t="s">
        <v>109</v>
      </c>
      <c r="X365" s="211"/>
      <c r="Y365" s="212" t="s">
        <v>110</v>
      </c>
      <c r="Z365" s="211"/>
      <c r="AA365" s="212" t="s">
        <v>109</v>
      </c>
      <c r="AB365" s="211"/>
      <c r="AC365" s="212" t="s">
        <v>111</v>
      </c>
      <c r="AD365" s="213" t="s">
        <v>112</v>
      </c>
      <c r="AE365" s="214" t="str">
        <f t="shared" si="19"/>
        <v/>
      </c>
      <c r="AF365" s="217" t="s">
        <v>113</v>
      </c>
      <c r="AG365" s="216" t="str">
        <f t="shared" si="20"/>
        <v/>
      </c>
    </row>
    <row r="366" spans="1:33" ht="36.75" customHeight="1">
      <c r="A366" s="204">
        <f t="shared" si="21"/>
        <v>355</v>
      </c>
      <c r="B366" s="1026" t="str">
        <f>IF(【全員最初に作成】基本情報!C410="","",【全員最初に作成】基本情報!C410)</f>
        <v/>
      </c>
      <c r="C366" s="1027"/>
      <c r="D366" s="1027"/>
      <c r="E366" s="1027"/>
      <c r="F366" s="1027"/>
      <c r="G366" s="1027"/>
      <c r="H366" s="1027"/>
      <c r="I366" s="1027"/>
      <c r="J366" s="1027"/>
      <c r="K366" s="1028"/>
      <c r="L366" s="204" t="str">
        <f>IF(【全員最初に作成】基本情報!M410="","",【全員最初に作成】基本情報!M410)</f>
        <v/>
      </c>
      <c r="M366" s="204" t="str">
        <f>IF(【全員最初に作成】基本情報!R410="","",【全員最初に作成】基本情報!R410)</f>
        <v/>
      </c>
      <c r="N366" s="204" t="str">
        <f>IF(【全員最初に作成】基本情報!W410="","",【全員最初に作成】基本情報!W410)</f>
        <v/>
      </c>
      <c r="O366" s="204" t="str">
        <f>IF(【全員最初に作成】基本情報!X410="","",【全員最初に作成】基本情報!X410)</f>
        <v/>
      </c>
      <c r="P366" s="205" t="str">
        <f>IF(【全員最初に作成】基本情報!Y410="","",【全員最初に作成】基本情報!Y410)</f>
        <v/>
      </c>
      <c r="Q366" s="206" t="str">
        <f>IF(【全員最初に作成】基本情報!AB410="","",【全員最初に作成】基本情報!AB410)</f>
        <v/>
      </c>
      <c r="R366" s="207"/>
      <c r="S366" s="208"/>
      <c r="T366" s="209" t="str">
        <f>IF(P366="","",VLOOKUP(P366,【参考】数式用!$A$5:$H$34,MATCH(S366,【参考】数式用!$C$4:$E$4,0)+2,0))</f>
        <v/>
      </c>
      <c r="U366" s="210" t="s">
        <v>108</v>
      </c>
      <c r="V366" s="211"/>
      <c r="W366" s="212" t="s">
        <v>109</v>
      </c>
      <c r="X366" s="211"/>
      <c r="Y366" s="212" t="s">
        <v>110</v>
      </c>
      <c r="Z366" s="211"/>
      <c r="AA366" s="212" t="s">
        <v>109</v>
      </c>
      <c r="AB366" s="211"/>
      <c r="AC366" s="212" t="s">
        <v>111</v>
      </c>
      <c r="AD366" s="213" t="s">
        <v>112</v>
      </c>
      <c r="AE366" s="214" t="str">
        <f t="shared" si="19"/>
        <v/>
      </c>
      <c r="AF366" s="217" t="s">
        <v>113</v>
      </c>
      <c r="AG366" s="216" t="str">
        <f t="shared" si="20"/>
        <v/>
      </c>
    </row>
    <row r="367" spans="1:33" ht="36.75" customHeight="1">
      <c r="A367" s="204">
        <f t="shared" si="21"/>
        <v>356</v>
      </c>
      <c r="B367" s="1026" t="str">
        <f>IF(【全員最初に作成】基本情報!C411="","",【全員最初に作成】基本情報!C411)</f>
        <v/>
      </c>
      <c r="C367" s="1027"/>
      <c r="D367" s="1027"/>
      <c r="E367" s="1027"/>
      <c r="F367" s="1027"/>
      <c r="G367" s="1027"/>
      <c r="H367" s="1027"/>
      <c r="I367" s="1027"/>
      <c r="J367" s="1027"/>
      <c r="K367" s="1028"/>
      <c r="L367" s="204" t="str">
        <f>IF(【全員最初に作成】基本情報!M411="","",【全員最初に作成】基本情報!M411)</f>
        <v/>
      </c>
      <c r="M367" s="204" t="str">
        <f>IF(【全員最初に作成】基本情報!R411="","",【全員最初に作成】基本情報!R411)</f>
        <v/>
      </c>
      <c r="N367" s="204" t="str">
        <f>IF(【全員最初に作成】基本情報!W411="","",【全員最初に作成】基本情報!W411)</f>
        <v/>
      </c>
      <c r="O367" s="204" t="str">
        <f>IF(【全員最初に作成】基本情報!X411="","",【全員最初に作成】基本情報!X411)</f>
        <v/>
      </c>
      <c r="P367" s="205" t="str">
        <f>IF(【全員最初に作成】基本情報!Y411="","",【全員最初に作成】基本情報!Y411)</f>
        <v/>
      </c>
      <c r="Q367" s="206" t="str">
        <f>IF(【全員最初に作成】基本情報!AB411="","",【全員最初に作成】基本情報!AB411)</f>
        <v/>
      </c>
      <c r="R367" s="207"/>
      <c r="S367" s="208"/>
      <c r="T367" s="209" t="str">
        <f>IF(P367="","",VLOOKUP(P367,【参考】数式用!$A$5:$H$34,MATCH(S367,【参考】数式用!$C$4:$E$4,0)+2,0))</f>
        <v/>
      </c>
      <c r="U367" s="210" t="s">
        <v>108</v>
      </c>
      <c r="V367" s="211"/>
      <c r="W367" s="212" t="s">
        <v>109</v>
      </c>
      <c r="X367" s="211"/>
      <c r="Y367" s="212" t="s">
        <v>110</v>
      </c>
      <c r="Z367" s="211"/>
      <c r="AA367" s="212" t="s">
        <v>109</v>
      </c>
      <c r="AB367" s="211"/>
      <c r="AC367" s="212" t="s">
        <v>111</v>
      </c>
      <c r="AD367" s="213" t="s">
        <v>112</v>
      </c>
      <c r="AE367" s="214" t="str">
        <f t="shared" si="19"/>
        <v/>
      </c>
      <c r="AF367" s="217" t="s">
        <v>113</v>
      </c>
      <c r="AG367" s="216" t="str">
        <f t="shared" si="20"/>
        <v/>
      </c>
    </row>
    <row r="368" spans="1:33" ht="36.75" customHeight="1">
      <c r="A368" s="204">
        <f t="shared" si="21"/>
        <v>357</v>
      </c>
      <c r="B368" s="1026" t="str">
        <f>IF(【全員最初に作成】基本情報!C412="","",【全員最初に作成】基本情報!C412)</f>
        <v/>
      </c>
      <c r="C368" s="1027"/>
      <c r="D368" s="1027"/>
      <c r="E368" s="1027"/>
      <c r="F368" s="1027"/>
      <c r="G368" s="1027"/>
      <c r="H368" s="1027"/>
      <c r="I368" s="1027"/>
      <c r="J368" s="1027"/>
      <c r="K368" s="1028"/>
      <c r="L368" s="204" t="str">
        <f>IF(【全員最初に作成】基本情報!M412="","",【全員最初に作成】基本情報!M412)</f>
        <v/>
      </c>
      <c r="M368" s="204" t="str">
        <f>IF(【全員最初に作成】基本情報!R412="","",【全員最初に作成】基本情報!R412)</f>
        <v/>
      </c>
      <c r="N368" s="204" t="str">
        <f>IF(【全員最初に作成】基本情報!W412="","",【全員最初に作成】基本情報!W412)</f>
        <v/>
      </c>
      <c r="O368" s="204" t="str">
        <f>IF(【全員最初に作成】基本情報!X412="","",【全員最初に作成】基本情報!X412)</f>
        <v/>
      </c>
      <c r="P368" s="205" t="str">
        <f>IF(【全員最初に作成】基本情報!Y412="","",【全員最初に作成】基本情報!Y412)</f>
        <v/>
      </c>
      <c r="Q368" s="206" t="str">
        <f>IF(【全員最初に作成】基本情報!AB412="","",【全員最初に作成】基本情報!AB412)</f>
        <v/>
      </c>
      <c r="R368" s="207"/>
      <c r="S368" s="208"/>
      <c r="T368" s="209" t="str">
        <f>IF(P368="","",VLOOKUP(P368,【参考】数式用!$A$5:$H$34,MATCH(S368,【参考】数式用!$C$4:$E$4,0)+2,0))</f>
        <v/>
      </c>
      <c r="U368" s="210" t="s">
        <v>108</v>
      </c>
      <c r="V368" s="211"/>
      <c r="W368" s="212" t="s">
        <v>109</v>
      </c>
      <c r="X368" s="211"/>
      <c r="Y368" s="212" t="s">
        <v>110</v>
      </c>
      <c r="Z368" s="211"/>
      <c r="AA368" s="212" t="s">
        <v>109</v>
      </c>
      <c r="AB368" s="211"/>
      <c r="AC368" s="212" t="s">
        <v>111</v>
      </c>
      <c r="AD368" s="213" t="s">
        <v>112</v>
      </c>
      <c r="AE368" s="214" t="str">
        <f t="shared" si="19"/>
        <v/>
      </c>
      <c r="AF368" s="217" t="s">
        <v>113</v>
      </c>
      <c r="AG368" s="216" t="str">
        <f t="shared" si="20"/>
        <v/>
      </c>
    </row>
    <row r="369" spans="1:33" ht="36.75" customHeight="1">
      <c r="A369" s="204">
        <f t="shared" si="21"/>
        <v>358</v>
      </c>
      <c r="B369" s="1026" t="str">
        <f>IF(【全員最初に作成】基本情報!C413="","",【全員最初に作成】基本情報!C413)</f>
        <v/>
      </c>
      <c r="C369" s="1027"/>
      <c r="D369" s="1027"/>
      <c r="E369" s="1027"/>
      <c r="F369" s="1027"/>
      <c r="G369" s="1027"/>
      <c r="H369" s="1027"/>
      <c r="I369" s="1027"/>
      <c r="J369" s="1027"/>
      <c r="K369" s="1028"/>
      <c r="L369" s="204" t="str">
        <f>IF(【全員最初に作成】基本情報!M413="","",【全員最初に作成】基本情報!M413)</f>
        <v/>
      </c>
      <c r="M369" s="204" t="str">
        <f>IF(【全員最初に作成】基本情報!R413="","",【全員最初に作成】基本情報!R413)</f>
        <v/>
      </c>
      <c r="N369" s="204" t="str">
        <f>IF(【全員最初に作成】基本情報!W413="","",【全員最初に作成】基本情報!W413)</f>
        <v/>
      </c>
      <c r="O369" s="204" t="str">
        <f>IF(【全員最初に作成】基本情報!X413="","",【全員最初に作成】基本情報!X413)</f>
        <v/>
      </c>
      <c r="P369" s="205" t="str">
        <f>IF(【全員最初に作成】基本情報!Y413="","",【全員最初に作成】基本情報!Y413)</f>
        <v/>
      </c>
      <c r="Q369" s="206" t="str">
        <f>IF(【全員最初に作成】基本情報!AB413="","",【全員最初に作成】基本情報!AB413)</f>
        <v/>
      </c>
      <c r="R369" s="207"/>
      <c r="S369" s="208"/>
      <c r="T369" s="209" t="str">
        <f>IF(P369="","",VLOOKUP(P369,【参考】数式用!$A$5:$H$34,MATCH(S369,【参考】数式用!$C$4:$E$4,0)+2,0))</f>
        <v/>
      </c>
      <c r="U369" s="210" t="s">
        <v>108</v>
      </c>
      <c r="V369" s="211"/>
      <c r="W369" s="212" t="s">
        <v>109</v>
      </c>
      <c r="X369" s="211"/>
      <c r="Y369" s="212" t="s">
        <v>110</v>
      </c>
      <c r="Z369" s="211"/>
      <c r="AA369" s="212" t="s">
        <v>109</v>
      </c>
      <c r="AB369" s="211"/>
      <c r="AC369" s="212" t="s">
        <v>111</v>
      </c>
      <c r="AD369" s="213" t="s">
        <v>112</v>
      </c>
      <c r="AE369" s="214" t="str">
        <f t="shared" si="19"/>
        <v/>
      </c>
      <c r="AF369" s="217" t="s">
        <v>113</v>
      </c>
      <c r="AG369" s="216" t="str">
        <f t="shared" si="20"/>
        <v/>
      </c>
    </row>
    <row r="370" spans="1:33" ht="36.75" customHeight="1">
      <c r="A370" s="204">
        <f t="shared" si="21"/>
        <v>359</v>
      </c>
      <c r="B370" s="1026" t="str">
        <f>IF(【全員最初に作成】基本情報!C414="","",【全員最初に作成】基本情報!C414)</f>
        <v/>
      </c>
      <c r="C370" s="1027"/>
      <c r="D370" s="1027"/>
      <c r="E370" s="1027"/>
      <c r="F370" s="1027"/>
      <c r="G370" s="1027"/>
      <c r="H370" s="1027"/>
      <c r="I370" s="1027"/>
      <c r="J370" s="1027"/>
      <c r="K370" s="1028"/>
      <c r="L370" s="204" t="str">
        <f>IF(【全員最初に作成】基本情報!M414="","",【全員最初に作成】基本情報!M414)</f>
        <v/>
      </c>
      <c r="M370" s="204" t="str">
        <f>IF(【全員最初に作成】基本情報!R414="","",【全員最初に作成】基本情報!R414)</f>
        <v/>
      </c>
      <c r="N370" s="204" t="str">
        <f>IF(【全員最初に作成】基本情報!W414="","",【全員最初に作成】基本情報!W414)</f>
        <v/>
      </c>
      <c r="O370" s="204" t="str">
        <f>IF(【全員最初に作成】基本情報!X414="","",【全員最初に作成】基本情報!X414)</f>
        <v/>
      </c>
      <c r="P370" s="205" t="str">
        <f>IF(【全員最初に作成】基本情報!Y414="","",【全員最初に作成】基本情報!Y414)</f>
        <v/>
      </c>
      <c r="Q370" s="206" t="str">
        <f>IF(【全員最初に作成】基本情報!AB414="","",【全員最初に作成】基本情報!AB414)</f>
        <v/>
      </c>
      <c r="R370" s="207"/>
      <c r="S370" s="208"/>
      <c r="T370" s="209" t="str">
        <f>IF(P370="","",VLOOKUP(P370,【参考】数式用!$A$5:$H$34,MATCH(S370,【参考】数式用!$C$4:$E$4,0)+2,0))</f>
        <v/>
      </c>
      <c r="U370" s="210" t="s">
        <v>108</v>
      </c>
      <c r="V370" s="211"/>
      <c r="W370" s="212" t="s">
        <v>109</v>
      </c>
      <c r="X370" s="211"/>
      <c r="Y370" s="212" t="s">
        <v>110</v>
      </c>
      <c r="Z370" s="211"/>
      <c r="AA370" s="212" t="s">
        <v>109</v>
      </c>
      <c r="AB370" s="211"/>
      <c r="AC370" s="212" t="s">
        <v>111</v>
      </c>
      <c r="AD370" s="213" t="s">
        <v>112</v>
      </c>
      <c r="AE370" s="214" t="str">
        <f t="shared" si="19"/>
        <v/>
      </c>
      <c r="AF370" s="217" t="s">
        <v>113</v>
      </c>
      <c r="AG370" s="216" t="str">
        <f t="shared" si="20"/>
        <v/>
      </c>
    </row>
    <row r="371" spans="1:33" ht="36.75" customHeight="1">
      <c r="A371" s="204">
        <f t="shared" si="21"/>
        <v>360</v>
      </c>
      <c r="B371" s="1026" t="str">
        <f>IF(【全員最初に作成】基本情報!C415="","",【全員最初に作成】基本情報!C415)</f>
        <v/>
      </c>
      <c r="C371" s="1027"/>
      <c r="D371" s="1027"/>
      <c r="E371" s="1027"/>
      <c r="F371" s="1027"/>
      <c r="G371" s="1027"/>
      <c r="H371" s="1027"/>
      <c r="I371" s="1027"/>
      <c r="J371" s="1027"/>
      <c r="K371" s="1028"/>
      <c r="L371" s="204" t="str">
        <f>IF(【全員最初に作成】基本情報!M415="","",【全員最初に作成】基本情報!M415)</f>
        <v/>
      </c>
      <c r="M371" s="204" t="str">
        <f>IF(【全員最初に作成】基本情報!R415="","",【全員最初に作成】基本情報!R415)</f>
        <v/>
      </c>
      <c r="N371" s="204" t="str">
        <f>IF(【全員最初に作成】基本情報!W415="","",【全員最初に作成】基本情報!W415)</f>
        <v/>
      </c>
      <c r="O371" s="204" t="str">
        <f>IF(【全員最初に作成】基本情報!X415="","",【全員最初に作成】基本情報!X415)</f>
        <v/>
      </c>
      <c r="P371" s="205" t="str">
        <f>IF(【全員最初に作成】基本情報!Y415="","",【全員最初に作成】基本情報!Y415)</f>
        <v/>
      </c>
      <c r="Q371" s="206" t="str">
        <f>IF(【全員最初に作成】基本情報!AB415="","",【全員最初に作成】基本情報!AB415)</f>
        <v/>
      </c>
      <c r="R371" s="207"/>
      <c r="S371" s="208"/>
      <c r="T371" s="209" t="str">
        <f>IF(P371="","",VLOOKUP(P371,【参考】数式用!$A$5:$H$34,MATCH(S371,【参考】数式用!$C$4:$E$4,0)+2,0))</f>
        <v/>
      </c>
      <c r="U371" s="210" t="s">
        <v>108</v>
      </c>
      <c r="V371" s="211"/>
      <c r="W371" s="212" t="s">
        <v>109</v>
      </c>
      <c r="X371" s="211"/>
      <c r="Y371" s="212" t="s">
        <v>110</v>
      </c>
      <c r="Z371" s="211"/>
      <c r="AA371" s="212" t="s">
        <v>109</v>
      </c>
      <c r="AB371" s="211"/>
      <c r="AC371" s="212" t="s">
        <v>111</v>
      </c>
      <c r="AD371" s="213" t="s">
        <v>112</v>
      </c>
      <c r="AE371" s="214" t="str">
        <f t="shared" si="19"/>
        <v/>
      </c>
      <c r="AF371" s="217" t="s">
        <v>113</v>
      </c>
      <c r="AG371" s="216" t="str">
        <f t="shared" si="20"/>
        <v/>
      </c>
    </row>
    <row r="372" spans="1:33" ht="36.75" customHeight="1">
      <c r="A372" s="204">
        <f t="shared" si="21"/>
        <v>361</v>
      </c>
      <c r="B372" s="1026" t="str">
        <f>IF(【全員最初に作成】基本情報!C416="","",【全員最初に作成】基本情報!C416)</f>
        <v/>
      </c>
      <c r="C372" s="1027"/>
      <c r="D372" s="1027"/>
      <c r="E372" s="1027"/>
      <c r="F372" s="1027"/>
      <c r="G372" s="1027"/>
      <c r="H372" s="1027"/>
      <c r="I372" s="1027"/>
      <c r="J372" s="1027"/>
      <c r="K372" s="1028"/>
      <c r="L372" s="204" t="str">
        <f>IF(【全員最初に作成】基本情報!M416="","",【全員最初に作成】基本情報!M416)</f>
        <v/>
      </c>
      <c r="M372" s="204" t="str">
        <f>IF(【全員最初に作成】基本情報!R416="","",【全員最初に作成】基本情報!R416)</f>
        <v/>
      </c>
      <c r="N372" s="204" t="str">
        <f>IF(【全員最初に作成】基本情報!W416="","",【全員最初に作成】基本情報!W416)</f>
        <v/>
      </c>
      <c r="O372" s="204" t="str">
        <f>IF(【全員最初に作成】基本情報!X416="","",【全員最初に作成】基本情報!X416)</f>
        <v/>
      </c>
      <c r="P372" s="205" t="str">
        <f>IF(【全員最初に作成】基本情報!Y416="","",【全員最初に作成】基本情報!Y416)</f>
        <v/>
      </c>
      <c r="Q372" s="206" t="str">
        <f>IF(【全員最初に作成】基本情報!AB416="","",【全員最初に作成】基本情報!AB416)</f>
        <v/>
      </c>
      <c r="R372" s="207"/>
      <c r="S372" s="208"/>
      <c r="T372" s="209" t="str">
        <f>IF(P372="","",VLOOKUP(P372,【参考】数式用!$A$5:$H$34,MATCH(S372,【参考】数式用!$C$4:$E$4,0)+2,0))</f>
        <v/>
      </c>
      <c r="U372" s="210" t="s">
        <v>108</v>
      </c>
      <c r="V372" s="211"/>
      <c r="W372" s="212" t="s">
        <v>109</v>
      </c>
      <c r="X372" s="211"/>
      <c r="Y372" s="212" t="s">
        <v>110</v>
      </c>
      <c r="Z372" s="211"/>
      <c r="AA372" s="212" t="s">
        <v>109</v>
      </c>
      <c r="AB372" s="211"/>
      <c r="AC372" s="212" t="s">
        <v>111</v>
      </c>
      <c r="AD372" s="213" t="s">
        <v>112</v>
      </c>
      <c r="AE372" s="214" t="str">
        <f t="shared" si="19"/>
        <v/>
      </c>
      <c r="AF372" s="217" t="s">
        <v>113</v>
      </c>
      <c r="AG372" s="216" t="str">
        <f t="shared" si="20"/>
        <v/>
      </c>
    </row>
    <row r="373" spans="1:33" ht="36.75" customHeight="1">
      <c r="A373" s="204">
        <f t="shared" si="21"/>
        <v>362</v>
      </c>
      <c r="B373" s="1026" t="str">
        <f>IF(【全員最初に作成】基本情報!C417="","",【全員最初に作成】基本情報!C417)</f>
        <v/>
      </c>
      <c r="C373" s="1027"/>
      <c r="D373" s="1027"/>
      <c r="E373" s="1027"/>
      <c r="F373" s="1027"/>
      <c r="G373" s="1027"/>
      <c r="H373" s="1027"/>
      <c r="I373" s="1027"/>
      <c r="J373" s="1027"/>
      <c r="K373" s="1028"/>
      <c r="L373" s="204" t="str">
        <f>IF(【全員最初に作成】基本情報!M417="","",【全員最初に作成】基本情報!M417)</f>
        <v/>
      </c>
      <c r="M373" s="204" t="str">
        <f>IF(【全員最初に作成】基本情報!R417="","",【全員最初に作成】基本情報!R417)</f>
        <v/>
      </c>
      <c r="N373" s="204" t="str">
        <f>IF(【全員最初に作成】基本情報!W417="","",【全員最初に作成】基本情報!W417)</f>
        <v/>
      </c>
      <c r="O373" s="204" t="str">
        <f>IF(【全員最初に作成】基本情報!X417="","",【全員最初に作成】基本情報!X417)</f>
        <v/>
      </c>
      <c r="P373" s="205" t="str">
        <f>IF(【全員最初に作成】基本情報!Y417="","",【全員最初に作成】基本情報!Y417)</f>
        <v/>
      </c>
      <c r="Q373" s="206" t="str">
        <f>IF(【全員最初に作成】基本情報!AB417="","",【全員最初に作成】基本情報!AB417)</f>
        <v/>
      </c>
      <c r="R373" s="207"/>
      <c r="S373" s="208"/>
      <c r="T373" s="209" t="str">
        <f>IF(P373="","",VLOOKUP(P373,【参考】数式用!$A$5:$H$34,MATCH(S373,【参考】数式用!$C$4:$E$4,0)+2,0))</f>
        <v/>
      </c>
      <c r="U373" s="210" t="s">
        <v>108</v>
      </c>
      <c r="V373" s="211"/>
      <c r="W373" s="212" t="s">
        <v>109</v>
      </c>
      <c r="X373" s="211"/>
      <c r="Y373" s="212" t="s">
        <v>110</v>
      </c>
      <c r="Z373" s="211"/>
      <c r="AA373" s="212" t="s">
        <v>109</v>
      </c>
      <c r="AB373" s="211"/>
      <c r="AC373" s="212" t="s">
        <v>111</v>
      </c>
      <c r="AD373" s="213" t="s">
        <v>112</v>
      </c>
      <c r="AE373" s="214" t="str">
        <f t="shared" si="19"/>
        <v/>
      </c>
      <c r="AF373" s="217" t="s">
        <v>113</v>
      </c>
      <c r="AG373" s="216" t="str">
        <f t="shared" si="20"/>
        <v/>
      </c>
    </row>
    <row r="374" spans="1:33" ht="36.75" customHeight="1">
      <c r="A374" s="204">
        <f t="shared" si="21"/>
        <v>363</v>
      </c>
      <c r="B374" s="1026" t="str">
        <f>IF(【全員最初に作成】基本情報!C418="","",【全員最初に作成】基本情報!C418)</f>
        <v/>
      </c>
      <c r="C374" s="1027"/>
      <c r="D374" s="1027"/>
      <c r="E374" s="1027"/>
      <c r="F374" s="1027"/>
      <c r="G374" s="1027"/>
      <c r="H374" s="1027"/>
      <c r="I374" s="1027"/>
      <c r="J374" s="1027"/>
      <c r="K374" s="1028"/>
      <c r="L374" s="204" t="str">
        <f>IF(【全員最初に作成】基本情報!M418="","",【全員最初に作成】基本情報!M418)</f>
        <v/>
      </c>
      <c r="M374" s="204" t="str">
        <f>IF(【全員最初に作成】基本情報!R418="","",【全員最初に作成】基本情報!R418)</f>
        <v/>
      </c>
      <c r="N374" s="204" t="str">
        <f>IF(【全員最初に作成】基本情報!W418="","",【全員最初に作成】基本情報!W418)</f>
        <v/>
      </c>
      <c r="O374" s="204" t="str">
        <f>IF(【全員最初に作成】基本情報!X418="","",【全員最初に作成】基本情報!X418)</f>
        <v/>
      </c>
      <c r="P374" s="205" t="str">
        <f>IF(【全員最初に作成】基本情報!Y418="","",【全員最初に作成】基本情報!Y418)</f>
        <v/>
      </c>
      <c r="Q374" s="206" t="str">
        <f>IF(【全員最初に作成】基本情報!AB418="","",【全員最初に作成】基本情報!AB418)</f>
        <v/>
      </c>
      <c r="R374" s="207"/>
      <c r="S374" s="208"/>
      <c r="T374" s="209" t="str">
        <f>IF(P374="","",VLOOKUP(P374,【参考】数式用!$A$5:$H$34,MATCH(S374,【参考】数式用!$C$4:$E$4,0)+2,0))</f>
        <v/>
      </c>
      <c r="U374" s="210" t="s">
        <v>108</v>
      </c>
      <c r="V374" s="211"/>
      <c r="W374" s="212" t="s">
        <v>109</v>
      </c>
      <c r="X374" s="211"/>
      <c r="Y374" s="212" t="s">
        <v>110</v>
      </c>
      <c r="Z374" s="211"/>
      <c r="AA374" s="212" t="s">
        <v>109</v>
      </c>
      <c r="AB374" s="211"/>
      <c r="AC374" s="212" t="s">
        <v>111</v>
      </c>
      <c r="AD374" s="213" t="s">
        <v>112</v>
      </c>
      <c r="AE374" s="214" t="str">
        <f t="shared" si="19"/>
        <v/>
      </c>
      <c r="AF374" s="217" t="s">
        <v>113</v>
      </c>
      <c r="AG374" s="216" t="str">
        <f t="shared" si="20"/>
        <v/>
      </c>
    </row>
    <row r="375" spans="1:33" ht="36.75" customHeight="1">
      <c r="A375" s="204">
        <f t="shared" si="21"/>
        <v>364</v>
      </c>
      <c r="B375" s="1026" t="str">
        <f>IF(【全員最初に作成】基本情報!C419="","",【全員最初に作成】基本情報!C419)</f>
        <v/>
      </c>
      <c r="C375" s="1027"/>
      <c r="D375" s="1027"/>
      <c r="E375" s="1027"/>
      <c r="F375" s="1027"/>
      <c r="G375" s="1027"/>
      <c r="H375" s="1027"/>
      <c r="I375" s="1027"/>
      <c r="J375" s="1027"/>
      <c r="K375" s="1028"/>
      <c r="L375" s="204" t="str">
        <f>IF(【全員最初に作成】基本情報!M419="","",【全員最初に作成】基本情報!M419)</f>
        <v/>
      </c>
      <c r="M375" s="204" t="str">
        <f>IF(【全員最初に作成】基本情報!R419="","",【全員最初に作成】基本情報!R419)</f>
        <v/>
      </c>
      <c r="N375" s="204" t="str">
        <f>IF(【全員最初に作成】基本情報!W419="","",【全員最初に作成】基本情報!W419)</f>
        <v/>
      </c>
      <c r="O375" s="204" t="str">
        <f>IF(【全員最初に作成】基本情報!X419="","",【全員最初に作成】基本情報!X419)</f>
        <v/>
      </c>
      <c r="P375" s="205" t="str">
        <f>IF(【全員最初に作成】基本情報!Y419="","",【全員最初に作成】基本情報!Y419)</f>
        <v/>
      </c>
      <c r="Q375" s="206" t="str">
        <f>IF(【全員最初に作成】基本情報!AB419="","",【全員最初に作成】基本情報!AB419)</f>
        <v/>
      </c>
      <c r="R375" s="207"/>
      <c r="S375" s="208"/>
      <c r="T375" s="209" t="str">
        <f>IF(P375="","",VLOOKUP(P375,【参考】数式用!$A$5:$H$34,MATCH(S375,【参考】数式用!$C$4:$E$4,0)+2,0))</f>
        <v/>
      </c>
      <c r="U375" s="210" t="s">
        <v>108</v>
      </c>
      <c r="V375" s="211"/>
      <c r="W375" s="212" t="s">
        <v>109</v>
      </c>
      <c r="X375" s="211"/>
      <c r="Y375" s="212" t="s">
        <v>110</v>
      </c>
      <c r="Z375" s="211"/>
      <c r="AA375" s="212" t="s">
        <v>109</v>
      </c>
      <c r="AB375" s="211"/>
      <c r="AC375" s="212" t="s">
        <v>111</v>
      </c>
      <c r="AD375" s="213" t="s">
        <v>112</v>
      </c>
      <c r="AE375" s="214" t="str">
        <f t="shared" si="19"/>
        <v/>
      </c>
      <c r="AF375" s="217" t="s">
        <v>113</v>
      </c>
      <c r="AG375" s="216" t="str">
        <f t="shared" si="20"/>
        <v/>
      </c>
    </row>
    <row r="376" spans="1:33" ht="36.75" customHeight="1">
      <c r="A376" s="204">
        <f t="shared" si="21"/>
        <v>365</v>
      </c>
      <c r="B376" s="1026" t="str">
        <f>IF(【全員最初に作成】基本情報!C420="","",【全員最初に作成】基本情報!C420)</f>
        <v/>
      </c>
      <c r="C376" s="1027"/>
      <c r="D376" s="1027"/>
      <c r="E376" s="1027"/>
      <c r="F376" s="1027"/>
      <c r="G376" s="1027"/>
      <c r="H376" s="1027"/>
      <c r="I376" s="1027"/>
      <c r="J376" s="1027"/>
      <c r="K376" s="1028"/>
      <c r="L376" s="204" t="str">
        <f>IF(【全員最初に作成】基本情報!M420="","",【全員最初に作成】基本情報!M420)</f>
        <v/>
      </c>
      <c r="M376" s="204" t="str">
        <f>IF(【全員最初に作成】基本情報!R420="","",【全員最初に作成】基本情報!R420)</f>
        <v/>
      </c>
      <c r="N376" s="204" t="str">
        <f>IF(【全員最初に作成】基本情報!W420="","",【全員最初に作成】基本情報!W420)</f>
        <v/>
      </c>
      <c r="O376" s="204" t="str">
        <f>IF(【全員最初に作成】基本情報!X420="","",【全員最初に作成】基本情報!X420)</f>
        <v/>
      </c>
      <c r="P376" s="205" t="str">
        <f>IF(【全員最初に作成】基本情報!Y420="","",【全員最初に作成】基本情報!Y420)</f>
        <v/>
      </c>
      <c r="Q376" s="206" t="str">
        <f>IF(【全員最初に作成】基本情報!AB420="","",【全員最初に作成】基本情報!AB420)</f>
        <v/>
      </c>
      <c r="R376" s="207"/>
      <c r="S376" s="208"/>
      <c r="T376" s="209" t="str">
        <f>IF(P376="","",VLOOKUP(P376,【参考】数式用!$A$5:$H$34,MATCH(S376,【参考】数式用!$C$4:$E$4,0)+2,0))</f>
        <v/>
      </c>
      <c r="U376" s="210" t="s">
        <v>108</v>
      </c>
      <c r="V376" s="211"/>
      <c r="W376" s="212" t="s">
        <v>109</v>
      </c>
      <c r="X376" s="211"/>
      <c r="Y376" s="212" t="s">
        <v>110</v>
      </c>
      <c r="Z376" s="211"/>
      <c r="AA376" s="212" t="s">
        <v>109</v>
      </c>
      <c r="AB376" s="211"/>
      <c r="AC376" s="212" t="s">
        <v>111</v>
      </c>
      <c r="AD376" s="213" t="s">
        <v>112</v>
      </c>
      <c r="AE376" s="214" t="str">
        <f t="shared" si="19"/>
        <v/>
      </c>
      <c r="AF376" s="217" t="s">
        <v>113</v>
      </c>
      <c r="AG376" s="216" t="str">
        <f t="shared" si="20"/>
        <v/>
      </c>
    </row>
    <row r="377" spans="1:33" ht="36.75" customHeight="1">
      <c r="A377" s="204">
        <f t="shared" si="21"/>
        <v>366</v>
      </c>
      <c r="B377" s="1026" t="str">
        <f>IF(【全員最初に作成】基本情報!C421="","",【全員最初に作成】基本情報!C421)</f>
        <v/>
      </c>
      <c r="C377" s="1027"/>
      <c r="D377" s="1027"/>
      <c r="E377" s="1027"/>
      <c r="F377" s="1027"/>
      <c r="G377" s="1027"/>
      <c r="H377" s="1027"/>
      <c r="I377" s="1027"/>
      <c r="J377" s="1027"/>
      <c r="K377" s="1028"/>
      <c r="L377" s="204" t="str">
        <f>IF(【全員最初に作成】基本情報!M421="","",【全員最初に作成】基本情報!M421)</f>
        <v/>
      </c>
      <c r="M377" s="204" t="str">
        <f>IF(【全員最初に作成】基本情報!R421="","",【全員最初に作成】基本情報!R421)</f>
        <v/>
      </c>
      <c r="N377" s="204" t="str">
        <f>IF(【全員最初に作成】基本情報!W421="","",【全員最初に作成】基本情報!W421)</f>
        <v/>
      </c>
      <c r="O377" s="204" t="str">
        <f>IF(【全員最初に作成】基本情報!X421="","",【全員最初に作成】基本情報!X421)</f>
        <v/>
      </c>
      <c r="P377" s="205" t="str">
        <f>IF(【全員最初に作成】基本情報!Y421="","",【全員最初に作成】基本情報!Y421)</f>
        <v/>
      </c>
      <c r="Q377" s="206" t="str">
        <f>IF(【全員最初に作成】基本情報!AB421="","",【全員最初に作成】基本情報!AB421)</f>
        <v/>
      </c>
      <c r="R377" s="207"/>
      <c r="S377" s="208"/>
      <c r="T377" s="209" t="str">
        <f>IF(P377="","",VLOOKUP(P377,【参考】数式用!$A$5:$H$34,MATCH(S377,【参考】数式用!$C$4:$E$4,0)+2,0))</f>
        <v/>
      </c>
      <c r="U377" s="210" t="s">
        <v>108</v>
      </c>
      <c r="V377" s="211"/>
      <c r="W377" s="212" t="s">
        <v>109</v>
      </c>
      <c r="X377" s="211"/>
      <c r="Y377" s="212" t="s">
        <v>110</v>
      </c>
      <c r="Z377" s="211"/>
      <c r="AA377" s="212" t="s">
        <v>109</v>
      </c>
      <c r="AB377" s="211"/>
      <c r="AC377" s="212" t="s">
        <v>111</v>
      </c>
      <c r="AD377" s="213" t="s">
        <v>112</v>
      </c>
      <c r="AE377" s="214" t="str">
        <f t="shared" ref="AE377:AE411" si="22">IF(AND(V377&gt;=1,X377&gt;=1,Z377&gt;=1,AB377&gt;=1),(Z377*12+AB377)-(V377*12+X377)+1,"")</f>
        <v/>
      </c>
      <c r="AF377" s="217" t="s">
        <v>113</v>
      </c>
      <c r="AG377" s="216" t="str">
        <f t="shared" ref="AG377:AG411" si="23">IFERROR(ROUNDDOWN(Q377*T377,0)*AE377,"")</f>
        <v/>
      </c>
    </row>
    <row r="378" spans="1:33" ht="36.75" customHeight="1">
      <c r="A378" s="204">
        <f t="shared" ref="A378:A411" si="24">A377+1</f>
        <v>367</v>
      </c>
      <c r="B378" s="1026" t="str">
        <f>IF(【全員最初に作成】基本情報!C422="","",【全員最初に作成】基本情報!C422)</f>
        <v/>
      </c>
      <c r="C378" s="1027"/>
      <c r="D378" s="1027"/>
      <c r="E378" s="1027"/>
      <c r="F378" s="1027"/>
      <c r="G378" s="1027"/>
      <c r="H378" s="1027"/>
      <c r="I378" s="1027"/>
      <c r="J378" s="1027"/>
      <c r="K378" s="1028"/>
      <c r="L378" s="204" t="str">
        <f>IF(【全員最初に作成】基本情報!M422="","",【全員最初に作成】基本情報!M422)</f>
        <v/>
      </c>
      <c r="M378" s="204" t="str">
        <f>IF(【全員最初に作成】基本情報!R422="","",【全員最初に作成】基本情報!R422)</f>
        <v/>
      </c>
      <c r="N378" s="204" t="str">
        <f>IF(【全員最初に作成】基本情報!W422="","",【全員最初に作成】基本情報!W422)</f>
        <v/>
      </c>
      <c r="O378" s="204" t="str">
        <f>IF(【全員最初に作成】基本情報!X422="","",【全員最初に作成】基本情報!X422)</f>
        <v/>
      </c>
      <c r="P378" s="205" t="str">
        <f>IF(【全員最初に作成】基本情報!Y422="","",【全員最初に作成】基本情報!Y422)</f>
        <v/>
      </c>
      <c r="Q378" s="206" t="str">
        <f>IF(【全員最初に作成】基本情報!AB422="","",【全員最初に作成】基本情報!AB422)</f>
        <v/>
      </c>
      <c r="R378" s="207"/>
      <c r="S378" s="208"/>
      <c r="T378" s="209" t="str">
        <f>IF(P378="","",VLOOKUP(P378,【参考】数式用!$A$5:$H$34,MATCH(S378,【参考】数式用!$C$4:$E$4,0)+2,0))</f>
        <v/>
      </c>
      <c r="U378" s="210" t="s">
        <v>108</v>
      </c>
      <c r="V378" s="211"/>
      <c r="W378" s="212" t="s">
        <v>109</v>
      </c>
      <c r="X378" s="211"/>
      <c r="Y378" s="212" t="s">
        <v>110</v>
      </c>
      <c r="Z378" s="211"/>
      <c r="AA378" s="212" t="s">
        <v>109</v>
      </c>
      <c r="AB378" s="211"/>
      <c r="AC378" s="212" t="s">
        <v>111</v>
      </c>
      <c r="AD378" s="213" t="s">
        <v>112</v>
      </c>
      <c r="AE378" s="214" t="str">
        <f t="shared" si="22"/>
        <v/>
      </c>
      <c r="AF378" s="217" t="s">
        <v>113</v>
      </c>
      <c r="AG378" s="216" t="str">
        <f t="shared" si="23"/>
        <v/>
      </c>
    </row>
    <row r="379" spans="1:33" ht="36.75" customHeight="1">
      <c r="A379" s="204">
        <f t="shared" si="24"/>
        <v>368</v>
      </c>
      <c r="B379" s="1026" t="str">
        <f>IF(【全員最初に作成】基本情報!C423="","",【全員最初に作成】基本情報!C423)</f>
        <v/>
      </c>
      <c r="C379" s="1027"/>
      <c r="D379" s="1027"/>
      <c r="E379" s="1027"/>
      <c r="F379" s="1027"/>
      <c r="G379" s="1027"/>
      <c r="H379" s="1027"/>
      <c r="I379" s="1027"/>
      <c r="J379" s="1027"/>
      <c r="K379" s="1028"/>
      <c r="L379" s="204" t="str">
        <f>IF(【全員最初に作成】基本情報!M423="","",【全員最初に作成】基本情報!M423)</f>
        <v/>
      </c>
      <c r="M379" s="204" t="str">
        <f>IF(【全員最初に作成】基本情報!R423="","",【全員最初に作成】基本情報!R423)</f>
        <v/>
      </c>
      <c r="N379" s="204" t="str">
        <f>IF(【全員最初に作成】基本情報!W423="","",【全員最初に作成】基本情報!W423)</f>
        <v/>
      </c>
      <c r="O379" s="204" t="str">
        <f>IF(【全員最初に作成】基本情報!X423="","",【全員最初に作成】基本情報!X423)</f>
        <v/>
      </c>
      <c r="P379" s="205" t="str">
        <f>IF(【全員最初に作成】基本情報!Y423="","",【全員最初に作成】基本情報!Y423)</f>
        <v/>
      </c>
      <c r="Q379" s="206" t="str">
        <f>IF(【全員最初に作成】基本情報!AB423="","",【全員最初に作成】基本情報!AB423)</f>
        <v/>
      </c>
      <c r="R379" s="207"/>
      <c r="S379" s="208"/>
      <c r="T379" s="209" t="str">
        <f>IF(P379="","",VLOOKUP(P379,【参考】数式用!$A$5:$H$34,MATCH(S379,【参考】数式用!$C$4:$E$4,0)+2,0))</f>
        <v/>
      </c>
      <c r="U379" s="210" t="s">
        <v>108</v>
      </c>
      <c r="V379" s="211"/>
      <c r="W379" s="212" t="s">
        <v>109</v>
      </c>
      <c r="X379" s="211"/>
      <c r="Y379" s="212" t="s">
        <v>110</v>
      </c>
      <c r="Z379" s="211"/>
      <c r="AA379" s="212" t="s">
        <v>109</v>
      </c>
      <c r="AB379" s="211"/>
      <c r="AC379" s="212" t="s">
        <v>111</v>
      </c>
      <c r="AD379" s="213" t="s">
        <v>112</v>
      </c>
      <c r="AE379" s="214" t="str">
        <f t="shared" si="22"/>
        <v/>
      </c>
      <c r="AF379" s="217" t="s">
        <v>113</v>
      </c>
      <c r="AG379" s="216" t="str">
        <f t="shared" si="23"/>
        <v/>
      </c>
    </row>
    <row r="380" spans="1:33" ht="36.75" customHeight="1">
      <c r="A380" s="204">
        <f t="shared" si="24"/>
        <v>369</v>
      </c>
      <c r="B380" s="1026" t="str">
        <f>IF(【全員最初に作成】基本情報!C424="","",【全員最初に作成】基本情報!C424)</f>
        <v/>
      </c>
      <c r="C380" s="1027"/>
      <c r="D380" s="1027"/>
      <c r="E380" s="1027"/>
      <c r="F380" s="1027"/>
      <c r="G380" s="1027"/>
      <c r="H380" s="1027"/>
      <c r="I380" s="1027"/>
      <c r="J380" s="1027"/>
      <c r="K380" s="1028"/>
      <c r="L380" s="204" t="str">
        <f>IF(【全員最初に作成】基本情報!M424="","",【全員最初に作成】基本情報!M424)</f>
        <v/>
      </c>
      <c r="M380" s="204" t="str">
        <f>IF(【全員最初に作成】基本情報!R424="","",【全員最初に作成】基本情報!R424)</f>
        <v/>
      </c>
      <c r="N380" s="204" t="str">
        <f>IF(【全員最初に作成】基本情報!W424="","",【全員最初に作成】基本情報!W424)</f>
        <v/>
      </c>
      <c r="O380" s="204" t="str">
        <f>IF(【全員最初に作成】基本情報!X424="","",【全員最初に作成】基本情報!X424)</f>
        <v/>
      </c>
      <c r="P380" s="205" t="str">
        <f>IF(【全員最初に作成】基本情報!Y424="","",【全員最初に作成】基本情報!Y424)</f>
        <v/>
      </c>
      <c r="Q380" s="206" t="str">
        <f>IF(【全員最初に作成】基本情報!AB424="","",【全員最初に作成】基本情報!AB424)</f>
        <v/>
      </c>
      <c r="R380" s="207"/>
      <c r="S380" s="208"/>
      <c r="T380" s="209" t="str">
        <f>IF(P380="","",VLOOKUP(P380,【参考】数式用!$A$5:$H$34,MATCH(S380,【参考】数式用!$C$4:$E$4,0)+2,0))</f>
        <v/>
      </c>
      <c r="U380" s="210" t="s">
        <v>108</v>
      </c>
      <c r="V380" s="211"/>
      <c r="W380" s="212" t="s">
        <v>109</v>
      </c>
      <c r="X380" s="211"/>
      <c r="Y380" s="212" t="s">
        <v>110</v>
      </c>
      <c r="Z380" s="211"/>
      <c r="AA380" s="212" t="s">
        <v>109</v>
      </c>
      <c r="AB380" s="211"/>
      <c r="AC380" s="212" t="s">
        <v>111</v>
      </c>
      <c r="AD380" s="213" t="s">
        <v>112</v>
      </c>
      <c r="AE380" s="214" t="str">
        <f t="shared" si="22"/>
        <v/>
      </c>
      <c r="AF380" s="217" t="s">
        <v>113</v>
      </c>
      <c r="AG380" s="216" t="str">
        <f t="shared" si="23"/>
        <v/>
      </c>
    </row>
    <row r="381" spans="1:33" ht="36.75" customHeight="1">
      <c r="A381" s="204">
        <f t="shared" si="24"/>
        <v>370</v>
      </c>
      <c r="B381" s="1026" t="str">
        <f>IF(【全員最初に作成】基本情報!C425="","",【全員最初に作成】基本情報!C425)</f>
        <v/>
      </c>
      <c r="C381" s="1027"/>
      <c r="D381" s="1027"/>
      <c r="E381" s="1027"/>
      <c r="F381" s="1027"/>
      <c r="G381" s="1027"/>
      <c r="H381" s="1027"/>
      <c r="I381" s="1027"/>
      <c r="J381" s="1027"/>
      <c r="K381" s="1028"/>
      <c r="L381" s="204" t="str">
        <f>IF(【全員最初に作成】基本情報!M425="","",【全員最初に作成】基本情報!M425)</f>
        <v/>
      </c>
      <c r="M381" s="204" t="str">
        <f>IF(【全員最初に作成】基本情報!R425="","",【全員最初に作成】基本情報!R425)</f>
        <v/>
      </c>
      <c r="N381" s="204" t="str">
        <f>IF(【全員最初に作成】基本情報!W425="","",【全員最初に作成】基本情報!W425)</f>
        <v/>
      </c>
      <c r="O381" s="204" t="str">
        <f>IF(【全員最初に作成】基本情報!X425="","",【全員最初に作成】基本情報!X425)</f>
        <v/>
      </c>
      <c r="P381" s="205" t="str">
        <f>IF(【全員最初に作成】基本情報!Y425="","",【全員最初に作成】基本情報!Y425)</f>
        <v/>
      </c>
      <c r="Q381" s="206" t="str">
        <f>IF(【全員最初に作成】基本情報!AB425="","",【全員最初に作成】基本情報!AB425)</f>
        <v/>
      </c>
      <c r="R381" s="207"/>
      <c r="S381" s="208"/>
      <c r="T381" s="209" t="str">
        <f>IF(P381="","",VLOOKUP(P381,【参考】数式用!$A$5:$H$34,MATCH(S381,【参考】数式用!$C$4:$E$4,0)+2,0))</f>
        <v/>
      </c>
      <c r="U381" s="210" t="s">
        <v>108</v>
      </c>
      <c r="V381" s="211"/>
      <c r="W381" s="212" t="s">
        <v>109</v>
      </c>
      <c r="X381" s="211"/>
      <c r="Y381" s="212" t="s">
        <v>110</v>
      </c>
      <c r="Z381" s="211"/>
      <c r="AA381" s="212" t="s">
        <v>109</v>
      </c>
      <c r="AB381" s="211"/>
      <c r="AC381" s="212" t="s">
        <v>111</v>
      </c>
      <c r="AD381" s="213" t="s">
        <v>112</v>
      </c>
      <c r="AE381" s="214" t="str">
        <f t="shared" si="22"/>
        <v/>
      </c>
      <c r="AF381" s="217" t="s">
        <v>113</v>
      </c>
      <c r="AG381" s="216" t="str">
        <f t="shared" si="23"/>
        <v/>
      </c>
    </row>
    <row r="382" spans="1:33" ht="36.75" customHeight="1">
      <c r="A382" s="204">
        <f t="shared" si="24"/>
        <v>371</v>
      </c>
      <c r="B382" s="1026" t="str">
        <f>IF(【全員最初に作成】基本情報!C426="","",【全員最初に作成】基本情報!C426)</f>
        <v/>
      </c>
      <c r="C382" s="1027"/>
      <c r="D382" s="1027"/>
      <c r="E382" s="1027"/>
      <c r="F382" s="1027"/>
      <c r="G382" s="1027"/>
      <c r="H382" s="1027"/>
      <c r="I382" s="1027"/>
      <c r="J382" s="1027"/>
      <c r="K382" s="1028"/>
      <c r="L382" s="204" t="str">
        <f>IF(【全員最初に作成】基本情報!M426="","",【全員最初に作成】基本情報!M426)</f>
        <v/>
      </c>
      <c r="M382" s="204" t="str">
        <f>IF(【全員最初に作成】基本情報!R426="","",【全員最初に作成】基本情報!R426)</f>
        <v/>
      </c>
      <c r="N382" s="204" t="str">
        <f>IF(【全員最初に作成】基本情報!W426="","",【全員最初に作成】基本情報!W426)</f>
        <v/>
      </c>
      <c r="O382" s="204" t="str">
        <f>IF(【全員最初に作成】基本情報!X426="","",【全員最初に作成】基本情報!X426)</f>
        <v/>
      </c>
      <c r="P382" s="205" t="str">
        <f>IF(【全員最初に作成】基本情報!Y426="","",【全員最初に作成】基本情報!Y426)</f>
        <v/>
      </c>
      <c r="Q382" s="206" t="str">
        <f>IF(【全員最初に作成】基本情報!AB426="","",【全員最初に作成】基本情報!AB426)</f>
        <v/>
      </c>
      <c r="R382" s="207"/>
      <c r="S382" s="208"/>
      <c r="T382" s="209" t="str">
        <f>IF(P382="","",VLOOKUP(P382,【参考】数式用!$A$5:$H$34,MATCH(S382,【参考】数式用!$C$4:$E$4,0)+2,0))</f>
        <v/>
      </c>
      <c r="U382" s="210" t="s">
        <v>108</v>
      </c>
      <c r="V382" s="211"/>
      <c r="W382" s="212" t="s">
        <v>109</v>
      </c>
      <c r="X382" s="211"/>
      <c r="Y382" s="212" t="s">
        <v>110</v>
      </c>
      <c r="Z382" s="211"/>
      <c r="AA382" s="212" t="s">
        <v>109</v>
      </c>
      <c r="AB382" s="211"/>
      <c r="AC382" s="212" t="s">
        <v>111</v>
      </c>
      <c r="AD382" s="213" t="s">
        <v>112</v>
      </c>
      <c r="AE382" s="214" t="str">
        <f t="shared" si="22"/>
        <v/>
      </c>
      <c r="AF382" s="217" t="s">
        <v>113</v>
      </c>
      <c r="AG382" s="216" t="str">
        <f t="shared" si="23"/>
        <v/>
      </c>
    </row>
    <row r="383" spans="1:33" ht="36.75" customHeight="1">
      <c r="A383" s="204">
        <f t="shared" si="24"/>
        <v>372</v>
      </c>
      <c r="B383" s="1026" t="str">
        <f>IF(【全員最初に作成】基本情報!C427="","",【全員最初に作成】基本情報!C427)</f>
        <v/>
      </c>
      <c r="C383" s="1027"/>
      <c r="D383" s="1027"/>
      <c r="E383" s="1027"/>
      <c r="F383" s="1027"/>
      <c r="G383" s="1027"/>
      <c r="H383" s="1027"/>
      <c r="I383" s="1027"/>
      <c r="J383" s="1027"/>
      <c r="K383" s="1028"/>
      <c r="L383" s="204" t="str">
        <f>IF(【全員最初に作成】基本情報!M427="","",【全員最初に作成】基本情報!M427)</f>
        <v/>
      </c>
      <c r="M383" s="204" t="str">
        <f>IF(【全員最初に作成】基本情報!R427="","",【全員最初に作成】基本情報!R427)</f>
        <v/>
      </c>
      <c r="N383" s="204" t="str">
        <f>IF(【全員最初に作成】基本情報!W427="","",【全員最初に作成】基本情報!W427)</f>
        <v/>
      </c>
      <c r="O383" s="204" t="str">
        <f>IF(【全員最初に作成】基本情報!X427="","",【全員最初に作成】基本情報!X427)</f>
        <v/>
      </c>
      <c r="P383" s="205" t="str">
        <f>IF(【全員最初に作成】基本情報!Y427="","",【全員最初に作成】基本情報!Y427)</f>
        <v/>
      </c>
      <c r="Q383" s="206" t="str">
        <f>IF(【全員最初に作成】基本情報!AB427="","",【全員最初に作成】基本情報!AB427)</f>
        <v/>
      </c>
      <c r="R383" s="207"/>
      <c r="S383" s="208"/>
      <c r="T383" s="209" t="str">
        <f>IF(P383="","",VLOOKUP(P383,【参考】数式用!$A$5:$H$34,MATCH(S383,【参考】数式用!$C$4:$E$4,0)+2,0))</f>
        <v/>
      </c>
      <c r="U383" s="210" t="s">
        <v>108</v>
      </c>
      <c r="V383" s="211"/>
      <c r="W383" s="212" t="s">
        <v>109</v>
      </c>
      <c r="X383" s="211"/>
      <c r="Y383" s="212" t="s">
        <v>110</v>
      </c>
      <c r="Z383" s="211"/>
      <c r="AA383" s="212" t="s">
        <v>109</v>
      </c>
      <c r="AB383" s="211"/>
      <c r="AC383" s="212" t="s">
        <v>111</v>
      </c>
      <c r="AD383" s="213" t="s">
        <v>112</v>
      </c>
      <c r="AE383" s="214" t="str">
        <f t="shared" si="22"/>
        <v/>
      </c>
      <c r="AF383" s="217" t="s">
        <v>113</v>
      </c>
      <c r="AG383" s="216" t="str">
        <f t="shared" si="23"/>
        <v/>
      </c>
    </row>
    <row r="384" spans="1:33" ht="36.75" customHeight="1">
      <c r="A384" s="204">
        <f t="shared" si="24"/>
        <v>373</v>
      </c>
      <c r="B384" s="1026" t="str">
        <f>IF(【全員最初に作成】基本情報!C428="","",【全員最初に作成】基本情報!C428)</f>
        <v/>
      </c>
      <c r="C384" s="1027"/>
      <c r="D384" s="1027"/>
      <c r="E384" s="1027"/>
      <c r="F384" s="1027"/>
      <c r="G384" s="1027"/>
      <c r="H384" s="1027"/>
      <c r="I384" s="1027"/>
      <c r="J384" s="1027"/>
      <c r="K384" s="1028"/>
      <c r="L384" s="204" t="str">
        <f>IF(【全員最初に作成】基本情報!M428="","",【全員最初に作成】基本情報!M428)</f>
        <v/>
      </c>
      <c r="M384" s="204" t="str">
        <f>IF(【全員最初に作成】基本情報!R428="","",【全員最初に作成】基本情報!R428)</f>
        <v/>
      </c>
      <c r="N384" s="204" t="str">
        <f>IF(【全員最初に作成】基本情報!W428="","",【全員最初に作成】基本情報!W428)</f>
        <v/>
      </c>
      <c r="O384" s="204" t="str">
        <f>IF(【全員最初に作成】基本情報!X428="","",【全員最初に作成】基本情報!X428)</f>
        <v/>
      </c>
      <c r="P384" s="205" t="str">
        <f>IF(【全員最初に作成】基本情報!Y428="","",【全員最初に作成】基本情報!Y428)</f>
        <v/>
      </c>
      <c r="Q384" s="206" t="str">
        <f>IF(【全員最初に作成】基本情報!AB428="","",【全員最初に作成】基本情報!AB428)</f>
        <v/>
      </c>
      <c r="R384" s="207"/>
      <c r="S384" s="208"/>
      <c r="T384" s="209" t="str">
        <f>IF(P384="","",VLOOKUP(P384,【参考】数式用!$A$5:$H$34,MATCH(S384,【参考】数式用!$C$4:$E$4,0)+2,0))</f>
        <v/>
      </c>
      <c r="U384" s="210" t="s">
        <v>108</v>
      </c>
      <c r="V384" s="211"/>
      <c r="W384" s="212" t="s">
        <v>109</v>
      </c>
      <c r="X384" s="211"/>
      <c r="Y384" s="212" t="s">
        <v>110</v>
      </c>
      <c r="Z384" s="211"/>
      <c r="AA384" s="212" t="s">
        <v>109</v>
      </c>
      <c r="AB384" s="211"/>
      <c r="AC384" s="212" t="s">
        <v>111</v>
      </c>
      <c r="AD384" s="213" t="s">
        <v>112</v>
      </c>
      <c r="AE384" s="214" t="str">
        <f t="shared" si="22"/>
        <v/>
      </c>
      <c r="AF384" s="217" t="s">
        <v>113</v>
      </c>
      <c r="AG384" s="216" t="str">
        <f t="shared" si="23"/>
        <v/>
      </c>
    </row>
    <row r="385" spans="1:33" ht="36.75" customHeight="1">
      <c r="A385" s="204">
        <f t="shared" si="24"/>
        <v>374</v>
      </c>
      <c r="B385" s="1026" t="str">
        <f>IF(【全員最初に作成】基本情報!C429="","",【全員最初に作成】基本情報!C429)</f>
        <v/>
      </c>
      <c r="C385" s="1027"/>
      <c r="D385" s="1027"/>
      <c r="E385" s="1027"/>
      <c r="F385" s="1027"/>
      <c r="G385" s="1027"/>
      <c r="H385" s="1027"/>
      <c r="I385" s="1027"/>
      <c r="J385" s="1027"/>
      <c r="K385" s="1028"/>
      <c r="L385" s="204" t="str">
        <f>IF(【全員最初に作成】基本情報!M429="","",【全員最初に作成】基本情報!M429)</f>
        <v/>
      </c>
      <c r="M385" s="204" t="str">
        <f>IF(【全員最初に作成】基本情報!R429="","",【全員最初に作成】基本情報!R429)</f>
        <v/>
      </c>
      <c r="N385" s="204" t="str">
        <f>IF(【全員最初に作成】基本情報!W429="","",【全員最初に作成】基本情報!W429)</f>
        <v/>
      </c>
      <c r="O385" s="204" t="str">
        <f>IF(【全員最初に作成】基本情報!X429="","",【全員最初に作成】基本情報!X429)</f>
        <v/>
      </c>
      <c r="P385" s="205" t="str">
        <f>IF(【全員最初に作成】基本情報!Y429="","",【全員最初に作成】基本情報!Y429)</f>
        <v/>
      </c>
      <c r="Q385" s="206" t="str">
        <f>IF(【全員最初に作成】基本情報!AB429="","",【全員最初に作成】基本情報!AB429)</f>
        <v/>
      </c>
      <c r="R385" s="207"/>
      <c r="S385" s="208"/>
      <c r="T385" s="209" t="str">
        <f>IF(P385="","",VLOOKUP(P385,【参考】数式用!$A$5:$H$34,MATCH(S385,【参考】数式用!$C$4:$E$4,0)+2,0))</f>
        <v/>
      </c>
      <c r="U385" s="210" t="s">
        <v>108</v>
      </c>
      <c r="V385" s="211"/>
      <c r="W385" s="212" t="s">
        <v>109</v>
      </c>
      <c r="X385" s="211"/>
      <c r="Y385" s="212" t="s">
        <v>110</v>
      </c>
      <c r="Z385" s="211"/>
      <c r="AA385" s="212" t="s">
        <v>109</v>
      </c>
      <c r="AB385" s="211"/>
      <c r="AC385" s="212" t="s">
        <v>111</v>
      </c>
      <c r="AD385" s="213" t="s">
        <v>112</v>
      </c>
      <c r="AE385" s="214" t="str">
        <f t="shared" si="22"/>
        <v/>
      </c>
      <c r="AF385" s="217" t="s">
        <v>113</v>
      </c>
      <c r="AG385" s="216" t="str">
        <f t="shared" si="23"/>
        <v/>
      </c>
    </row>
    <row r="386" spans="1:33" ht="36.75" customHeight="1">
      <c r="A386" s="204">
        <f t="shared" si="24"/>
        <v>375</v>
      </c>
      <c r="B386" s="1026" t="str">
        <f>IF(【全員最初に作成】基本情報!C430="","",【全員最初に作成】基本情報!C430)</f>
        <v/>
      </c>
      <c r="C386" s="1027"/>
      <c r="D386" s="1027"/>
      <c r="E386" s="1027"/>
      <c r="F386" s="1027"/>
      <c r="G386" s="1027"/>
      <c r="H386" s="1027"/>
      <c r="I386" s="1027"/>
      <c r="J386" s="1027"/>
      <c r="K386" s="1028"/>
      <c r="L386" s="204" t="str">
        <f>IF(【全員最初に作成】基本情報!M430="","",【全員最初に作成】基本情報!M430)</f>
        <v/>
      </c>
      <c r="M386" s="204" t="str">
        <f>IF(【全員最初に作成】基本情報!R430="","",【全員最初に作成】基本情報!R430)</f>
        <v/>
      </c>
      <c r="N386" s="204" t="str">
        <f>IF(【全員最初に作成】基本情報!W430="","",【全員最初に作成】基本情報!W430)</f>
        <v/>
      </c>
      <c r="O386" s="204" t="str">
        <f>IF(【全員最初に作成】基本情報!X430="","",【全員最初に作成】基本情報!X430)</f>
        <v/>
      </c>
      <c r="P386" s="205" t="str">
        <f>IF(【全員最初に作成】基本情報!Y430="","",【全員最初に作成】基本情報!Y430)</f>
        <v/>
      </c>
      <c r="Q386" s="206" t="str">
        <f>IF(【全員最初に作成】基本情報!AB430="","",【全員最初に作成】基本情報!AB430)</f>
        <v/>
      </c>
      <c r="R386" s="207"/>
      <c r="S386" s="208"/>
      <c r="T386" s="209" t="str">
        <f>IF(P386="","",VLOOKUP(P386,【参考】数式用!$A$5:$H$34,MATCH(S386,【参考】数式用!$C$4:$E$4,0)+2,0))</f>
        <v/>
      </c>
      <c r="U386" s="210" t="s">
        <v>108</v>
      </c>
      <c r="V386" s="211"/>
      <c r="W386" s="212" t="s">
        <v>109</v>
      </c>
      <c r="X386" s="211"/>
      <c r="Y386" s="212" t="s">
        <v>110</v>
      </c>
      <c r="Z386" s="211"/>
      <c r="AA386" s="212" t="s">
        <v>109</v>
      </c>
      <c r="AB386" s="211"/>
      <c r="AC386" s="212" t="s">
        <v>111</v>
      </c>
      <c r="AD386" s="213" t="s">
        <v>112</v>
      </c>
      <c r="AE386" s="214" t="str">
        <f t="shared" si="22"/>
        <v/>
      </c>
      <c r="AF386" s="217" t="s">
        <v>113</v>
      </c>
      <c r="AG386" s="216" t="str">
        <f t="shared" si="23"/>
        <v/>
      </c>
    </row>
    <row r="387" spans="1:33" ht="36.75" customHeight="1">
      <c r="A387" s="204">
        <f t="shared" si="24"/>
        <v>376</v>
      </c>
      <c r="B387" s="1026" t="str">
        <f>IF(【全員最初に作成】基本情報!C431="","",【全員最初に作成】基本情報!C431)</f>
        <v/>
      </c>
      <c r="C387" s="1027"/>
      <c r="D387" s="1027"/>
      <c r="E387" s="1027"/>
      <c r="F387" s="1027"/>
      <c r="G387" s="1027"/>
      <c r="H387" s="1027"/>
      <c r="I387" s="1027"/>
      <c r="J387" s="1027"/>
      <c r="K387" s="1028"/>
      <c r="L387" s="204" t="str">
        <f>IF(【全員最初に作成】基本情報!M431="","",【全員最初に作成】基本情報!M431)</f>
        <v/>
      </c>
      <c r="M387" s="204" t="str">
        <f>IF(【全員最初に作成】基本情報!R431="","",【全員最初に作成】基本情報!R431)</f>
        <v/>
      </c>
      <c r="N387" s="204" t="str">
        <f>IF(【全員最初に作成】基本情報!W431="","",【全員最初に作成】基本情報!W431)</f>
        <v/>
      </c>
      <c r="O387" s="204" t="str">
        <f>IF(【全員最初に作成】基本情報!X431="","",【全員最初に作成】基本情報!X431)</f>
        <v/>
      </c>
      <c r="P387" s="205" t="str">
        <f>IF(【全員最初に作成】基本情報!Y431="","",【全員最初に作成】基本情報!Y431)</f>
        <v/>
      </c>
      <c r="Q387" s="206" t="str">
        <f>IF(【全員最初に作成】基本情報!AB431="","",【全員最初に作成】基本情報!AB431)</f>
        <v/>
      </c>
      <c r="R387" s="207"/>
      <c r="S387" s="208"/>
      <c r="T387" s="209" t="str">
        <f>IF(P387="","",VLOOKUP(P387,【参考】数式用!$A$5:$H$34,MATCH(S387,【参考】数式用!$C$4:$E$4,0)+2,0))</f>
        <v/>
      </c>
      <c r="U387" s="210" t="s">
        <v>108</v>
      </c>
      <c r="V387" s="211"/>
      <c r="W387" s="212" t="s">
        <v>109</v>
      </c>
      <c r="X387" s="211"/>
      <c r="Y387" s="212" t="s">
        <v>110</v>
      </c>
      <c r="Z387" s="211"/>
      <c r="AA387" s="212" t="s">
        <v>109</v>
      </c>
      <c r="AB387" s="211"/>
      <c r="AC387" s="212" t="s">
        <v>111</v>
      </c>
      <c r="AD387" s="213" t="s">
        <v>112</v>
      </c>
      <c r="AE387" s="214" t="str">
        <f t="shared" si="22"/>
        <v/>
      </c>
      <c r="AF387" s="217" t="s">
        <v>113</v>
      </c>
      <c r="AG387" s="216" t="str">
        <f t="shared" si="23"/>
        <v/>
      </c>
    </row>
    <row r="388" spans="1:33" ht="36.75" customHeight="1">
      <c r="A388" s="204">
        <f t="shared" si="24"/>
        <v>377</v>
      </c>
      <c r="B388" s="1026" t="str">
        <f>IF(【全員最初に作成】基本情報!C432="","",【全員最初に作成】基本情報!C432)</f>
        <v/>
      </c>
      <c r="C388" s="1027"/>
      <c r="D388" s="1027"/>
      <c r="E388" s="1027"/>
      <c r="F388" s="1027"/>
      <c r="G388" s="1027"/>
      <c r="H388" s="1027"/>
      <c r="I388" s="1027"/>
      <c r="J388" s="1027"/>
      <c r="K388" s="1028"/>
      <c r="L388" s="204" t="str">
        <f>IF(【全員最初に作成】基本情報!M432="","",【全員最初に作成】基本情報!M432)</f>
        <v/>
      </c>
      <c r="M388" s="204" t="str">
        <f>IF(【全員最初に作成】基本情報!R432="","",【全員最初に作成】基本情報!R432)</f>
        <v/>
      </c>
      <c r="N388" s="204" t="str">
        <f>IF(【全員最初に作成】基本情報!W432="","",【全員最初に作成】基本情報!W432)</f>
        <v/>
      </c>
      <c r="O388" s="204" t="str">
        <f>IF(【全員最初に作成】基本情報!X432="","",【全員最初に作成】基本情報!X432)</f>
        <v/>
      </c>
      <c r="P388" s="205" t="str">
        <f>IF(【全員最初に作成】基本情報!Y432="","",【全員最初に作成】基本情報!Y432)</f>
        <v/>
      </c>
      <c r="Q388" s="206" t="str">
        <f>IF(【全員最初に作成】基本情報!AB432="","",【全員最初に作成】基本情報!AB432)</f>
        <v/>
      </c>
      <c r="R388" s="207"/>
      <c r="S388" s="208"/>
      <c r="T388" s="209" t="str">
        <f>IF(P388="","",VLOOKUP(P388,【参考】数式用!$A$5:$H$34,MATCH(S388,【参考】数式用!$C$4:$E$4,0)+2,0))</f>
        <v/>
      </c>
      <c r="U388" s="210" t="s">
        <v>108</v>
      </c>
      <c r="V388" s="211"/>
      <c r="W388" s="212" t="s">
        <v>109</v>
      </c>
      <c r="X388" s="211"/>
      <c r="Y388" s="212" t="s">
        <v>110</v>
      </c>
      <c r="Z388" s="211"/>
      <c r="AA388" s="212" t="s">
        <v>109</v>
      </c>
      <c r="AB388" s="211"/>
      <c r="AC388" s="212" t="s">
        <v>111</v>
      </c>
      <c r="AD388" s="213" t="s">
        <v>112</v>
      </c>
      <c r="AE388" s="214" t="str">
        <f t="shared" si="22"/>
        <v/>
      </c>
      <c r="AF388" s="217" t="s">
        <v>113</v>
      </c>
      <c r="AG388" s="216" t="str">
        <f t="shared" si="23"/>
        <v/>
      </c>
    </row>
    <row r="389" spans="1:33" ht="36.75" customHeight="1">
      <c r="A389" s="204">
        <f t="shared" si="24"/>
        <v>378</v>
      </c>
      <c r="B389" s="1026" t="str">
        <f>IF(【全員最初に作成】基本情報!C433="","",【全員最初に作成】基本情報!C433)</f>
        <v/>
      </c>
      <c r="C389" s="1027"/>
      <c r="D389" s="1027"/>
      <c r="E389" s="1027"/>
      <c r="F389" s="1027"/>
      <c r="G389" s="1027"/>
      <c r="H389" s="1027"/>
      <c r="I389" s="1027"/>
      <c r="J389" s="1027"/>
      <c r="K389" s="1028"/>
      <c r="L389" s="204" t="str">
        <f>IF(【全員最初に作成】基本情報!M433="","",【全員最初に作成】基本情報!M433)</f>
        <v/>
      </c>
      <c r="M389" s="204" t="str">
        <f>IF(【全員最初に作成】基本情報!R433="","",【全員最初に作成】基本情報!R433)</f>
        <v/>
      </c>
      <c r="N389" s="204" t="str">
        <f>IF(【全員最初に作成】基本情報!W433="","",【全員最初に作成】基本情報!W433)</f>
        <v/>
      </c>
      <c r="O389" s="204" t="str">
        <f>IF(【全員最初に作成】基本情報!X433="","",【全員最初に作成】基本情報!X433)</f>
        <v/>
      </c>
      <c r="P389" s="205" t="str">
        <f>IF(【全員最初に作成】基本情報!Y433="","",【全員最初に作成】基本情報!Y433)</f>
        <v/>
      </c>
      <c r="Q389" s="206" t="str">
        <f>IF(【全員最初に作成】基本情報!AB433="","",【全員最初に作成】基本情報!AB433)</f>
        <v/>
      </c>
      <c r="R389" s="207"/>
      <c r="S389" s="208"/>
      <c r="T389" s="209" t="str">
        <f>IF(P389="","",VLOOKUP(P389,【参考】数式用!$A$5:$H$34,MATCH(S389,【参考】数式用!$C$4:$E$4,0)+2,0))</f>
        <v/>
      </c>
      <c r="U389" s="210" t="s">
        <v>108</v>
      </c>
      <c r="V389" s="211"/>
      <c r="W389" s="212" t="s">
        <v>109</v>
      </c>
      <c r="X389" s="211"/>
      <c r="Y389" s="212" t="s">
        <v>110</v>
      </c>
      <c r="Z389" s="211"/>
      <c r="AA389" s="212" t="s">
        <v>109</v>
      </c>
      <c r="AB389" s="211"/>
      <c r="AC389" s="212" t="s">
        <v>111</v>
      </c>
      <c r="AD389" s="213" t="s">
        <v>112</v>
      </c>
      <c r="AE389" s="214" t="str">
        <f t="shared" si="22"/>
        <v/>
      </c>
      <c r="AF389" s="217" t="s">
        <v>113</v>
      </c>
      <c r="AG389" s="216" t="str">
        <f t="shared" si="23"/>
        <v/>
      </c>
    </row>
    <row r="390" spans="1:33" ht="36.75" customHeight="1">
      <c r="A390" s="204">
        <f t="shared" si="24"/>
        <v>379</v>
      </c>
      <c r="B390" s="1026" t="str">
        <f>IF(【全員最初に作成】基本情報!C434="","",【全員最初に作成】基本情報!C434)</f>
        <v/>
      </c>
      <c r="C390" s="1027"/>
      <c r="D390" s="1027"/>
      <c r="E390" s="1027"/>
      <c r="F390" s="1027"/>
      <c r="G390" s="1027"/>
      <c r="H390" s="1027"/>
      <c r="I390" s="1027"/>
      <c r="J390" s="1027"/>
      <c r="K390" s="1028"/>
      <c r="L390" s="204" t="str">
        <f>IF(【全員最初に作成】基本情報!M434="","",【全員最初に作成】基本情報!M434)</f>
        <v/>
      </c>
      <c r="M390" s="204" t="str">
        <f>IF(【全員最初に作成】基本情報!R434="","",【全員最初に作成】基本情報!R434)</f>
        <v/>
      </c>
      <c r="N390" s="204" t="str">
        <f>IF(【全員最初に作成】基本情報!W434="","",【全員最初に作成】基本情報!W434)</f>
        <v/>
      </c>
      <c r="O390" s="204" t="str">
        <f>IF(【全員最初に作成】基本情報!X434="","",【全員最初に作成】基本情報!X434)</f>
        <v/>
      </c>
      <c r="P390" s="205" t="str">
        <f>IF(【全員最初に作成】基本情報!Y434="","",【全員最初に作成】基本情報!Y434)</f>
        <v/>
      </c>
      <c r="Q390" s="206" t="str">
        <f>IF(【全員最初に作成】基本情報!AB434="","",【全員最初に作成】基本情報!AB434)</f>
        <v/>
      </c>
      <c r="R390" s="207"/>
      <c r="S390" s="208"/>
      <c r="T390" s="209" t="str">
        <f>IF(P390="","",VLOOKUP(P390,【参考】数式用!$A$5:$H$34,MATCH(S390,【参考】数式用!$C$4:$E$4,0)+2,0))</f>
        <v/>
      </c>
      <c r="U390" s="210" t="s">
        <v>108</v>
      </c>
      <c r="V390" s="211"/>
      <c r="W390" s="212" t="s">
        <v>109</v>
      </c>
      <c r="X390" s="211"/>
      <c r="Y390" s="212" t="s">
        <v>110</v>
      </c>
      <c r="Z390" s="211"/>
      <c r="AA390" s="212" t="s">
        <v>109</v>
      </c>
      <c r="AB390" s="211"/>
      <c r="AC390" s="212" t="s">
        <v>111</v>
      </c>
      <c r="AD390" s="213" t="s">
        <v>112</v>
      </c>
      <c r="AE390" s="214" t="str">
        <f t="shared" si="22"/>
        <v/>
      </c>
      <c r="AF390" s="217" t="s">
        <v>113</v>
      </c>
      <c r="AG390" s="216" t="str">
        <f t="shared" si="23"/>
        <v/>
      </c>
    </row>
    <row r="391" spans="1:33" ht="36.75" customHeight="1">
      <c r="A391" s="204">
        <f t="shared" si="24"/>
        <v>380</v>
      </c>
      <c r="B391" s="1026" t="str">
        <f>IF(【全員最初に作成】基本情報!C435="","",【全員最初に作成】基本情報!C435)</f>
        <v/>
      </c>
      <c r="C391" s="1027"/>
      <c r="D391" s="1027"/>
      <c r="E391" s="1027"/>
      <c r="F391" s="1027"/>
      <c r="G391" s="1027"/>
      <c r="H391" s="1027"/>
      <c r="I391" s="1027"/>
      <c r="J391" s="1027"/>
      <c r="K391" s="1028"/>
      <c r="L391" s="204" t="str">
        <f>IF(【全員最初に作成】基本情報!M435="","",【全員最初に作成】基本情報!M435)</f>
        <v/>
      </c>
      <c r="M391" s="204" t="str">
        <f>IF(【全員最初に作成】基本情報!R435="","",【全員最初に作成】基本情報!R435)</f>
        <v/>
      </c>
      <c r="N391" s="204" t="str">
        <f>IF(【全員最初に作成】基本情報!W435="","",【全員最初に作成】基本情報!W435)</f>
        <v/>
      </c>
      <c r="O391" s="204" t="str">
        <f>IF(【全員最初に作成】基本情報!X435="","",【全員最初に作成】基本情報!X435)</f>
        <v/>
      </c>
      <c r="P391" s="205" t="str">
        <f>IF(【全員最初に作成】基本情報!Y435="","",【全員最初に作成】基本情報!Y435)</f>
        <v/>
      </c>
      <c r="Q391" s="206" t="str">
        <f>IF(【全員最初に作成】基本情報!AB435="","",【全員最初に作成】基本情報!AB435)</f>
        <v/>
      </c>
      <c r="R391" s="207"/>
      <c r="S391" s="208"/>
      <c r="T391" s="209" t="str">
        <f>IF(P391="","",VLOOKUP(P391,【参考】数式用!$A$5:$H$34,MATCH(S391,【参考】数式用!$C$4:$E$4,0)+2,0))</f>
        <v/>
      </c>
      <c r="U391" s="210" t="s">
        <v>108</v>
      </c>
      <c r="V391" s="211"/>
      <c r="W391" s="212" t="s">
        <v>109</v>
      </c>
      <c r="X391" s="211"/>
      <c r="Y391" s="212" t="s">
        <v>110</v>
      </c>
      <c r="Z391" s="211"/>
      <c r="AA391" s="212" t="s">
        <v>109</v>
      </c>
      <c r="AB391" s="211"/>
      <c r="AC391" s="212" t="s">
        <v>111</v>
      </c>
      <c r="AD391" s="213" t="s">
        <v>112</v>
      </c>
      <c r="AE391" s="214" t="str">
        <f t="shared" si="22"/>
        <v/>
      </c>
      <c r="AF391" s="217" t="s">
        <v>113</v>
      </c>
      <c r="AG391" s="216" t="str">
        <f t="shared" si="23"/>
        <v/>
      </c>
    </row>
    <row r="392" spans="1:33" ht="36.75" customHeight="1">
      <c r="A392" s="204">
        <f t="shared" si="24"/>
        <v>381</v>
      </c>
      <c r="B392" s="1026" t="str">
        <f>IF(【全員最初に作成】基本情報!C436="","",【全員最初に作成】基本情報!C436)</f>
        <v/>
      </c>
      <c r="C392" s="1027"/>
      <c r="D392" s="1027"/>
      <c r="E392" s="1027"/>
      <c r="F392" s="1027"/>
      <c r="G392" s="1027"/>
      <c r="H392" s="1027"/>
      <c r="I392" s="1027"/>
      <c r="J392" s="1027"/>
      <c r="K392" s="1028"/>
      <c r="L392" s="204" t="str">
        <f>IF(【全員最初に作成】基本情報!M436="","",【全員最初に作成】基本情報!M436)</f>
        <v/>
      </c>
      <c r="M392" s="204" t="str">
        <f>IF(【全員最初に作成】基本情報!R436="","",【全員最初に作成】基本情報!R436)</f>
        <v/>
      </c>
      <c r="N392" s="204" t="str">
        <f>IF(【全員最初に作成】基本情報!W436="","",【全員最初に作成】基本情報!W436)</f>
        <v/>
      </c>
      <c r="O392" s="204" t="str">
        <f>IF(【全員最初に作成】基本情報!X436="","",【全員最初に作成】基本情報!X436)</f>
        <v/>
      </c>
      <c r="P392" s="205" t="str">
        <f>IF(【全員最初に作成】基本情報!Y436="","",【全員最初に作成】基本情報!Y436)</f>
        <v/>
      </c>
      <c r="Q392" s="206" t="str">
        <f>IF(【全員最初に作成】基本情報!AB436="","",【全員最初に作成】基本情報!AB436)</f>
        <v/>
      </c>
      <c r="R392" s="207"/>
      <c r="S392" s="208"/>
      <c r="T392" s="209" t="str">
        <f>IF(P392="","",VLOOKUP(P392,【参考】数式用!$A$5:$H$34,MATCH(S392,【参考】数式用!$C$4:$E$4,0)+2,0))</f>
        <v/>
      </c>
      <c r="U392" s="210" t="s">
        <v>108</v>
      </c>
      <c r="V392" s="211"/>
      <c r="W392" s="212" t="s">
        <v>109</v>
      </c>
      <c r="X392" s="211"/>
      <c r="Y392" s="212" t="s">
        <v>110</v>
      </c>
      <c r="Z392" s="211"/>
      <c r="AA392" s="212" t="s">
        <v>109</v>
      </c>
      <c r="AB392" s="211"/>
      <c r="AC392" s="212" t="s">
        <v>111</v>
      </c>
      <c r="AD392" s="213" t="s">
        <v>112</v>
      </c>
      <c r="AE392" s="214" t="str">
        <f t="shared" si="22"/>
        <v/>
      </c>
      <c r="AF392" s="217" t="s">
        <v>113</v>
      </c>
      <c r="AG392" s="216" t="str">
        <f t="shared" si="23"/>
        <v/>
      </c>
    </row>
    <row r="393" spans="1:33" ht="36.75" customHeight="1">
      <c r="A393" s="204">
        <f t="shared" si="24"/>
        <v>382</v>
      </c>
      <c r="B393" s="1026" t="str">
        <f>IF(【全員最初に作成】基本情報!C437="","",【全員最初に作成】基本情報!C437)</f>
        <v/>
      </c>
      <c r="C393" s="1027"/>
      <c r="D393" s="1027"/>
      <c r="E393" s="1027"/>
      <c r="F393" s="1027"/>
      <c r="G393" s="1027"/>
      <c r="H393" s="1027"/>
      <c r="I393" s="1027"/>
      <c r="J393" s="1027"/>
      <c r="K393" s="1028"/>
      <c r="L393" s="204" t="str">
        <f>IF(【全員最初に作成】基本情報!M437="","",【全員最初に作成】基本情報!M437)</f>
        <v/>
      </c>
      <c r="M393" s="204" t="str">
        <f>IF(【全員最初に作成】基本情報!R437="","",【全員最初に作成】基本情報!R437)</f>
        <v/>
      </c>
      <c r="N393" s="204" t="str">
        <f>IF(【全員最初に作成】基本情報!W437="","",【全員最初に作成】基本情報!W437)</f>
        <v/>
      </c>
      <c r="O393" s="204" t="str">
        <f>IF(【全員最初に作成】基本情報!X437="","",【全員最初に作成】基本情報!X437)</f>
        <v/>
      </c>
      <c r="P393" s="205" t="str">
        <f>IF(【全員最初に作成】基本情報!Y437="","",【全員最初に作成】基本情報!Y437)</f>
        <v/>
      </c>
      <c r="Q393" s="206" t="str">
        <f>IF(【全員最初に作成】基本情報!AB437="","",【全員最初に作成】基本情報!AB437)</f>
        <v/>
      </c>
      <c r="R393" s="207"/>
      <c r="S393" s="208"/>
      <c r="T393" s="209" t="str">
        <f>IF(P393="","",VLOOKUP(P393,【参考】数式用!$A$5:$H$34,MATCH(S393,【参考】数式用!$C$4:$E$4,0)+2,0))</f>
        <v/>
      </c>
      <c r="U393" s="210" t="s">
        <v>108</v>
      </c>
      <c r="V393" s="211"/>
      <c r="W393" s="212" t="s">
        <v>109</v>
      </c>
      <c r="X393" s="211"/>
      <c r="Y393" s="212" t="s">
        <v>110</v>
      </c>
      <c r="Z393" s="211"/>
      <c r="AA393" s="212" t="s">
        <v>109</v>
      </c>
      <c r="AB393" s="211"/>
      <c r="AC393" s="212" t="s">
        <v>111</v>
      </c>
      <c r="AD393" s="213" t="s">
        <v>112</v>
      </c>
      <c r="AE393" s="214" t="str">
        <f t="shared" si="22"/>
        <v/>
      </c>
      <c r="AF393" s="217" t="s">
        <v>113</v>
      </c>
      <c r="AG393" s="216" t="str">
        <f t="shared" si="23"/>
        <v/>
      </c>
    </row>
    <row r="394" spans="1:33" ht="36.75" customHeight="1">
      <c r="A394" s="204">
        <f t="shared" si="24"/>
        <v>383</v>
      </c>
      <c r="B394" s="1026" t="str">
        <f>IF(【全員最初に作成】基本情報!C438="","",【全員最初に作成】基本情報!C438)</f>
        <v/>
      </c>
      <c r="C394" s="1027"/>
      <c r="D394" s="1027"/>
      <c r="E394" s="1027"/>
      <c r="F394" s="1027"/>
      <c r="G394" s="1027"/>
      <c r="H394" s="1027"/>
      <c r="I394" s="1027"/>
      <c r="J394" s="1027"/>
      <c r="K394" s="1028"/>
      <c r="L394" s="204" t="str">
        <f>IF(【全員最初に作成】基本情報!M438="","",【全員最初に作成】基本情報!M438)</f>
        <v/>
      </c>
      <c r="M394" s="204" t="str">
        <f>IF(【全員最初に作成】基本情報!R438="","",【全員最初に作成】基本情報!R438)</f>
        <v/>
      </c>
      <c r="N394" s="204" t="str">
        <f>IF(【全員最初に作成】基本情報!W438="","",【全員最初に作成】基本情報!W438)</f>
        <v/>
      </c>
      <c r="O394" s="204" t="str">
        <f>IF(【全員最初に作成】基本情報!X438="","",【全員最初に作成】基本情報!X438)</f>
        <v/>
      </c>
      <c r="P394" s="205" t="str">
        <f>IF(【全員最初に作成】基本情報!Y438="","",【全員最初に作成】基本情報!Y438)</f>
        <v/>
      </c>
      <c r="Q394" s="206" t="str">
        <f>IF(【全員最初に作成】基本情報!AB438="","",【全員最初に作成】基本情報!AB438)</f>
        <v/>
      </c>
      <c r="R394" s="207"/>
      <c r="S394" s="208"/>
      <c r="T394" s="209" t="str">
        <f>IF(P394="","",VLOOKUP(P394,【参考】数式用!$A$5:$H$34,MATCH(S394,【参考】数式用!$C$4:$E$4,0)+2,0))</f>
        <v/>
      </c>
      <c r="U394" s="210" t="s">
        <v>108</v>
      </c>
      <c r="V394" s="211"/>
      <c r="W394" s="212" t="s">
        <v>109</v>
      </c>
      <c r="X394" s="211"/>
      <c r="Y394" s="212" t="s">
        <v>110</v>
      </c>
      <c r="Z394" s="211"/>
      <c r="AA394" s="212" t="s">
        <v>109</v>
      </c>
      <c r="AB394" s="211"/>
      <c r="AC394" s="212" t="s">
        <v>111</v>
      </c>
      <c r="AD394" s="213" t="s">
        <v>112</v>
      </c>
      <c r="AE394" s="214" t="str">
        <f t="shared" si="22"/>
        <v/>
      </c>
      <c r="AF394" s="217" t="s">
        <v>113</v>
      </c>
      <c r="AG394" s="216" t="str">
        <f t="shared" si="23"/>
        <v/>
      </c>
    </row>
    <row r="395" spans="1:33" ht="36.75" customHeight="1">
      <c r="A395" s="204">
        <f t="shared" si="24"/>
        <v>384</v>
      </c>
      <c r="B395" s="1026" t="str">
        <f>IF(【全員最初に作成】基本情報!C439="","",【全員最初に作成】基本情報!C439)</f>
        <v/>
      </c>
      <c r="C395" s="1027"/>
      <c r="D395" s="1027"/>
      <c r="E395" s="1027"/>
      <c r="F395" s="1027"/>
      <c r="G395" s="1027"/>
      <c r="H395" s="1027"/>
      <c r="I395" s="1027"/>
      <c r="J395" s="1027"/>
      <c r="K395" s="1028"/>
      <c r="L395" s="204" t="str">
        <f>IF(【全員最初に作成】基本情報!M439="","",【全員最初に作成】基本情報!M439)</f>
        <v/>
      </c>
      <c r="M395" s="204" t="str">
        <f>IF(【全員最初に作成】基本情報!R439="","",【全員最初に作成】基本情報!R439)</f>
        <v/>
      </c>
      <c r="N395" s="204" t="str">
        <f>IF(【全員最初に作成】基本情報!W439="","",【全員最初に作成】基本情報!W439)</f>
        <v/>
      </c>
      <c r="O395" s="204" t="str">
        <f>IF(【全員最初に作成】基本情報!X439="","",【全員最初に作成】基本情報!X439)</f>
        <v/>
      </c>
      <c r="P395" s="205" t="str">
        <f>IF(【全員最初に作成】基本情報!Y439="","",【全員最初に作成】基本情報!Y439)</f>
        <v/>
      </c>
      <c r="Q395" s="206" t="str">
        <f>IF(【全員最初に作成】基本情報!AB439="","",【全員最初に作成】基本情報!AB439)</f>
        <v/>
      </c>
      <c r="R395" s="207"/>
      <c r="S395" s="208"/>
      <c r="T395" s="209" t="str">
        <f>IF(P395="","",VLOOKUP(P395,【参考】数式用!$A$5:$H$34,MATCH(S395,【参考】数式用!$C$4:$E$4,0)+2,0))</f>
        <v/>
      </c>
      <c r="U395" s="210" t="s">
        <v>108</v>
      </c>
      <c r="V395" s="211"/>
      <c r="W395" s="212" t="s">
        <v>109</v>
      </c>
      <c r="X395" s="211"/>
      <c r="Y395" s="212" t="s">
        <v>110</v>
      </c>
      <c r="Z395" s="211"/>
      <c r="AA395" s="212" t="s">
        <v>109</v>
      </c>
      <c r="AB395" s="211"/>
      <c r="AC395" s="212" t="s">
        <v>111</v>
      </c>
      <c r="AD395" s="213" t="s">
        <v>112</v>
      </c>
      <c r="AE395" s="214" t="str">
        <f t="shared" si="22"/>
        <v/>
      </c>
      <c r="AF395" s="217" t="s">
        <v>113</v>
      </c>
      <c r="AG395" s="216" t="str">
        <f t="shared" si="23"/>
        <v/>
      </c>
    </row>
    <row r="396" spans="1:33" ht="36.75" customHeight="1">
      <c r="A396" s="204">
        <f t="shared" si="24"/>
        <v>385</v>
      </c>
      <c r="B396" s="1026" t="str">
        <f>IF(【全員最初に作成】基本情報!C440="","",【全員最初に作成】基本情報!C440)</f>
        <v/>
      </c>
      <c r="C396" s="1027"/>
      <c r="D396" s="1027"/>
      <c r="E396" s="1027"/>
      <c r="F396" s="1027"/>
      <c r="G396" s="1027"/>
      <c r="H396" s="1027"/>
      <c r="I396" s="1027"/>
      <c r="J396" s="1027"/>
      <c r="K396" s="1028"/>
      <c r="L396" s="204" t="str">
        <f>IF(【全員最初に作成】基本情報!M440="","",【全員最初に作成】基本情報!M440)</f>
        <v/>
      </c>
      <c r="M396" s="204" t="str">
        <f>IF(【全員最初に作成】基本情報!R440="","",【全員最初に作成】基本情報!R440)</f>
        <v/>
      </c>
      <c r="N396" s="204" t="str">
        <f>IF(【全員最初に作成】基本情報!W440="","",【全員最初に作成】基本情報!W440)</f>
        <v/>
      </c>
      <c r="O396" s="204" t="str">
        <f>IF(【全員最初に作成】基本情報!X440="","",【全員最初に作成】基本情報!X440)</f>
        <v/>
      </c>
      <c r="P396" s="205" t="str">
        <f>IF(【全員最初に作成】基本情報!Y440="","",【全員最初に作成】基本情報!Y440)</f>
        <v/>
      </c>
      <c r="Q396" s="206" t="str">
        <f>IF(【全員最初に作成】基本情報!AB440="","",【全員最初に作成】基本情報!AB440)</f>
        <v/>
      </c>
      <c r="R396" s="207"/>
      <c r="S396" s="208"/>
      <c r="T396" s="209" t="str">
        <f>IF(P396="","",VLOOKUP(P396,【参考】数式用!$A$5:$H$34,MATCH(S396,【参考】数式用!$C$4:$E$4,0)+2,0))</f>
        <v/>
      </c>
      <c r="U396" s="210" t="s">
        <v>108</v>
      </c>
      <c r="V396" s="211"/>
      <c r="W396" s="212" t="s">
        <v>109</v>
      </c>
      <c r="X396" s="211"/>
      <c r="Y396" s="212" t="s">
        <v>110</v>
      </c>
      <c r="Z396" s="211"/>
      <c r="AA396" s="212" t="s">
        <v>109</v>
      </c>
      <c r="AB396" s="211"/>
      <c r="AC396" s="212" t="s">
        <v>111</v>
      </c>
      <c r="AD396" s="213" t="s">
        <v>112</v>
      </c>
      <c r="AE396" s="214" t="str">
        <f t="shared" si="22"/>
        <v/>
      </c>
      <c r="AF396" s="217" t="s">
        <v>113</v>
      </c>
      <c r="AG396" s="216" t="str">
        <f t="shared" si="23"/>
        <v/>
      </c>
    </row>
    <row r="397" spans="1:33" ht="36.75" customHeight="1">
      <c r="A397" s="204">
        <f t="shared" si="24"/>
        <v>386</v>
      </c>
      <c r="B397" s="1026" t="str">
        <f>IF(【全員最初に作成】基本情報!C441="","",【全員最初に作成】基本情報!C441)</f>
        <v/>
      </c>
      <c r="C397" s="1027"/>
      <c r="D397" s="1027"/>
      <c r="E397" s="1027"/>
      <c r="F397" s="1027"/>
      <c r="G397" s="1027"/>
      <c r="H397" s="1027"/>
      <c r="I397" s="1027"/>
      <c r="J397" s="1027"/>
      <c r="K397" s="1028"/>
      <c r="L397" s="204" t="str">
        <f>IF(【全員最初に作成】基本情報!M441="","",【全員最初に作成】基本情報!M441)</f>
        <v/>
      </c>
      <c r="M397" s="204" t="str">
        <f>IF(【全員最初に作成】基本情報!R441="","",【全員最初に作成】基本情報!R441)</f>
        <v/>
      </c>
      <c r="N397" s="204" t="str">
        <f>IF(【全員最初に作成】基本情報!W441="","",【全員最初に作成】基本情報!W441)</f>
        <v/>
      </c>
      <c r="O397" s="204" t="str">
        <f>IF(【全員最初に作成】基本情報!X441="","",【全員最初に作成】基本情報!X441)</f>
        <v/>
      </c>
      <c r="P397" s="205" t="str">
        <f>IF(【全員最初に作成】基本情報!Y441="","",【全員最初に作成】基本情報!Y441)</f>
        <v/>
      </c>
      <c r="Q397" s="206" t="str">
        <f>IF(【全員最初に作成】基本情報!AB441="","",【全員最初に作成】基本情報!AB441)</f>
        <v/>
      </c>
      <c r="R397" s="207"/>
      <c r="S397" s="208"/>
      <c r="T397" s="209" t="str">
        <f>IF(P397="","",VLOOKUP(P397,【参考】数式用!$A$5:$H$34,MATCH(S397,【参考】数式用!$C$4:$E$4,0)+2,0))</f>
        <v/>
      </c>
      <c r="U397" s="210" t="s">
        <v>108</v>
      </c>
      <c r="V397" s="211"/>
      <c r="W397" s="212" t="s">
        <v>109</v>
      </c>
      <c r="X397" s="211"/>
      <c r="Y397" s="212" t="s">
        <v>110</v>
      </c>
      <c r="Z397" s="211"/>
      <c r="AA397" s="212" t="s">
        <v>109</v>
      </c>
      <c r="AB397" s="211"/>
      <c r="AC397" s="212" t="s">
        <v>111</v>
      </c>
      <c r="AD397" s="213" t="s">
        <v>112</v>
      </c>
      <c r="AE397" s="214" t="str">
        <f t="shared" si="22"/>
        <v/>
      </c>
      <c r="AF397" s="217" t="s">
        <v>113</v>
      </c>
      <c r="AG397" s="216" t="str">
        <f t="shared" si="23"/>
        <v/>
      </c>
    </row>
    <row r="398" spans="1:33" ht="36.75" customHeight="1">
      <c r="A398" s="204">
        <f t="shared" si="24"/>
        <v>387</v>
      </c>
      <c r="B398" s="1026" t="str">
        <f>IF(【全員最初に作成】基本情報!C442="","",【全員最初に作成】基本情報!C442)</f>
        <v/>
      </c>
      <c r="C398" s="1027"/>
      <c r="D398" s="1027"/>
      <c r="E398" s="1027"/>
      <c r="F398" s="1027"/>
      <c r="G398" s="1027"/>
      <c r="H398" s="1027"/>
      <c r="I398" s="1027"/>
      <c r="J398" s="1027"/>
      <c r="K398" s="1028"/>
      <c r="L398" s="204" t="str">
        <f>IF(【全員最初に作成】基本情報!M442="","",【全員最初に作成】基本情報!M442)</f>
        <v/>
      </c>
      <c r="M398" s="204" t="str">
        <f>IF(【全員最初に作成】基本情報!R442="","",【全員最初に作成】基本情報!R442)</f>
        <v/>
      </c>
      <c r="N398" s="204" t="str">
        <f>IF(【全員最初に作成】基本情報!W442="","",【全員最初に作成】基本情報!W442)</f>
        <v/>
      </c>
      <c r="O398" s="204" t="str">
        <f>IF(【全員最初に作成】基本情報!X442="","",【全員最初に作成】基本情報!X442)</f>
        <v/>
      </c>
      <c r="P398" s="205" t="str">
        <f>IF(【全員最初に作成】基本情報!Y442="","",【全員最初に作成】基本情報!Y442)</f>
        <v/>
      </c>
      <c r="Q398" s="206" t="str">
        <f>IF(【全員最初に作成】基本情報!AB442="","",【全員最初に作成】基本情報!AB442)</f>
        <v/>
      </c>
      <c r="R398" s="207"/>
      <c r="S398" s="208"/>
      <c r="T398" s="209" t="str">
        <f>IF(P398="","",VLOOKUP(P398,【参考】数式用!$A$5:$H$34,MATCH(S398,【参考】数式用!$C$4:$E$4,0)+2,0))</f>
        <v/>
      </c>
      <c r="U398" s="210" t="s">
        <v>108</v>
      </c>
      <c r="V398" s="211"/>
      <c r="W398" s="212" t="s">
        <v>109</v>
      </c>
      <c r="X398" s="211"/>
      <c r="Y398" s="212" t="s">
        <v>110</v>
      </c>
      <c r="Z398" s="211"/>
      <c r="AA398" s="212" t="s">
        <v>109</v>
      </c>
      <c r="AB398" s="211"/>
      <c r="AC398" s="212" t="s">
        <v>111</v>
      </c>
      <c r="AD398" s="213" t="s">
        <v>112</v>
      </c>
      <c r="AE398" s="214" t="str">
        <f t="shared" si="22"/>
        <v/>
      </c>
      <c r="AF398" s="217" t="s">
        <v>113</v>
      </c>
      <c r="AG398" s="216" t="str">
        <f t="shared" si="23"/>
        <v/>
      </c>
    </row>
    <row r="399" spans="1:33" ht="36.75" customHeight="1">
      <c r="A399" s="204">
        <f t="shared" si="24"/>
        <v>388</v>
      </c>
      <c r="B399" s="1026" t="str">
        <f>IF(【全員最初に作成】基本情報!C443="","",【全員最初に作成】基本情報!C443)</f>
        <v/>
      </c>
      <c r="C399" s="1027"/>
      <c r="D399" s="1027"/>
      <c r="E399" s="1027"/>
      <c r="F399" s="1027"/>
      <c r="G399" s="1027"/>
      <c r="H399" s="1027"/>
      <c r="I399" s="1027"/>
      <c r="J399" s="1027"/>
      <c r="K399" s="1028"/>
      <c r="L399" s="204" t="str">
        <f>IF(【全員最初に作成】基本情報!M443="","",【全員最初に作成】基本情報!M443)</f>
        <v/>
      </c>
      <c r="M399" s="204" t="str">
        <f>IF(【全員最初に作成】基本情報!R443="","",【全員最初に作成】基本情報!R443)</f>
        <v/>
      </c>
      <c r="N399" s="204" t="str">
        <f>IF(【全員最初に作成】基本情報!W443="","",【全員最初に作成】基本情報!W443)</f>
        <v/>
      </c>
      <c r="O399" s="204" t="str">
        <f>IF(【全員最初に作成】基本情報!X443="","",【全員最初に作成】基本情報!X443)</f>
        <v/>
      </c>
      <c r="P399" s="205" t="str">
        <f>IF(【全員最初に作成】基本情報!Y443="","",【全員最初に作成】基本情報!Y443)</f>
        <v/>
      </c>
      <c r="Q399" s="206" t="str">
        <f>IF(【全員最初に作成】基本情報!AB443="","",【全員最初に作成】基本情報!AB443)</f>
        <v/>
      </c>
      <c r="R399" s="207"/>
      <c r="S399" s="208"/>
      <c r="T399" s="209" t="str">
        <f>IF(P399="","",VLOOKUP(P399,【参考】数式用!$A$5:$H$34,MATCH(S399,【参考】数式用!$C$4:$E$4,0)+2,0))</f>
        <v/>
      </c>
      <c r="U399" s="210" t="s">
        <v>108</v>
      </c>
      <c r="V399" s="211"/>
      <c r="W399" s="212" t="s">
        <v>109</v>
      </c>
      <c r="X399" s="211"/>
      <c r="Y399" s="212" t="s">
        <v>110</v>
      </c>
      <c r="Z399" s="211"/>
      <c r="AA399" s="212" t="s">
        <v>109</v>
      </c>
      <c r="AB399" s="211"/>
      <c r="AC399" s="212" t="s">
        <v>111</v>
      </c>
      <c r="AD399" s="213" t="s">
        <v>112</v>
      </c>
      <c r="AE399" s="214" t="str">
        <f t="shared" si="22"/>
        <v/>
      </c>
      <c r="AF399" s="217" t="s">
        <v>113</v>
      </c>
      <c r="AG399" s="216" t="str">
        <f t="shared" si="23"/>
        <v/>
      </c>
    </row>
    <row r="400" spans="1:33" ht="36.75" customHeight="1">
      <c r="A400" s="204">
        <f t="shared" si="24"/>
        <v>389</v>
      </c>
      <c r="B400" s="1026" t="str">
        <f>IF(【全員最初に作成】基本情報!C444="","",【全員最初に作成】基本情報!C444)</f>
        <v/>
      </c>
      <c r="C400" s="1027"/>
      <c r="D400" s="1027"/>
      <c r="E400" s="1027"/>
      <c r="F400" s="1027"/>
      <c r="G400" s="1027"/>
      <c r="H400" s="1027"/>
      <c r="I400" s="1027"/>
      <c r="J400" s="1027"/>
      <c r="K400" s="1028"/>
      <c r="L400" s="204" t="str">
        <f>IF(【全員最初に作成】基本情報!M444="","",【全員最初に作成】基本情報!M444)</f>
        <v/>
      </c>
      <c r="M400" s="204" t="str">
        <f>IF(【全員最初に作成】基本情報!R444="","",【全員最初に作成】基本情報!R444)</f>
        <v/>
      </c>
      <c r="N400" s="204" t="str">
        <f>IF(【全員最初に作成】基本情報!W444="","",【全員最初に作成】基本情報!W444)</f>
        <v/>
      </c>
      <c r="O400" s="204" t="str">
        <f>IF(【全員最初に作成】基本情報!X444="","",【全員最初に作成】基本情報!X444)</f>
        <v/>
      </c>
      <c r="P400" s="205" t="str">
        <f>IF(【全員最初に作成】基本情報!Y444="","",【全員最初に作成】基本情報!Y444)</f>
        <v/>
      </c>
      <c r="Q400" s="206" t="str">
        <f>IF(【全員最初に作成】基本情報!AB444="","",【全員最初に作成】基本情報!AB444)</f>
        <v/>
      </c>
      <c r="R400" s="207"/>
      <c r="S400" s="208"/>
      <c r="T400" s="209" t="str">
        <f>IF(P400="","",VLOOKUP(P400,【参考】数式用!$A$5:$H$34,MATCH(S400,【参考】数式用!$C$4:$E$4,0)+2,0))</f>
        <v/>
      </c>
      <c r="U400" s="210" t="s">
        <v>108</v>
      </c>
      <c r="V400" s="211"/>
      <c r="W400" s="212" t="s">
        <v>109</v>
      </c>
      <c r="X400" s="211"/>
      <c r="Y400" s="212" t="s">
        <v>110</v>
      </c>
      <c r="Z400" s="211"/>
      <c r="AA400" s="212" t="s">
        <v>109</v>
      </c>
      <c r="AB400" s="211"/>
      <c r="AC400" s="212" t="s">
        <v>111</v>
      </c>
      <c r="AD400" s="213" t="s">
        <v>112</v>
      </c>
      <c r="AE400" s="214" t="str">
        <f t="shared" si="22"/>
        <v/>
      </c>
      <c r="AF400" s="217" t="s">
        <v>113</v>
      </c>
      <c r="AG400" s="216" t="str">
        <f t="shared" si="23"/>
        <v/>
      </c>
    </row>
    <row r="401" spans="1:33" ht="36.75" customHeight="1">
      <c r="A401" s="204">
        <f t="shared" si="24"/>
        <v>390</v>
      </c>
      <c r="B401" s="1026" t="str">
        <f>IF(【全員最初に作成】基本情報!C445="","",【全員最初に作成】基本情報!C445)</f>
        <v/>
      </c>
      <c r="C401" s="1027"/>
      <c r="D401" s="1027"/>
      <c r="E401" s="1027"/>
      <c r="F401" s="1027"/>
      <c r="G401" s="1027"/>
      <c r="H401" s="1027"/>
      <c r="I401" s="1027"/>
      <c r="J401" s="1027"/>
      <c r="K401" s="1028"/>
      <c r="L401" s="204" t="str">
        <f>IF(【全員最初に作成】基本情報!M445="","",【全員最初に作成】基本情報!M445)</f>
        <v/>
      </c>
      <c r="M401" s="204" t="str">
        <f>IF(【全員最初に作成】基本情報!R445="","",【全員最初に作成】基本情報!R445)</f>
        <v/>
      </c>
      <c r="N401" s="204" t="str">
        <f>IF(【全員最初に作成】基本情報!W445="","",【全員最初に作成】基本情報!W445)</f>
        <v/>
      </c>
      <c r="O401" s="204" t="str">
        <f>IF(【全員最初に作成】基本情報!X445="","",【全員最初に作成】基本情報!X445)</f>
        <v/>
      </c>
      <c r="P401" s="205" t="str">
        <f>IF(【全員最初に作成】基本情報!Y445="","",【全員最初に作成】基本情報!Y445)</f>
        <v/>
      </c>
      <c r="Q401" s="206" t="str">
        <f>IF(【全員最初に作成】基本情報!AB445="","",【全員最初に作成】基本情報!AB445)</f>
        <v/>
      </c>
      <c r="R401" s="207"/>
      <c r="S401" s="208"/>
      <c r="T401" s="209" t="str">
        <f>IF(P401="","",VLOOKUP(P401,【参考】数式用!$A$5:$H$34,MATCH(S401,【参考】数式用!$C$4:$E$4,0)+2,0))</f>
        <v/>
      </c>
      <c r="U401" s="210" t="s">
        <v>108</v>
      </c>
      <c r="V401" s="211"/>
      <c r="W401" s="212" t="s">
        <v>109</v>
      </c>
      <c r="X401" s="211"/>
      <c r="Y401" s="212" t="s">
        <v>110</v>
      </c>
      <c r="Z401" s="211"/>
      <c r="AA401" s="212" t="s">
        <v>109</v>
      </c>
      <c r="AB401" s="211"/>
      <c r="AC401" s="212" t="s">
        <v>111</v>
      </c>
      <c r="AD401" s="213" t="s">
        <v>112</v>
      </c>
      <c r="AE401" s="214" t="str">
        <f t="shared" si="22"/>
        <v/>
      </c>
      <c r="AF401" s="217" t="s">
        <v>113</v>
      </c>
      <c r="AG401" s="216" t="str">
        <f t="shared" si="23"/>
        <v/>
      </c>
    </row>
    <row r="402" spans="1:33" ht="36.75" customHeight="1">
      <c r="A402" s="204">
        <f t="shared" si="24"/>
        <v>391</v>
      </c>
      <c r="B402" s="1026" t="str">
        <f>IF(【全員最初に作成】基本情報!C446="","",【全員最初に作成】基本情報!C446)</f>
        <v/>
      </c>
      <c r="C402" s="1027"/>
      <c r="D402" s="1027"/>
      <c r="E402" s="1027"/>
      <c r="F402" s="1027"/>
      <c r="G402" s="1027"/>
      <c r="H402" s="1027"/>
      <c r="I402" s="1027"/>
      <c r="J402" s="1027"/>
      <c r="K402" s="1028"/>
      <c r="L402" s="204" t="str">
        <f>IF(【全員最初に作成】基本情報!M446="","",【全員最初に作成】基本情報!M446)</f>
        <v/>
      </c>
      <c r="M402" s="204" t="str">
        <f>IF(【全員最初に作成】基本情報!R446="","",【全員最初に作成】基本情報!R446)</f>
        <v/>
      </c>
      <c r="N402" s="204" t="str">
        <f>IF(【全員最初に作成】基本情報!W446="","",【全員最初に作成】基本情報!W446)</f>
        <v/>
      </c>
      <c r="O402" s="204" t="str">
        <f>IF(【全員最初に作成】基本情報!X446="","",【全員最初に作成】基本情報!X446)</f>
        <v/>
      </c>
      <c r="P402" s="205" t="str">
        <f>IF(【全員最初に作成】基本情報!Y446="","",【全員最初に作成】基本情報!Y446)</f>
        <v/>
      </c>
      <c r="Q402" s="206" t="str">
        <f>IF(【全員最初に作成】基本情報!AB446="","",【全員最初に作成】基本情報!AB446)</f>
        <v/>
      </c>
      <c r="R402" s="207"/>
      <c r="S402" s="208"/>
      <c r="T402" s="209" t="str">
        <f>IF(P402="","",VLOOKUP(P402,【参考】数式用!$A$5:$H$34,MATCH(S402,【参考】数式用!$C$4:$E$4,0)+2,0))</f>
        <v/>
      </c>
      <c r="U402" s="210" t="s">
        <v>108</v>
      </c>
      <c r="V402" s="211"/>
      <c r="W402" s="212" t="s">
        <v>109</v>
      </c>
      <c r="X402" s="211"/>
      <c r="Y402" s="212" t="s">
        <v>110</v>
      </c>
      <c r="Z402" s="211"/>
      <c r="AA402" s="212" t="s">
        <v>109</v>
      </c>
      <c r="AB402" s="211"/>
      <c r="AC402" s="212" t="s">
        <v>111</v>
      </c>
      <c r="AD402" s="213" t="s">
        <v>112</v>
      </c>
      <c r="AE402" s="214" t="str">
        <f t="shared" si="22"/>
        <v/>
      </c>
      <c r="AF402" s="217" t="s">
        <v>113</v>
      </c>
      <c r="AG402" s="216" t="str">
        <f t="shared" si="23"/>
        <v/>
      </c>
    </row>
    <row r="403" spans="1:33" ht="36.75" customHeight="1">
      <c r="A403" s="204">
        <f t="shared" si="24"/>
        <v>392</v>
      </c>
      <c r="B403" s="1026" t="str">
        <f>IF(【全員最初に作成】基本情報!C447="","",【全員最初に作成】基本情報!C447)</f>
        <v/>
      </c>
      <c r="C403" s="1027"/>
      <c r="D403" s="1027"/>
      <c r="E403" s="1027"/>
      <c r="F403" s="1027"/>
      <c r="G403" s="1027"/>
      <c r="H403" s="1027"/>
      <c r="I403" s="1027"/>
      <c r="J403" s="1027"/>
      <c r="K403" s="1028"/>
      <c r="L403" s="204" t="str">
        <f>IF(【全員最初に作成】基本情報!M447="","",【全員最初に作成】基本情報!M447)</f>
        <v/>
      </c>
      <c r="M403" s="204" t="str">
        <f>IF(【全員最初に作成】基本情報!R447="","",【全員最初に作成】基本情報!R447)</f>
        <v/>
      </c>
      <c r="N403" s="204" t="str">
        <f>IF(【全員最初に作成】基本情報!W447="","",【全員最初に作成】基本情報!W447)</f>
        <v/>
      </c>
      <c r="O403" s="204" t="str">
        <f>IF(【全員最初に作成】基本情報!X447="","",【全員最初に作成】基本情報!X447)</f>
        <v/>
      </c>
      <c r="P403" s="205" t="str">
        <f>IF(【全員最初に作成】基本情報!Y447="","",【全員最初に作成】基本情報!Y447)</f>
        <v/>
      </c>
      <c r="Q403" s="206" t="str">
        <f>IF(【全員最初に作成】基本情報!AB447="","",【全員最初に作成】基本情報!AB447)</f>
        <v/>
      </c>
      <c r="R403" s="207"/>
      <c r="S403" s="208"/>
      <c r="T403" s="209" t="str">
        <f>IF(P403="","",VLOOKUP(P403,【参考】数式用!$A$5:$H$34,MATCH(S403,【参考】数式用!$C$4:$E$4,0)+2,0))</f>
        <v/>
      </c>
      <c r="U403" s="210" t="s">
        <v>108</v>
      </c>
      <c r="V403" s="211"/>
      <c r="W403" s="212" t="s">
        <v>109</v>
      </c>
      <c r="X403" s="211"/>
      <c r="Y403" s="212" t="s">
        <v>110</v>
      </c>
      <c r="Z403" s="211"/>
      <c r="AA403" s="212" t="s">
        <v>109</v>
      </c>
      <c r="AB403" s="211"/>
      <c r="AC403" s="212" t="s">
        <v>111</v>
      </c>
      <c r="AD403" s="213" t="s">
        <v>112</v>
      </c>
      <c r="AE403" s="214" t="str">
        <f t="shared" si="22"/>
        <v/>
      </c>
      <c r="AF403" s="217" t="s">
        <v>113</v>
      </c>
      <c r="AG403" s="216" t="str">
        <f t="shared" si="23"/>
        <v/>
      </c>
    </row>
    <row r="404" spans="1:33" ht="36.75" customHeight="1">
      <c r="A404" s="204">
        <f t="shared" si="24"/>
        <v>393</v>
      </c>
      <c r="B404" s="1026" t="str">
        <f>IF(【全員最初に作成】基本情報!C448="","",【全員最初に作成】基本情報!C448)</f>
        <v/>
      </c>
      <c r="C404" s="1027"/>
      <c r="D404" s="1027"/>
      <c r="E404" s="1027"/>
      <c r="F404" s="1027"/>
      <c r="G404" s="1027"/>
      <c r="H404" s="1027"/>
      <c r="I404" s="1027"/>
      <c r="J404" s="1027"/>
      <c r="K404" s="1028"/>
      <c r="L404" s="204" t="str">
        <f>IF(【全員最初に作成】基本情報!M448="","",【全員最初に作成】基本情報!M448)</f>
        <v/>
      </c>
      <c r="M404" s="204" t="str">
        <f>IF(【全員最初に作成】基本情報!R448="","",【全員最初に作成】基本情報!R448)</f>
        <v/>
      </c>
      <c r="N404" s="204" t="str">
        <f>IF(【全員最初に作成】基本情報!W448="","",【全員最初に作成】基本情報!W448)</f>
        <v/>
      </c>
      <c r="O404" s="204" t="str">
        <f>IF(【全員最初に作成】基本情報!X448="","",【全員最初に作成】基本情報!X448)</f>
        <v/>
      </c>
      <c r="P404" s="205" t="str">
        <f>IF(【全員最初に作成】基本情報!Y448="","",【全員最初に作成】基本情報!Y448)</f>
        <v/>
      </c>
      <c r="Q404" s="206" t="str">
        <f>IF(【全員最初に作成】基本情報!AB448="","",【全員最初に作成】基本情報!AB448)</f>
        <v/>
      </c>
      <c r="R404" s="207"/>
      <c r="S404" s="208"/>
      <c r="T404" s="209" t="str">
        <f>IF(P404="","",VLOOKUP(P404,【参考】数式用!$A$5:$H$34,MATCH(S404,【参考】数式用!$C$4:$E$4,0)+2,0))</f>
        <v/>
      </c>
      <c r="U404" s="210" t="s">
        <v>108</v>
      </c>
      <c r="V404" s="211"/>
      <c r="W404" s="212" t="s">
        <v>109</v>
      </c>
      <c r="X404" s="211"/>
      <c r="Y404" s="212" t="s">
        <v>110</v>
      </c>
      <c r="Z404" s="211"/>
      <c r="AA404" s="212" t="s">
        <v>109</v>
      </c>
      <c r="AB404" s="211"/>
      <c r="AC404" s="212" t="s">
        <v>111</v>
      </c>
      <c r="AD404" s="213" t="s">
        <v>112</v>
      </c>
      <c r="AE404" s="214" t="str">
        <f t="shared" si="22"/>
        <v/>
      </c>
      <c r="AF404" s="217" t="s">
        <v>113</v>
      </c>
      <c r="AG404" s="216" t="str">
        <f t="shared" si="23"/>
        <v/>
      </c>
    </row>
    <row r="405" spans="1:33" ht="36.75" customHeight="1">
      <c r="A405" s="204">
        <f t="shared" si="24"/>
        <v>394</v>
      </c>
      <c r="B405" s="1026" t="str">
        <f>IF(【全員最初に作成】基本情報!C449="","",【全員最初に作成】基本情報!C449)</f>
        <v/>
      </c>
      <c r="C405" s="1027"/>
      <c r="D405" s="1027"/>
      <c r="E405" s="1027"/>
      <c r="F405" s="1027"/>
      <c r="G405" s="1027"/>
      <c r="H405" s="1027"/>
      <c r="I405" s="1027"/>
      <c r="J405" s="1027"/>
      <c r="K405" s="1028"/>
      <c r="L405" s="204" t="str">
        <f>IF(【全員最初に作成】基本情報!M449="","",【全員最初に作成】基本情報!M449)</f>
        <v/>
      </c>
      <c r="M405" s="204" t="str">
        <f>IF(【全員最初に作成】基本情報!R449="","",【全員最初に作成】基本情報!R449)</f>
        <v/>
      </c>
      <c r="N405" s="204" t="str">
        <f>IF(【全員最初に作成】基本情報!W449="","",【全員最初に作成】基本情報!W449)</f>
        <v/>
      </c>
      <c r="O405" s="204" t="str">
        <f>IF(【全員最初に作成】基本情報!X449="","",【全員最初に作成】基本情報!X449)</f>
        <v/>
      </c>
      <c r="P405" s="205" t="str">
        <f>IF(【全員最初に作成】基本情報!Y449="","",【全員最初に作成】基本情報!Y449)</f>
        <v/>
      </c>
      <c r="Q405" s="206" t="str">
        <f>IF(【全員最初に作成】基本情報!AB449="","",【全員最初に作成】基本情報!AB449)</f>
        <v/>
      </c>
      <c r="R405" s="207"/>
      <c r="S405" s="208"/>
      <c r="T405" s="209" t="str">
        <f>IF(P405="","",VLOOKUP(P405,【参考】数式用!$A$5:$H$34,MATCH(S405,【参考】数式用!$C$4:$E$4,0)+2,0))</f>
        <v/>
      </c>
      <c r="U405" s="210" t="s">
        <v>108</v>
      </c>
      <c r="V405" s="211"/>
      <c r="W405" s="212" t="s">
        <v>109</v>
      </c>
      <c r="X405" s="211"/>
      <c r="Y405" s="212" t="s">
        <v>110</v>
      </c>
      <c r="Z405" s="211"/>
      <c r="AA405" s="212" t="s">
        <v>109</v>
      </c>
      <c r="AB405" s="211"/>
      <c r="AC405" s="212" t="s">
        <v>111</v>
      </c>
      <c r="AD405" s="213" t="s">
        <v>112</v>
      </c>
      <c r="AE405" s="214" t="str">
        <f t="shared" si="22"/>
        <v/>
      </c>
      <c r="AF405" s="217" t="s">
        <v>113</v>
      </c>
      <c r="AG405" s="216" t="str">
        <f t="shared" si="23"/>
        <v/>
      </c>
    </row>
    <row r="406" spans="1:33" ht="36.75" customHeight="1">
      <c r="A406" s="204">
        <f t="shared" si="24"/>
        <v>395</v>
      </c>
      <c r="B406" s="1026" t="str">
        <f>IF(【全員最初に作成】基本情報!C450="","",【全員最初に作成】基本情報!C450)</f>
        <v/>
      </c>
      <c r="C406" s="1027"/>
      <c r="D406" s="1027"/>
      <c r="E406" s="1027"/>
      <c r="F406" s="1027"/>
      <c r="G406" s="1027"/>
      <c r="H406" s="1027"/>
      <c r="I406" s="1027"/>
      <c r="J406" s="1027"/>
      <c r="K406" s="1028"/>
      <c r="L406" s="204" t="str">
        <f>IF(【全員最初に作成】基本情報!M450="","",【全員最初に作成】基本情報!M450)</f>
        <v/>
      </c>
      <c r="M406" s="204" t="str">
        <f>IF(【全員最初に作成】基本情報!R450="","",【全員最初に作成】基本情報!R450)</f>
        <v/>
      </c>
      <c r="N406" s="204" t="str">
        <f>IF(【全員最初に作成】基本情報!W450="","",【全員最初に作成】基本情報!W450)</f>
        <v/>
      </c>
      <c r="O406" s="204" t="str">
        <f>IF(【全員最初に作成】基本情報!X450="","",【全員最初に作成】基本情報!X450)</f>
        <v/>
      </c>
      <c r="P406" s="205" t="str">
        <f>IF(【全員最初に作成】基本情報!Y450="","",【全員最初に作成】基本情報!Y450)</f>
        <v/>
      </c>
      <c r="Q406" s="206" t="str">
        <f>IF(【全員最初に作成】基本情報!AB450="","",【全員最初に作成】基本情報!AB450)</f>
        <v/>
      </c>
      <c r="R406" s="207"/>
      <c r="S406" s="208"/>
      <c r="T406" s="209" t="str">
        <f>IF(P406="","",VLOOKUP(P406,【参考】数式用!$A$5:$H$34,MATCH(S406,【参考】数式用!$C$4:$E$4,0)+2,0))</f>
        <v/>
      </c>
      <c r="U406" s="210" t="s">
        <v>108</v>
      </c>
      <c r="V406" s="211"/>
      <c r="W406" s="212" t="s">
        <v>109</v>
      </c>
      <c r="X406" s="211"/>
      <c r="Y406" s="212" t="s">
        <v>110</v>
      </c>
      <c r="Z406" s="211"/>
      <c r="AA406" s="212" t="s">
        <v>109</v>
      </c>
      <c r="AB406" s="211"/>
      <c r="AC406" s="212" t="s">
        <v>111</v>
      </c>
      <c r="AD406" s="213" t="s">
        <v>112</v>
      </c>
      <c r="AE406" s="214" t="str">
        <f t="shared" si="22"/>
        <v/>
      </c>
      <c r="AF406" s="217" t="s">
        <v>113</v>
      </c>
      <c r="AG406" s="216" t="str">
        <f t="shared" si="23"/>
        <v/>
      </c>
    </row>
    <row r="407" spans="1:33" ht="36.75" customHeight="1">
      <c r="A407" s="204">
        <f t="shared" si="24"/>
        <v>396</v>
      </c>
      <c r="B407" s="1026" t="str">
        <f>IF(【全員最初に作成】基本情報!C451="","",【全員最初に作成】基本情報!C451)</f>
        <v/>
      </c>
      <c r="C407" s="1027"/>
      <c r="D407" s="1027"/>
      <c r="E407" s="1027"/>
      <c r="F407" s="1027"/>
      <c r="G407" s="1027"/>
      <c r="H407" s="1027"/>
      <c r="I407" s="1027"/>
      <c r="J407" s="1027"/>
      <c r="K407" s="1028"/>
      <c r="L407" s="204" t="str">
        <f>IF(【全員最初に作成】基本情報!M451="","",【全員最初に作成】基本情報!M451)</f>
        <v/>
      </c>
      <c r="M407" s="204" t="str">
        <f>IF(【全員最初に作成】基本情報!R451="","",【全員最初に作成】基本情報!R451)</f>
        <v/>
      </c>
      <c r="N407" s="204" t="str">
        <f>IF(【全員最初に作成】基本情報!W451="","",【全員最初に作成】基本情報!W451)</f>
        <v/>
      </c>
      <c r="O407" s="204" t="str">
        <f>IF(【全員最初に作成】基本情報!X451="","",【全員最初に作成】基本情報!X451)</f>
        <v/>
      </c>
      <c r="P407" s="205" t="str">
        <f>IF(【全員最初に作成】基本情報!Y451="","",【全員最初に作成】基本情報!Y451)</f>
        <v/>
      </c>
      <c r="Q407" s="206" t="str">
        <f>IF(【全員最初に作成】基本情報!AB451="","",【全員最初に作成】基本情報!AB451)</f>
        <v/>
      </c>
      <c r="R407" s="207"/>
      <c r="S407" s="208"/>
      <c r="T407" s="209" t="str">
        <f>IF(P407="","",VLOOKUP(P407,【参考】数式用!$A$5:$H$34,MATCH(S407,【参考】数式用!$C$4:$E$4,0)+2,0))</f>
        <v/>
      </c>
      <c r="U407" s="210" t="s">
        <v>108</v>
      </c>
      <c r="V407" s="211"/>
      <c r="W407" s="212" t="s">
        <v>109</v>
      </c>
      <c r="X407" s="211"/>
      <c r="Y407" s="212" t="s">
        <v>110</v>
      </c>
      <c r="Z407" s="211"/>
      <c r="AA407" s="212" t="s">
        <v>109</v>
      </c>
      <c r="AB407" s="211"/>
      <c r="AC407" s="212" t="s">
        <v>111</v>
      </c>
      <c r="AD407" s="213" t="s">
        <v>112</v>
      </c>
      <c r="AE407" s="214" t="str">
        <f t="shared" si="22"/>
        <v/>
      </c>
      <c r="AF407" s="217" t="s">
        <v>113</v>
      </c>
      <c r="AG407" s="216" t="str">
        <f t="shared" si="23"/>
        <v/>
      </c>
    </row>
    <row r="408" spans="1:33" ht="36.75" customHeight="1">
      <c r="A408" s="204">
        <f t="shared" si="24"/>
        <v>397</v>
      </c>
      <c r="B408" s="1026" t="str">
        <f>IF(【全員最初に作成】基本情報!C452="","",【全員最初に作成】基本情報!C452)</f>
        <v/>
      </c>
      <c r="C408" s="1027"/>
      <c r="D408" s="1027"/>
      <c r="E408" s="1027"/>
      <c r="F408" s="1027"/>
      <c r="G408" s="1027"/>
      <c r="H408" s="1027"/>
      <c r="I408" s="1027"/>
      <c r="J408" s="1027"/>
      <c r="K408" s="1028"/>
      <c r="L408" s="204" t="str">
        <f>IF(【全員最初に作成】基本情報!M452="","",【全員最初に作成】基本情報!M452)</f>
        <v/>
      </c>
      <c r="M408" s="204" t="str">
        <f>IF(【全員最初に作成】基本情報!R452="","",【全員最初に作成】基本情報!R452)</f>
        <v/>
      </c>
      <c r="N408" s="204" t="str">
        <f>IF(【全員最初に作成】基本情報!W452="","",【全員最初に作成】基本情報!W452)</f>
        <v/>
      </c>
      <c r="O408" s="204" t="str">
        <f>IF(【全員最初に作成】基本情報!X452="","",【全員最初に作成】基本情報!X452)</f>
        <v/>
      </c>
      <c r="P408" s="205" t="str">
        <f>IF(【全員最初に作成】基本情報!Y452="","",【全員最初に作成】基本情報!Y452)</f>
        <v/>
      </c>
      <c r="Q408" s="206" t="str">
        <f>IF(【全員最初に作成】基本情報!AB452="","",【全員最初に作成】基本情報!AB452)</f>
        <v/>
      </c>
      <c r="R408" s="207"/>
      <c r="S408" s="208"/>
      <c r="T408" s="209" t="str">
        <f>IF(P408="","",VLOOKUP(P408,【参考】数式用!$A$5:$H$34,MATCH(S408,【参考】数式用!$C$4:$E$4,0)+2,0))</f>
        <v/>
      </c>
      <c r="U408" s="210" t="s">
        <v>108</v>
      </c>
      <c r="V408" s="211"/>
      <c r="W408" s="212" t="s">
        <v>109</v>
      </c>
      <c r="X408" s="211"/>
      <c r="Y408" s="212" t="s">
        <v>110</v>
      </c>
      <c r="Z408" s="211"/>
      <c r="AA408" s="212" t="s">
        <v>109</v>
      </c>
      <c r="AB408" s="211"/>
      <c r="AC408" s="212" t="s">
        <v>111</v>
      </c>
      <c r="AD408" s="213" t="s">
        <v>112</v>
      </c>
      <c r="AE408" s="214" t="str">
        <f t="shared" si="22"/>
        <v/>
      </c>
      <c r="AF408" s="217" t="s">
        <v>113</v>
      </c>
      <c r="AG408" s="216" t="str">
        <f t="shared" si="23"/>
        <v/>
      </c>
    </row>
    <row r="409" spans="1:33" ht="36.75" customHeight="1">
      <c r="A409" s="204">
        <f t="shared" si="24"/>
        <v>398</v>
      </c>
      <c r="B409" s="1026" t="str">
        <f>IF(【全員最初に作成】基本情報!C453="","",【全員最初に作成】基本情報!C453)</f>
        <v/>
      </c>
      <c r="C409" s="1027"/>
      <c r="D409" s="1027"/>
      <c r="E409" s="1027"/>
      <c r="F409" s="1027"/>
      <c r="G409" s="1027"/>
      <c r="H409" s="1027"/>
      <c r="I409" s="1027"/>
      <c r="J409" s="1027"/>
      <c r="K409" s="1028"/>
      <c r="L409" s="204" t="str">
        <f>IF(【全員最初に作成】基本情報!M453="","",【全員最初に作成】基本情報!M453)</f>
        <v/>
      </c>
      <c r="M409" s="204" t="str">
        <f>IF(【全員最初に作成】基本情報!R453="","",【全員最初に作成】基本情報!R453)</f>
        <v/>
      </c>
      <c r="N409" s="204" t="str">
        <f>IF(【全員最初に作成】基本情報!W453="","",【全員最初に作成】基本情報!W453)</f>
        <v/>
      </c>
      <c r="O409" s="204" t="str">
        <f>IF(【全員最初に作成】基本情報!X453="","",【全員最初に作成】基本情報!X453)</f>
        <v/>
      </c>
      <c r="P409" s="205" t="str">
        <f>IF(【全員最初に作成】基本情報!Y453="","",【全員最初に作成】基本情報!Y453)</f>
        <v/>
      </c>
      <c r="Q409" s="206" t="str">
        <f>IF(【全員最初に作成】基本情報!AB453="","",【全員最初に作成】基本情報!AB453)</f>
        <v/>
      </c>
      <c r="R409" s="207"/>
      <c r="S409" s="208"/>
      <c r="T409" s="209" t="str">
        <f>IF(P409="","",VLOOKUP(P409,【参考】数式用!$A$5:$H$34,MATCH(S409,【参考】数式用!$C$4:$E$4,0)+2,0))</f>
        <v/>
      </c>
      <c r="U409" s="210" t="s">
        <v>108</v>
      </c>
      <c r="V409" s="211"/>
      <c r="W409" s="212" t="s">
        <v>109</v>
      </c>
      <c r="X409" s="211"/>
      <c r="Y409" s="212" t="s">
        <v>110</v>
      </c>
      <c r="Z409" s="211"/>
      <c r="AA409" s="212" t="s">
        <v>109</v>
      </c>
      <c r="AB409" s="211"/>
      <c r="AC409" s="212" t="s">
        <v>111</v>
      </c>
      <c r="AD409" s="213" t="s">
        <v>112</v>
      </c>
      <c r="AE409" s="214" t="str">
        <f t="shared" si="22"/>
        <v/>
      </c>
      <c r="AF409" s="217" t="s">
        <v>113</v>
      </c>
      <c r="AG409" s="216" t="str">
        <f t="shared" si="23"/>
        <v/>
      </c>
    </row>
    <row r="410" spans="1:33" ht="36.75" customHeight="1">
      <c r="A410" s="204">
        <f t="shared" si="24"/>
        <v>399</v>
      </c>
      <c r="B410" s="1026" t="str">
        <f>IF(【全員最初に作成】基本情報!C454="","",【全員最初に作成】基本情報!C454)</f>
        <v/>
      </c>
      <c r="C410" s="1027"/>
      <c r="D410" s="1027"/>
      <c r="E410" s="1027"/>
      <c r="F410" s="1027"/>
      <c r="G410" s="1027"/>
      <c r="H410" s="1027"/>
      <c r="I410" s="1027"/>
      <c r="J410" s="1027"/>
      <c r="K410" s="1028"/>
      <c r="L410" s="204" t="str">
        <f>IF(【全員最初に作成】基本情報!M454="","",【全員最初に作成】基本情報!M454)</f>
        <v/>
      </c>
      <c r="M410" s="204" t="str">
        <f>IF(【全員最初に作成】基本情報!R454="","",【全員最初に作成】基本情報!R454)</f>
        <v/>
      </c>
      <c r="N410" s="204" t="str">
        <f>IF(【全員最初に作成】基本情報!W454="","",【全員最初に作成】基本情報!W454)</f>
        <v/>
      </c>
      <c r="O410" s="204" t="str">
        <f>IF(【全員最初に作成】基本情報!X454="","",【全員最初に作成】基本情報!X454)</f>
        <v/>
      </c>
      <c r="P410" s="205" t="str">
        <f>IF(【全員最初に作成】基本情報!Y454="","",【全員最初に作成】基本情報!Y454)</f>
        <v/>
      </c>
      <c r="Q410" s="206" t="str">
        <f>IF(【全員最初に作成】基本情報!AB454="","",【全員最初に作成】基本情報!AB454)</f>
        <v/>
      </c>
      <c r="R410" s="207"/>
      <c r="S410" s="208"/>
      <c r="T410" s="209" t="str">
        <f>IF(P410="","",VLOOKUP(P410,【参考】数式用!$A$5:$H$34,MATCH(S410,【参考】数式用!$C$4:$E$4,0)+2,0))</f>
        <v/>
      </c>
      <c r="U410" s="210" t="s">
        <v>108</v>
      </c>
      <c r="V410" s="211"/>
      <c r="W410" s="212" t="s">
        <v>109</v>
      </c>
      <c r="X410" s="211"/>
      <c r="Y410" s="212" t="s">
        <v>110</v>
      </c>
      <c r="Z410" s="211"/>
      <c r="AA410" s="212" t="s">
        <v>109</v>
      </c>
      <c r="AB410" s="211"/>
      <c r="AC410" s="212" t="s">
        <v>111</v>
      </c>
      <c r="AD410" s="213" t="s">
        <v>112</v>
      </c>
      <c r="AE410" s="214" t="str">
        <f t="shared" si="22"/>
        <v/>
      </c>
      <c r="AF410" s="217" t="s">
        <v>113</v>
      </c>
      <c r="AG410" s="216" t="str">
        <f t="shared" si="23"/>
        <v/>
      </c>
    </row>
    <row r="411" spans="1:33" ht="36.75" customHeight="1">
      <c r="A411" s="204">
        <f t="shared" si="24"/>
        <v>400</v>
      </c>
      <c r="B411" s="1026" t="str">
        <f>IF(【全員最初に作成】基本情報!C455="","",【全員最初に作成】基本情報!C455)</f>
        <v/>
      </c>
      <c r="C411" s="1027"/>
      <c r="D411" s="1027"/>
      <c r="E411" s="1027"/>
      <c r="F411" s="1027"/>
      <c r="G411" s="1027"/>
      <c r="H411" s="1027"/>
      <c r="I411" s="1027"/>
      <c r="J411" s="1027"/>
      <c r="K411" s="1028"/>
      <c r="L411" s="204" t="str">
        <f>IF(【全員最初に作成】基本情報!M455="","",【全員最初に作成】基本情報!M455)</f>
        <v/>
      </c>
      <c r="M411" s="204" t="str">
        <f>IF(【全員最初に作成】基本情報!R455="","",【全員最初に作成】基本情報!R455)</f>
        <v/>
      </c>
      <c r="N411" s="204" t="str">
        <f>IF(【全員最初に作成】基本情報!W455="","",【全員最初に作成】基本情報!W455)</f>
        <v/>
      </c>
      <c r="O411" s="204" t="str">
        <f>IF(【全員最初に作成】基本情報!X455="","",【全員最初に作成】基本情報!X455)</f>
        <v/>
      </c>
      <c r="P411" s="205" t="str">
        <f>IF(【全員最初に作成】基本情報!Y455="","",【全員最初に作成】基本情報!Y455)</f>
        <v/>
      </c>
      <c r="Q411" s="206" t="str">
        <f>IF(【全員最初に作成】基本情報!AB455="","",【全員最初に作成】基本情報!AB455)</f>
        <v/>
      </c>
      <c r="R411" s="207"/>
      <c r="S411" s="208"/>
      <c r="T411" s="209" t="str">
        <f>IF(P411="","",VLOOKUP(P411,【参考】数式用!$A$5:$H$34,MATCH(S411,【参考】数式用!$C$4:$E$4,0)+2,0))</f>
        <v/>
      </c>
      <c r="U411" s="210" t="s">
        <v>108</v>
      </c>
      <c r="V411" s="211"/>
      <c r="W411" s="212" t="s">
        <v>109</v>
      </c>
      <c r="X411" s="211"/>
      <c r="Y411" s="212" t="s">
        <v>110</v>
      </c>
      <c r="Z411" s="211"/>
      <c r="AA411" s="212" t="s">
        <v>109</v>
      </c>
      <c r="AB411" s="211"/>
      <c r="AC411" s="212" t="s">
        <v>111</v>
      </c>
      <c r="AD411" s="213" t="s">
        <v>112</v>
      </c>
      <c r="AE411" s="214" t="str">
        <f t="shared" si="22"/>
        <v/>
      </c>
      <c r="AF411" s="217" t="s">
        <v>113</v>
      </c>
      <c r="AG411" s="216" t="str">
        <f t="shared" si="23"/>
        <v/>
      </c>
    </row>
  </sheetData>
  <sheetProtection password="D9E3" sheet="1" objects="1" scenarios="1" selectLockedCells="1" selectUnlockedCells="1"/>
  <autoFilter ref="L11:AG11"/>
  <mergeCells count="415">
    <mergeCell ref="D3:O3"/>
    <mergeCell ref="A3:C3"/>
    <mergeCell ref="A7:A10"/>
    <mergeCell ref="B7:K10"/>
    <mergeCell ref="L7:L10"/>
    <mergeCell ref="O7:O10"/>
    <mergeCell ref="S8:S10"/>
    <mergeCell ref="T8:T10"/>
    <mergeCell ref="U8:AF10"/>
    <mergeCell ref="AG8:AG10"/>
    <mergeCell ref="P7:P10"/>
    <mergeCell ref="Q7:Q10"/>
    <mergeCell ref="A5:N5"/>
    <mergeCell ref="M7:N9"/>
    <mergeCell ref="R9:R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 ref="B112:K112"/>
    <mergeCell ref="B113:K113"/>
    <mergeCell ref="B114:K114"/>
    <mergeCell ref="B115:K115"/>
    <mergeCell ref="B116:K116"/>
    <mergeCell ref="B117:K117"/>
    <mergeCell ref="B118:K118"/>
    <mergeCell ref="B119:K119"/>
    <mergeCell ref="B120:K120"/>
    <mergeCell ref="B121:K121"/>
    <mergeCell ref="B122:K122"/>
    <mergeCell ref="B123:K123"/>
    <mergeCell ref="B124:K124"/>
    <mergeCell ref="B125:K125"/>
    <mergeCell ref="B126:K126"/>
    <mergeCell ref="B127:K127"/>
    <mergeCell ref="B128:K128"/>
    <mergeCell ref="B129:K129"/>
    <mergeCell ref="B130:K130"/>
    <mergeCell ref="B131:K131"/>
    <mergeCell ref="B132:K132"/>
    <mergeCell ref="B133:K133"/>
    <mergeCell ref="B134:K134"/>
    <mergeCell ref="B135:K135"/>
    <mergeCell ref="B136:K136"/>
    <mergeCell ref="B137:K137"/>
    <mergeCell ref="B138:K138"/>
    <mergeCell ref="B139:K139"/>
    <mergeCell ref="B140:K140"/>
    <mergeCell ref="B141:K141"/>
    <mergeCell ref="B142:K142"/>
    <mergeCell ref="B143:K143"/>
    <mergeCell ref="B144:K144"/>
    <mergeCell ref="B145:K145"/>
    <mergeCell ref="B146:K146"/>
    <mergeCell ref="B147:K147"/>
    <mergeCell ref="B148:K148"/>
    <mergeCell ref="B149:K149"/>
    <mergeCell ref="B150:K150"/>
    <mergeCell ref="B151:K151"/>
    <mergeCell ref="B152:K152"/>
    <mergeCell ref="B153:K153"/>
    <mergeCell ref="B154:K154"/>
    <mergeCell ref="B155:K155"/>
    <mergeCell ref="B156:K156"/>
    <mergeCell ref="B157:K157"/>
    <mergeCell ref="B158:K158"/>
    <mergeCell ref="B159:K159"/>
    <mergeCell ref="B160:K160"/>
    <mergeCell ref="B161:K161"/>
    <mergeCell ref="B162:K162"/>
    <mergeCell ref="B163:K163"/>
    <mergeCell ref="B164:K164"/>
    <mergeCell ref="B165:K165"/>
    <mergeCell ref="B166:K166"/>
    <mergeCell ref="B167:K167"/>
    <mergeCell ref="B168:K168"/>
    <mergeCell ref="B169:K169"/>
    <mergeCell ref="B170:K170"/>
    <mergeCell ref="B171:K171"/>
    <mergeCell ref="B172:K172"/>
    <mergeCell ref="B173:K173"/>
    <mergeCell ref="B174:K174"/>
    <mergeCell ref="B175:K175"/>
    <mergeCell ref="B176:K176"/>
    <mergeCell ref="B177:K177"/>
    <mergeCell ref="B178:K178"/>
    <mergeCell ref="B179:K179"/>
    <mergeCell ref="B180:K180"/>
    <mergeCell ref="B181:K181"/>
    <mergeCell ref="B182:K182"/>
    <mergeCell ref="B183:K183"/>
    <mergeCell ref="B184:K184"/>
    <mergeCell ref="B185:K185"/>
    <mergeCell ref="B186:K186"/>
    <mergeCell ref="B187:K187"/>
    <mergeCell ref="B188:K188"/>
    <mergeCell ref="B189:K189"/>
    <mergeCell ref="B190:K190"/>
    <mergeCell ref="B191:K191"/>
    <mergeCell ref="B192:K192"/>
    <mergeCell ref="B193:K193"/>
    <mergeCell ref="B194:K194"/>
    <mergeCell ref="B195:K195"/>
    <mergeCell ref="B196:K196"/>
    <mergeCell ref="B197:K197"/>
    <mergeCell ref="B198:K198"/>
    <mergeCell ref="B199:K199"/>
    <mergeCell ref="B200:K200"/>
    <mergeCell ref="B201:K201"/>
    <mergeCell ref="B202:K202"/>
    <mergeCell ref="B203:K203"/>
    <mergeCell ref="B204:K204"/>
    <mergeCell ref="B205:K205"/>
    <mergeCell ref="B206:K206"/>
    <mergeCell ref="B207:K207"/>
    <mergeCell ref="B208:K208"/>
    <mergeCell ref="B209:K209"/>
    <mergeCell ref="B210:K210"/>
    <mergeCell ref="B211:K211"/>
    <mergeCell ref="B212:K212"/>
    <mergeCell ref="B213:K213"/>
    <mergeCell ref="B214:K214"/>
    <mergeCell ref="B215:K215"/>
    <mergeCell ref="B216:K216"/>
    <mergeCell ref="B217:K217"/>
    <mergeCell ref="B218:K218"/>
    <mergeCell ref="B219:K219"/>
    <mergeCell ref="B220:K220"/>
    <mergeCell ref="B221:K221"/>
    <mergeCell ref="B222:K222"/>
    <mergeCell ref="B223:K223"/>
    <mergeCell ref="B224:K224"/>
    <mergeCell ref="B225:K225"/>
    <mergeCell ref="B226:K226"/>
    <mergeCell ref="B227:K227"/>
    <mergeCell ref="B228:K228"/>
    <mergeCell ref="B229:K229"/>
    <mergeCell ref="B230:K230"/>
    <mergeCell ref="B231:K231"/>
    <mergeCell ref="B232:K232"/>
    <mergeCell ref="B233:K233"/>
    <mergeCell ref="B234:K234"/>
    <mergeCell ref="B235:K235"/>
    <mergeCell ref="B236:K236"/>
    <mergeCell ref="B237:K237"/>
    <mergeCell ref="B238:K238"/>
    <mergeCell ref="B239:K239"/>
    <mergeCell ref="B240:K240"/>
    <mergeCell ref="B241:K241"/>
    <mergeCell ref="B242:K242"/>
    <mergeCell ref="B243:K243"/>
    <mergeCell ref="B244:K244"/>
    <mergeCell ref="B245:K245"/>
    <mergeCell ref="B246:K246"/>
    <mergeCell ref="B247:K247"/>
    <mergeCell ref="B248:K248"/>
    <mergeCell ref="B249:K249"/>
    <mergeCell ref="B250:K250"/>
    <mergeCell ref="B251:K251"/>
    <mergeCell ref="B252:K252"/>
    <mergeCell ref="B253:K253"/>
    <mergeCell ref="B254:K254"/>
    <mergeCell ref="B255:K255"/>
    <mergeCell ref="B256:K256"/>
    <mergeCell ref="B257:K257"/>
    <mergeCell ref="B258:K258"/>
    <mergeCell ref="B259:K259"/>
    <mergeCell ref="B260:K260"/>
    <mergeCell ref="B261:K261"/>
    <mergeCell ref="B262:K262"/>
    <mergeCell ref="B263:K263"/>
    <mergeCell ref="B264:K264"/>
    <mergeCell ref="B265:K265"/>
    <mergeCell ref="B266:K266"/>
    <mergeCell ref="B267:K267"/>
    <mergeCell ref="B268:K268"/>
    <mergeCell ref="B269:K269"/>
    <mergeCell ref="B270:K270"/>
    <mergeCell ref="B271:K271"/>
    <mergeCell ref="B272:K272"/>
    <mergeCell ref="B273:K273"/>
    <mergeCell ref="B274:K274"/>
    <mergeCell ref="B275:K275"/>
    <mergeCell ref="B276:K276"/>
    <mergeCell ref="B277:K277"/>
    <mergeCell ref="B278:K278"/>
    <mergeCell ref="B279:K279"/>
    <mergeCell ref="B280:K280"/>
    <mergeCell ref="B281:K281"/>
    <mergeCell ref="B282:K282"/>
    <mergeCell ref="B283:K283"/>
    <mergeCell ref="B284:K284"/>
    <mergeCell ref="B285:K285"/>
    <mergeCell ref="B286:K286"/>
    <mergeCell ref="B287:K287"/>
    <mergeCell ref="B288:K288"/>
    <mergeCell ref="B289:K289"/>
    <mergeCell ref="B290:K290"/>
    <mergeCell ref="B291:K291"/>
    <mergeCell ref="B292:K292"/>
    <mergeCell ref="B293:K293"/>
    <mergeCell ref="B294:K294"/>
    <mergeCell ref="B295:K295"/>
    <mergeCell ref="B296:K296"/>
    <mergeCell ref="B297:K297"/>
    <mergeCell ref="B298:K298"/>
    <mergeCell ref="B299:K299"/>
    <mergeCell ref="B300:K300"/>
    <mergeCell ref="B301:K301"/>
    <mergeCell ref="B302:K302"/>
    <mergeCell ref="B303:K303"/>
    <mergeCell ref="B304:K304"/>
    <mergeCell ref="B305:K305"/>
    <mergeCell ref="B306:K306"/>
    <mergeCell ref="B307:K307"/>
    <mergeCell ref="B308:K308"/>
    <mergeCell ref="B309:K309"/>
    <mergeCell ref="B310:K310"/>
    <mergeCell ref="B311:K311"/>
    <mergeCell ref="B312:K312"/>
    <mergeCell ref="B313:K313"/>
    <mergeCell ref="B314:K314"/>
    <mergeCell ref="B315:K315"/>
    <mergeCell ref="B316:K316"/>
    <mergeCell ref="B317:K317"/>
    <mergeCell ref="B318:K318"/>
    <mergeCell ref="B319:K319"/>
    <mergeCell ref="B320:K320"/>
    <mergeCell ref="B321:K321"/>
    <mergeCell ref="B322:K322"/>
    <mergeCell ref="B323:K323"/>
    <mergeCell ref="B324:K324"/>
    <mergeCell ref="B325:K325"/>
    <mergeCell ref="B326:K326"/>
    <mergeCell ref="B327:K327"/>
    <mergeCell ref="B328:K328"/>
    <mergeCell ref="B329:K329"/>
    <mergeCell ref="B330:K330"/>
    <mergeCell ref="B331:K331"/>
    <mergeCell ref="B332:K332"/>
    <mergeCell ref="B333:K333"/>
    <mergeCell ref="B334:K334"/>
    <mergeCell ref="B335:K335"/>
    <mergeCell ref="B336:K336"/>
    <mergeCell ref="B337:K337"/>
    <mergeCell ref="B338:K338"/>
    <mergeCell ref="B339:K339"/>
    <mergeCell ref="B340:K340"/>
    <mergeCell ref="B341:K341"/>
    <mergeCell ref="B342:K342"/>
    <mergeCell ref="B343:K343"/>
    <mergeCell ref="B344:K344"/>
    <mergeCell ref="B345:K345"/>
    <mergeCell ref="B346:K346"/>
    <mergeCell ref="B347:K347"/>
    <mergeCell ref="B348:K348"/>
    <mergeCell ref="B349:K349"/>
    <mergeCell ref="B350:K350"/>
    <mergeCell ref="B351:K351"/>
    <mergeCell ref="B352:K352"/>
    <mergeCell ref="B353:K353"/>
    <mergeCell ref="B354:K354"/>
    <mergeCell ref="B355:K355"/>
    <mergeCell ref="B356:K356"/>
    <mergeCell ref="B357:K357"/>
    <mergeCell ref="B358:K358"/>
    <mergeCell ref="B359:K359"/>
    <mergeCell ref="B360:K360"/>
    <mergeCell ref="B361:K361"/>
    <mergeCell ref="B362:K362"/>
    <mergeCell ref="B363:K363"/>
    <mergeCell ref="B364:K364"/>
    <mergeCell ref="B365:K365"/>
    <mergeCell ref="B366:K366"/>
    <mergeCell ref="B367:K367"/>
    <mergeCell ref="B368:K368"/>
    <mergeCell ref="B369:K369"/>
    <mergeCell ref="B370:K370"/>
    <mergeCell ref="B371:K371"/>
    <mergeCell ref="B372:K372"/>
    <mergeCell ref="B373:K373"/>
    <mergeCell ref="B374:K374"/>
    <mergeCell ref="B375:K375"/>
    <mergeCell ref="B376:K376"/>
    <mergeCell ref="B377:K377"/>
    <mergeCell ref="B378:K378"/>
    <mergeCell ref="B379:K379"/>
    <mergeCell ref="B380:K380"/>
    <mergeCell ref="B381:K381"/>
    <mergeCell ref="B382:K382"/>
    <mergeCell ref="B383:K383"/>
    <mergeCell ref="B384:K384"/>
    <mergeCell ref="B385:K385"/>
    <mergeCell ref="B386:K386"/>
    <mergeCell ref="B387:K387"/>
    <mergeCell ref="B388:K388"/>
    <mergeCell ref="B389:K389"/>
    <mergeCell ref="B390:K390"/>
    <mergeCell ref="B391:K391"/>
    <mergeCell ref="B392:K392"/>
    <mergeCell ref="B393:K393"/>
    <mergeCell ref="B394:K394"/>
    <mergeCell ref="B395:K395"/>
    <mergeCell ref="B396:K396"/>
    <mergeCell ref="B397:K397"/>
    <mergeCell ref="B398:K398"/>
    <mergeCell ref="B399:K399"/>
    <mergeCell ref="B409:K409"/>
    <mergeCell ref="B410:K410"/>
    <mergeCell ref="B411:K411"/>
    <mergeCell ref="B400:K400"/>
    <mergeCell ref="B401:K401"/>
    <mergeCell ref="B402:K402"/>
    <mergeCell ref="B403:K403"/>
    <mergeCell ref="B404:K404"/>
    <mergeCell ref="B405:K405"/>
    <mergeCell ref="B406:K406"/>
    <mergeCell ref="B407:K407"/>
    <mergeCell ref="B408:K408"/>
  </mergeCells>
  <phoneticPr fontId="8"/>
  <dataValidations count="2">
    <dataValidation imeMode="halfAlpha" allowBlank="1" showInputMessage="1" showErrorMessage="1" sqref="Z12:Z411 V12:V411 B12:B411 L12:Q411"/>
    <dataValidation type="list" allowBlank="1" showInputMessage="1" showErrorMessage="1" sqref="R12:R4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A28510F4-FC2A-4385-A912-D8EED471934F}">
            <xm:f>'⇒【全員作成】別紙様式2-1 計画書_総括表'!$B$19="×"</xm:f>
            <x14:dxf>
              <fill>
                <patternFill>
                  <bgColor theme="0" tint="-0.24994659260841701"/>
                </patternFill>
              </fill>
            </x14:dxf>
          </x14:cfRule>
          <xm:sqref>A11:AG11 A9:R10 A3:AG7 A8:U8 AG8 A13:A31 A12:B12 B13:B111 L12:AG31 A1:P2 R1:AG2</xm:sqref>
        </x14:conditionalFormatting>
        <x14:conditionalFormatting xmlns:xm="http://schemas.microsoft.com/office/excel/2006/main">
          <x14:cfRule type="expression" priority="3" id="{C199B891-F52D-4B50-A536-91DA5D10C12A}">
            <xm:f>'⇒【全員作成】別紙様式2-1 計画書_総括表'!$B$19="×"</xm:f>
            <x14:dxf>
              <fill>
                <patternFill>
                  <bgColor theme="0" tint="-0.24994659260841701"/>
                </patternFill>
              </fill>
            </x14:dxf>
          </x14:cfRule>
          <xm:sqref>A113:A131 A112:B112 B113:B211 L112:AG131</xm:sqref>
        </x14:conditionalFormatting>
        <x14:conditionalFormatting xmlns:xm="http://schemas.microsoft.com/office/excel/2006/main">
          <x14:cfRule type="expression" priority="2" id="{0945EDD9-7394-42FF-9B0A-57A8B1716A83}">
            <xm:f>'⇒【全員作成】別紙様式2-1 計画書_総括表'!$B$19="×"</xm:f>
            <x14:dxf>
              <fill>
                <patternFill>
                  <bgColor theme="0" tint="-0.24994659260841701"/>
                </patternFill>
              </fill>
            </x14:dxf>
          </x14:cfRule>
          <xm:sqref>A213:A231 A212:B212 B213:B311 L212:AG231</xm:sqref>
        </x14:conditionalFormatting>
        <x14:conditionalFormatting xmlns:xm="http://schemas.microsoft.com/office/excel/2006/main">
          <x14:cfRule type="expression" priority="1" id="{D0C77206-70AC-41B2-A5F9-3CE6C7A96735}">
            <xm:f>'⇒【全員作成】別紙様式2-1 計画書_総括表'!$B$19="×"</xm:f>
            <x14:dxf>
              <fill>
                <patternFill>
                  <bgColor theme="0" tint="-0.24994659260841701"/>
                </patternFill>
              </fill>
            </x14:dxf>
          </x14:cfRule>
          <xm:sqref>A313:A331 A312:B312 B313:B411 L312:AG331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S12:S411</xm:sqref>
        </x14:dataValidation>
        <x14:dataValidation type="list" imeMode="halfAlpha" allowBlank="1" showInputMessage="1" showErrorMessage="1">
          <x14:formula1>
            <xm:f>【参考】数式用!$N$5:$N$16</xm:f>
          </x14:formula1>
          <xm:sqref>AB12:AB411 X12:X411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AS415"/>
  <sheetViews>
    <sheetView view="pageBreakPreview" zoomScale="85" zoomScaleNormal="70" zoomScaleSheetLayoutView="85" zoomScalePageLayoutView="70" workbookViewId="0">
      <selection sqref="A1:XFD1048576"/>
    </sheetView>
  </sheetViews>
  <sheetFormatPr defaultColWidth="2.5" defaultRowHeight="13.5"/>
  <cols>
    <col min="1" max="1" width="5.625" style="168" customWidth="1"/>
    <col min="2" max="11" width="2.625" style="168" customWidth="1"/>
    <col min="12" max="13" width="11.875" style="168" customWidth="1"/>
    <col min="14" max="14" width="12.625" style="168" customWidth="1"/>
    <col min="15" max="15" width="37.5" style="168" customWidth="1"/>
    <col min="16" max="16" width="22.625" style="168" customWidth="1"/>
    <col min="17" max="17" width="15.625" style="168" customWidth="1"/>
    <col min="18" max="19" width="13.625" style="168" customWidth="1"/>
    <col min="20" max="20" width="6.875" style="168" customWidth="1"/>
    <col min="21" max="21" width="31.5" style="168" customWidth="1"/>
    <col min="22" max="22" width="4.875" style="168" bestFit="1" customWidth="1"/>
    <col min="23" max="23" width="3.625" style="168" customWidth="1"/>
    <col min="24" max="24" width="3.125" style="168" bestFit="1" customWidth="1"/>
    <col min="25" max="25" width="3.625" style="168" customWidth="1"/>
    <col min="26" max="26" width="8" style="168" bestFit="1" customWidth="1"/>
    <col min="27" max="27" width="3.625" style="168" customWidth="1"/>
    <col min="28" max="28" width="3.125" style="168" bestFit="1" customWidth="1"/>
    <col min="29" max="29" width="3.625" style="168" customWidth="1"/>
    <col min="30" max="31" width="3.125" style="168" customWidth="1"/>
    <col min="32" max="32" width="3.5" style="168" bestFit="1" customWidth="1"/>
    <col min="33" max="33" width="5.875" style="168" bestFit="1" customWidth="1"/>
    <col min="34" max="34" width="14.625" style="168" customWidth="1"/>
    <col min="35" max="35" width="2.5" style="168"/>
    <col min="36" max="36" width="6.125" style="168" customWidth="1"/>
    <col min="37" max="45" width="8.375" style="168" customWidth="1"/>
    <col min="46" max="16384" width="2.5" style="168"/>
  </cols>
  <sheetData>
    <row r="1" spans="1:45" ht="21" customHeight="1">
      <c r="A1" s="167" t="s">
        <v>236</v>
      </c>
      <c r="H1" s="169" t="s">
        <v>182</v>
      </c>
      <c r="Z1" s="173"/>
      <c r="AA1" s="173"/>
      <c r="AB1" s="173"/>
      <c r="AC1" s="173"/>
      <c r="AD1" s="173"/>
      <c r="AE1" s="173"/>
      <c r="AF1" s="173"/>
      <c r="AG1" s="173"/>
      <c r="AH1" s="173"/>
    </row>
    <row r="2" spans="1:45" ht="21" customHeight="1" thickBot="1">
      <c r="B2" s="169"/>
      <c r="C2" s="169"/>
      <c r="D2" s="169"/>
      <c r="E2" s="169"/>
      <c r="F2" s="169"/>
      <c r="G2" s="169"/>
      <c r="H2" s="169"/>
      <c r="I2" s="169"/>
      <c r="J2" s="169"/>
      <c r="K2" s="169"/>
      <c r="L2" s="169"/>
      <c r="M2" s="169"/>
      <c r="N2" s="169"/>
      <c r="O2" s="169"/>
      <c r="P2" s="169"/>
      <c r="R2" s="218" t="s">
        <v>443</v>
      </c>
      <c r="S2" s="175" t="s">
        <v>444</v>
      </c>
      <c r="T2" s="169"/>
      <c r="U2" s="169"/>
      <c r="W2" s="169"/>
      <c r="X2" s="169"/>
      <c r="Y2" s="169"/>
      <c r="Z2" s="173"/>
      <c r="AA2" s="173"/>
      <c r="AB2" s="173"/>
      <c r="AC2" s="173"/>
      <c r="AD2" s="177"/>
      <c r="AE2" s="177"/>
      <c r="AF2" s="177"/>
      <c r="AG2" s="177"/>
      <c r="AH2" s="177"/>
    </row>
    <row r="3" spans="1:45" ht="27" customHeight="1" thickBot="1">
      <c r="A3" s="1047" t="s">
        <v>5</v>
      </c>
      <c r="B3" s="1047"/>
      <c r="C3" s="1026"/>
      <c r="D3" s="1044" t="str">
        <f>IF(【全員最初に作成】基本情報!M38="","",【全員最初に作成】基本情報!M38)</f>
        <v>社会福祉法人○○会</v>
      </c>
      <c r="E3" s="1045"/>
      <c r="F3" s="1045"/>
      <c r="G3" s="1045"/>
      <c r="H3" s="1045"/>
      <c r="I3" s="1045"/>
      <c r="J3" s="1045"/>
      <c r="K3" s="1045"/>
      <c r="L3" s="1045"/>
      <c r="M3" s="1045"/>
      <c r="N3" s="1045"/>
      <c r="O3" s="1046"/>
      <c r="P3" s="178"/>
      <c r="Q3" s="179"/>
      <c r="V3" s="179"/>
      <c r="W3" s="179"/>
      <c r="X3" s="179"/>
      <c r="Y3" s="179"/>
    </row>
    <row r="4" spans="1:45" ht="21" customHeight="1" thickBot="1">
      <c r="A4" s="180"/>
      <c r="B4" s="180"/>
      <c r="C4" s="180"/>
      <c r="D4" s="181"/>
      <c r="E4" s="181"/>
      <c r="F4" s="181"/>
      <c r="G4" s="181"/>
      <c r="H4" s="181"/>
      <c r="I4" s="181"/>
      <c r="J4" s="181"/>
      <c r="K4" s="181"/>
      <c r="L4" s="181"/>
      <c r="M4" s="181"/>
      <c r="N4" s="181"/>
      <c r="O4" s="181"/>
      <c r="P4" s="181"/>
      <c r="Q4" s="179"/>
      <c r="V4" s="179"/>
      <c r="W4" s="179"/>
      <c r="X4" s="179"/>
      <c r="Y4" s="179"/>
    </row>
    <row r="5" spans="1:45" ht="27" customHeight="1" thickBot="1">
      <c r="A5" s="1070" t="s">
        <v>317</v>
      </c>
      <c r="B5" s="1071"/>
      <c r="C5" s="1071"/>
      <c r="D5" s="1071"/>
      <c r="E5" s="1071"/>
      <c r="F5" s="1071"/>
      <c r="G5" s="1071"/>
      <c r="H5" s="1071"/>
      <c r="I5" s="1071"/>
      <c r="J5" s="1071"/>
      <c r="K5" s="1071"/>
      <c r="L5" s="1071"/>
      <c r="M5" s="1071"/>
      <c r="N5" s="1072"/>
      <c r="O5" s="219">
        <f>IF((SUM(AH12:AH411))=0,"",SUM(AH12:AH411))</f>
        <v>6658920</v>
      </c>
      <c r="P5" s="181"/>
      <c r="R5" s="176"/>
      <c r="S5" s="176"/>
      <c r="T5" s="176"/>
      <c r="U5" s="176"/>
      <c r="V5" s="179"/>
      <c r="W5" s="179"/>
      <c r="X5" s="179"/>
      <c r="Y5" s="179"/>
      <c r="Z5" s="176"/>
      <c r="AA5" s="176"/>
      <c r="AB5" s="176"/>
      <c r="AC5" s="176"/>
      <c r="AD5" s="176"/>
      <c r="AE5" s="176"/>
      <c r="AF5" s="176"/>
      <c r="AG5" s="176"/>
      <c r="AH5" s="176"/>
    </row>
    <row r="6" spans="1:45" ht="21" customHeight="1" thickBot="1">
      <c r="Q6" s="183"/>
    </row>
    <row r="7" spans="1:45" ht="18" customHeight="1">
      <c r="A7" s="1048"/>
      <c r="B7" s="1050" t="s">
        <v>181</v>
      </c>
      <c r="C7" s="1051"/>
      <c r="D7" s="1051"/>
      <c r="E7" s="1051"/>
      <c r="F7" s="1051"/>
      <c r="G7" s="1051"/>
      <c r="H7" s="1051"/>
      <c r="I7" s="1051"/>
      <c r="J7" s="1051"/>
      <c r="K7" s="1052"/>
      <c r="L7" s="1056" t="s">
        <v>74</v>
      </c>
      <c r="M7" s="1037" t="s">
        <v>116</v>
      </c>
      <c r="N7" s="1038"/>
      <c r="O7" s="1058" t="s">
        <v>82</v>
      </c>
      <c r="P7" s="1031" t="s">
        <v>45</v>
      </c>
      <c r="Q7" s="1033" t="s">
        <v>274</v>
      </c>
      <c r="R7" s="220" t="s">
        <v>171</v>
      </c>
      <c r="S7" s="221"/>
      <c r="T7" s="221"/>
      <c r="U7" s="222"/>
      <c r="V7" s="222"/>
      <c r="W7" s="222"/>
      <c r="X7" s="222"/>
      <c r="Y7" s="222"/>
      <c r="Z7" s="222"/>
      <c r="AA7" s="222"/>
      <c r="AB7" s="222"/>
      <c r="AC7" s="222"/>
      <c r="AD7" s="222"/>
      <c r="AE7" s="222"/>
      <c r="AF7" s="222"/>
      <c r="AG7" s="222"/>
      <c r="AH7" s="223"/>
    </row>
    <row r="8" spans="1:45" ht="14.25" customHeight="1">
      <c r="A8" s="1049"/>
      <c r="B8" s="1053"/>
      <c r="C8" s="1054"/>
      <c r="D8" s="1054"/>
      <c r="E8" s="1054"/>
      <c r="F8" s="1054"/>
      <c r="G8" s="1054"/>
      <c r="H8" s="1054"/>
      <c r="I8" s="1054"/>
      <c r="J8" s="1054"/>
      <c r="K8" s="1055"/>
      <c r="L8" s="1057"/>
      <c r="M8" s="1039"/>
      <c r="N8" s="1040"/>
      <c r="O8" s="1059"/>
      <c r="P8" s="1032"/>
      <c r="Q8" s="1034"/>
      <c r="R8" s="224"/>
      <c r="S8" s="1033" t="s">
        <v>183</v>
      </c>
      <c r="T8" s="1062" t="s">
        <v>276</v>
      </c>
      <c r="U8" s="225"/>
      <c r="V8" s="1067"/>
      <c r="W8" s="1068"/>
      <c r="X8" s="1068"/>
      <c r="Y8" s="1068"/>
      <c r="Z8" s="1068"/>
      <c r="AA8" s="1068"/>
      <c r="AB8" s="1068"/>
      <c r="AC8" s="1068"/>
      <c r="AD8" s="1068"/>
      <c r="AE8" s="1068"/>
      <c r="AF8" s="1068"/>
      <c r="AG8" s="1069"/>
      <c r="AH8" s="226"/>
    </row>
    <row r="9" spans="1:45" ht="13.5" customHeight="1">
      <c r="A9" s="1049"/>
      <c r="B9" s="1053"/>
      <c r="C9" s="1054"/>
      <c r="D9" s="1054"/>
      <c r="E9" s="1054"/>
      <c r="F9" s="1054"/>
      <c r="G9" s="1054"/>
      <c r="H9" s="1054"/>
      <c r="I9" s="1054"/>
      <c r="J9" s="1054"/>
      <c r="K9" s="1055"/>
      <c r="L9" s="1057"/>
      <c r="M9" s="1041"/>
      <c r="N9" s="1042"/>
      <c r="O9" s="1059"/>
      <c r="P9" s="1032"/>
      <c r="Q9" s="1034"/>
      <c r="R9" s="1043" t="s">
        <v>68</v>
      </c>
      <c r="S9" s="1066"/>
      <c r="T9" s="1063"/>
      <c r="U9" s="1040" t="s">
        <v>146</v>
      </c>
      <c r="V9" s="1039" t="s">
        <v>277</v>
      </c>
      <c r="W9" s="1065"/>
      <c r="X9" s="1065"/>
      <c r="Y9" s="1065"/>
      <c r="Z9" s="1065"/>
      <c r="AA9" s="1065"/>
      <c r="AB9" s="1065"/>
      <c r="AC9" s="1065"/>
      <c r="AD9" s="1065"/>
      <c r="AE9" s="1065"/>
      <c r="AF9" s="1065"/>
      <c r="AG9" s="1065"/>
      <c r="AH9" s="1030" t="s">
        <v>278</v>
      </c>
    </row>
    <row r="10" spans="1:45" ht="120" customHeight="1">
      <c r="A10" s="1049"/>
      <c r="B10" s="1053"/>
      <c r="C10" s="1054"/>
      <c r="D10" s="1054"/>
      <c r="E10" s="1054"/>
      <c r="F10" s="1054"/>
      <c r="G10" s="1054"/>
      <c r="H10" s="1054"/>
      <c r="I10" s="1054"/>
      <c r="J10" s="1054"/>
      <c r="K10" s="1055"/>
      <c r="L10" s="1057"/>
      <c r="M10" s="189" t="s">
        <v>117</v>
      </c>
      <c r="N10" s="189" t="s">
        <v>118</v>
      </c>
      <c r="O10" s="1059"/>
      <c r="P10" s="1032"/>
      <c r="Q10" s="1034"/>
      <c r="R10" s="1043"/>
      <c r="S10" s="1066"/>
      <c r="T10" s="1063"/>
      <c r="U10" s="1040"/>
      <c r="V10" s="1039"/>
      <c r="W10" s="1065"/>
      <c r="X10" s="1065"/>
      <c r="Y10" s="1065"/>
      <c r="Z10" s="1065"/>
      <c r="AA10" s="1065"/>
      <c r="AB10" s="1065"/>
      <c r="AC10" s="1065"/>
      <c r="AD10" s="1065"/>
      <c r="AE10" s="1065"/>
      <c r="AF10" s="1065"/>
      <c r="AG10" s="1065"/>
      <c r="AH10" s="1030"/>
    </row>
    <row r="11" spans="1:45" ht="15" thickBot="1">
      <c r="A11" s="190"/>
      <c r="B11" s="191"/>
      <c r="C11" s="192"/>
      <c r="D11" s="192"/>
      <c r="E11" s="192"/>
      <c r="F11" s="192"/>
      <c r="G11" s="192"/>
      <c r="H11" s="192"/>
      <c r="I11" s="192"/>
      <c r="J11" s="192"/>
      <c r="K11" s="193"/>
      <c r="L11" s="194"/>
      <c r="M11" s="194"/>
      <c r="N11" s="194"/>
      <c r="O11" s="195"/>
      <c r="P11" s="196"/>
      <c r="Q11" s="197"/>
      <c r="R11" s="188"/>
      <c r="S11" s="227"/>
      <c r="T11" s="228"/>
      <c r="U11" s="229"/>
      <c r="V11" s="201"/>
      <c r="W11" s="202"/>
      <c r="X11" s="202"/>
      <c r="Y11" s="202"/>
      <c r="Z11" s="202"/>
      <c r="AA11" s="202"/>
      <c r="AB11" s="202"/>
      <c r="AC11" s="202"/>
      <c r="AD11" s="202"/>
      <c r="AE11" s="202"/>
      <c r="AF11" s="202"/>
      <c r="AG11" s="202"/>
      <c r="AH11" s="203"/>
    </row>
    <row r="12" spans="1:45" ht="33" customHeight="1" thickBot="1">
      <c r="A12" s="204">
        <v>1</v>
      </c>
      <c r="B12" s="1026" t="str">
        <f>IF(【全員最初に作成】基本情報!C56="","",【全員最初に作成】基本情報!C56)</f>
        <v>1314567891</v>
      </c>
      <c r="C12" s="1027"/>
      <c r="D12" s="1027"/>
      <c r="E12" s="1027"/>
      <c r="F12" s="1027"/>
      <c r="G12" s="1027"/>
      <c r="H12" s="1027"/>
      <c r="I12" s="1027"/>
      <c r="J12" s="1027"/>
      <c r="K12" s="1028"/>
      <c r="L12" s="204" t="str">
        <f>IF(【全員最初に作成】基本情報!M56="","",【全員最初に作成】基本情報!M56)</f>
        <v>東京都</v>
      </c>
      <c r="M12" s="204" t="str">
        <f>IF(【全員最初に作成】基本情報!R56="","",【全員最初に作成】基本情報!R56)</f>
        <v>東京都</v>
      </c>
      <c r="N12" s="204" t="str">
        <f>IF(【全員最初に作成】基本情報!W56="","",【全員最初に作成】基本情報!W56)</f>
        <v>千代田区</v>
      </c>
      <c r="O12" s="204" t="str">
        <f>IF(【全員最初に作成】基本情報!X56="","",【全員最初に作成】基本情報!X56)</f>
        <v>障害福祉事業所名称０１</v>
      </c>
      <c r="P12" s="205" t="str">
        <f>IF(【全員最初に作成】基本情報!Y56="","",【全員最初に作成】基本情報!Y56)</f>
        <v>居宅介護</v>
      </c>
      <c r="Q12" s="206">
        <f>IF(【全員最初に作成】基本情報!AB56="","",【全員最初に作成】基本情報!AB56)</f>
        <v>620000</v>
      </c>
      <c r="R12" s="230" t="s">
        <v>467</v>
      </c>
      <c r="S12" s="231" t="s">
        <v>468</v>
      </c>
      <c r="T12" s="209">
        <f>IFERROR(IF(R12="","",VLOOKUP(P12,【参考】数式用!$A$5:$H$34,MATCH(S12,【参考】数式用!$F$4:$H$4,0)+5,0)),"")</f>
        <v>5.5E-2</v>
      </c>
      <c r="U12" s="232" t="str">
        <f>IF(S12="特定加算Ⅰ",VLOOKUP(P12,【参考】数式用!$A$5:$I$28,9,FALSE),"-")</f>
        <v>-</v>
      </c>
      <c r="V12" s="210" t="s">
        <v>15</v>
      </c>
      <c r="W12" s="233">
        <v>5</v>
      </c>
      <c r="X12" s="212" t="s">
        <v>10</v>
      </c>
      <c r="Y12" s="233">
        <v>4</v>
      </c>
      <c r="Z12" s="212" t="s">
        <v>57</v>
      </c>
      <c r="AA12" s="233">
        <v>6</v>
      </c>
      <c r="AB12" s="212" t="s">
        <v>10</v>
      </c>
      <c r="AC12" s="233">
        <v>3</v>
      </c>
      <c r="AD12" s="212" t="s">
        <v>13</v>
      </c>
      <c r="AE12" s="213" t="s">
        <v>23</v>
      </c>
      <c r="AF12" s="214">
        <f>IF(AND(W12&gt;=1,Y12&gt;=1,AA12&gt;=1,AC12&gt;=1),(AA12*12+AC12)-(W12*12+Y12)+1,"")</f>
        <v>12</v>
      </c>
      <c r="AG12" s="215" t="s">
        <v>40</v>
      </c>
      <c r="AH12" s="216">
        <f>IFERROR(ROUNDDOWN(Q12*T12,0)*AF12,"")</f>
        <v>409200</v>
      </c>
      <c r="AJ12" s="234" t="str">
        <f>IFERROR(IF(T12="エラー","☓","○"),"")</f>
        <v>○</v>
      </c>
      <c r="AK12" s="235" t="str">
        <f t="shared" ref="AK12:AK43" si="0">IFERROR(IF(T12="エラー","当該サービスに存在しない加算区分が選択されていますので、修正してください。",""),"")</f>
        <v/>
      </c>
      <c r="AL12" s="235"/>
      <c r="AM12" s="235"/>
      <c r="AN12" s="235"/>
      <c r="AO12" s="235"/>
      <c r="AP12" s="235"/>
      <c r="AQ12" s="235"/>
      <c r="AR12" s="235"/>
      <c r="AS12" s="236"/>
    </row>
    <row r="13" spans="1:45" ht="33" customHeight="1" thickBot="1">
      <c r="A13" s="204">
        <f>A12+1</f>
        <v>2</v>
      </c>
      <c r="B13" s="1026" t="str">
        <f>IF(【全員最初に作成】基本情報!C57="","",【全員最初に作成】基本情報!C57)</f>
        <v>1314567892</v>
      </c>
      <c r="C13" s="1027"/>
      <c r="D13" s="1027"/>
      <c r="E13" s="1027"/>
      <c r="F13" s="1027"/>
      <c r="G13" s="1027"/>
      <c r="H13" s="1027"/>
      <c r="I13" s="1027"/>
      <c r="J13" s="1027"/>
      <c r="K13" s="1028"/>
      <c r="L13" s="204" t="str">
        <f>IF(【全員最初に作成】基本情報!M57="","",【全員最初に作成】基本情報!M57)</f>
        <v>東京都</v>
      </c>
      <c r="M13" s="204" t="str">
        <f>IF(【全員最初に作成】基本情報!R57="","",【全員最初に作成】基本情報!R57)</f>
        <v>東京都</v>
      </c>
      <c r="N13" s="204" t="str">
        <f>IF(【全員最初に作成】基本情報!W57="","",【全員最初に作成】基本情報!W57)</f>
        <v>豊島区</v>
      </c>
      <c r="O13" s="204" t="str">
        <f>IF(【全員最初に作成】基本情報!X57="","",【全員最初に作成】基本情報!X57)</f>
        <v>障害福祉事業所名称０２</v>
      </c>
      <c r="P13" s="205" t="str">
        <f>IF(【全員最初に作成】基本情報!Y57="","",【全員最初に作成】基本情報!Y57)</f>
        <v>居宅介護</v>
      </c>
      <c r="Q13" s="206">
        <f>IF(【全員最初に作成】基本情報!AB57="","",【全員最初に作成】基本情報!AB57)</f>
        <v>770000</v>
      </c>
      <c r="R13" s="230" t="s">
        <v>445</v>
      </c>
      <c r="S13" s="231" t="s">
        <v>469</v>
      </c>
      <c r="T13" s="209">
        <f>IFERROR(IF(R13="","",VLOOKUP(P13,【参考】数式用!$A$5:$H$34,MATCH(S13,【参考】数式用!$F$4:$H$4,0)+5,0)),"")</f>
        <v>7.0000000000000007E-2</v>
      </c>
      <c r="U13" s="232" t="str">
        <f>IF(S13="特定加算Ⅰ",VLOOKUP(P13,【参考】数式用!$A$5:$I$28,9,FALSE),"-")</f>
        <v>特定事業所加算</v>
      </c>
      <c r="V13" s="210" t="s">
        <v>15</v>
      </c>
      <c r="W13" s="233">
        <v>5</v>
      </c>
      <c r="X13" s="212" t="s">
        <v>10</v>
      </c>
      <c r="Y13" s="233">
        <v>4</v>
      </c>
      <c r="Z13" s="212" t="s">
        <v>57</v>
      </c>
      <c r="AA13" s="233">
        <v>6</v>
      </c>
      <c r="AB13" s="212" t="s">
        <v>10</v>
      </c>
      <c r="AC13" s="233">
        <v>3</v>
      </c>
      <c r="AD13" s="212" t="s">
        <v>13</v>
      </c>
      <c r="AE13" s="213" t="s">
        <v>23</v>
      </c>
      <c r="AF13" s="214">
        <f t="shared" ref="AF13:AF76" si="1">IF(AND(W13&gt;=1,Y13&gt;=1,AA13&gt;=1,AC13&gt;=1),(AA13*12+AC13)-(W13*12+Y13)+1,"")</f>
        <v>12</v>
      </c>
      <c r="AG13" s="215" t="s">
        <v>40</v>
      </c>
      <c r="AH13" s="216">
        <f t="shared" ref="AH13:AH76" si="2">IFERROR(ROUNDDOWN(Q13*T13,0)*AF13,"")</f>
        <v>646800</v>
      </c>
      <c r="AJ13" s="234" t="str">
        <f t="shared" ref="AJ13:AJ76" si="3">IFERROR(IF(T13="エラー","☓","○"),"")</f>
        <v>○</v>
      </c>
      <c r="AK13" s="235" t="str">
        <f t="shared" si="0"/>
        <v/>
      </c>
      <c r="AL13" s="235"/>
      <c r="AM13" s="235"/>
      <c r="AN13" s="235"/>
      <c r="AO13" s="235"/>
      <c r="AP13" s="235"/>
      <c r="AQ13" s="235"/>
      <c r="AR13" s="235"/>
      <c r="AS13" s="236"/>
    </row>
    <row r="14" spans="1:45" ht="33" customHeight="1" thickBot="1">
      <c r="A14" s="204">
        <f t="shared" ref="A14:A111" si="4">A13+1</f>
        <v>3</v>
      </c>
      <c r="B14" s="1026" t="str">
        <f>IF(【全員最初に作成】基本情報!C58="","",【全員最初に作成】基本情報!C58)</f>
        <v>1314567893</v>
      </c>
      <c r="C14" s="1027"/>
      <c r="D14" s="1027"/>
      <c r="E14" s="1027"/>
      <c r="F14" s="1027"/>
      <c r="G14" s="1027"/>
      <c r="H14" s="1027"/>
      <c r="I14" s="1027"/>
      <c r="J14" s="1027"/>
      <c r="K14" s="1028"/>
      <c r="L14" s="204" t="str">
        <f>IF(【全員最初に作成】基本情報!M58="","",【全員最初に作成】基本情報!M58)</f>
        <v>東京都</v>
      </c>
      <c r="M14" s="204" t="str">
        <f>IF(【全員最初に作成】基本情報!R58="","",【全員最初に作成】基本情報!R58)</f>
        <v>東京都</v>
      </c>
      <c r="N14" s="204" t="str">
        <f>IF(【全員最初に作成】基本情報!W58="","",【全員最初に作成】基本情報!W58)</f>
        <v>世田谷区</v>
      </c>
      <c r="O14" s="204" t="str">
        <f>IF(【全員最初に作成】基本情報!X58="","",【全員最初に作成】基本情報!X58)</f>
        <v>障害福祉事業所名称０３</v>
      </c>
      <c r="P14" s="205" t="str">
        <f>IF(【全員最初に作成】基本情報!Y58="","",【全員最初に作成】基本情報!Y58)</f>
        <v>放課後等デイサービス</v>
      </c>
      <c r="Q14" s="206">
        <f>IF(【全員最初に作成】基本情報!AB58="","",【全員最初に作成】基本情報!AB58)</f>
        <v>4740000</v>
      </c>
      <c r="R14" s="230" t="s">
        <v>445</v>
      </c>
      <c r="S14" s="231" t="s">
        <v>469</v>
      </c>
      <c r="T14" s="209">
        <f>IFERROR(IF(R14="","",VLOOKUP(P14,【参考】数式用!$A$5:$H$34,MATCH(S14,【参考】数式用!$F$4:$H$4,0)+5,0)),"")</f>
        <v>1.2999999999999999E-2</v>
      </c>
      <c r="U14" s="232" t="str">
        <f>IF(S14="特定加算Ⅰ",VLOOKUP(P14,【参考】数式用!$A$5:$I$28,9,FALSE),"-")</f>
        <v>福祉専門職員配置等加算</v>
      </c>
      <c r="V14" s="210" t="s">
        <v>15</v>
      </c>
      <c r="W14" s="233">
        <v>5</v>
      </c>
      <c r="X14" s="212" t="s">
        <v>10</v>
      </c>
      <c r="Y14" s="233">
        <v>4</v>
      </c>
      <c r="Z14" s="212" t="s">
        <v>57</v>
      </c>
      <c r="AA14" s="233">
        <v>6</v>
      </c>
      <c r="AB14" s="212" t="s">
        <v>10</v>
      </c>
      <c r="AC14" s="233">
        <v>3</v>
      </c>
      <c r="AD14" s="212" t="s">
        <v>13</v>
      </c>
      <c r="AE14" s="213" t="s">
        <v>23</v>
      </c>
      <c r="AF14" s="214">
        <f t="shared" si="1"/>
        <v>12</v>
      </c>
      <c r="AG14" s="215" t="s">
        <v>40</v>
      </c>
      <c r="AH14" s="216">
        <f t="shared" si="2"/>
        <v>739440</v>
      </c>
      <c r="AJ14" s="234" t="str">
        <f t="shared" si="3"/>
        <v>○</v>
      </c>
      <c r="AK14" s="235" t="str">
        <f t="shared" si="0"/>
        <v/>
      </c>
      <c r="AL14" s="235"/>
      <c r="AM14" s="235"/>
      <c r="AN14" s="235"/>
      <c r="AO14" s="235"/>
      <c r="AP14" s="235"/>
      <c r="AQ14" s="235"/>
      <c r="AR14" s="235"/>
      <c r="AS14" s="236"/>
    </row>
    <row r="15" spans="1:45" ht="33" customHeight="1" thickBot="1">
      <c r="A15" s="204">
        <f t="shared" si="4"/>
        <v>4</v>
      </c>
      <c r="B15" s="1026" t="str">
        <f>IF(【全員最初に作成】基本情報!C59="","",【全員最初に作成】基本情報!C59)</f>
        <v>1114567894</v>
      </c>
      <c r="C15" s="1027"/>
      <c r="D15" s="1027"/>
      <c r="E15" s="1027"/>
      <c r="F15" s="1027"/>
      <c r="G15" s="1027"/>
      <c r="H15" s="1027"/>
      <c r="I15" s="1027"/>
      <c r="J15" s="1027"/>
      <c r="K15" s="1028"/>
      <c r="L15" s="204" t="str">
        <f>IF(【全員最初に作成】基本情報!M59="","",【全員最初に作成】基本情報!M59)</f>
        <v>さいたま市</v>
      </c>
      <c r="M15" s="204" t="str">
        <f>IF(【全員最初に作成】基本情報!R59="","",【全員最初に作成】基本情報!R59)</f>
        <v>埼玉県</v>
      </c>
      <c r="N15" s="204" t="str">
        <f>IF(【全員最初に作成】基本情報!W59="","",【全員最初に作成】基本情報!W59)</f>
        <v>さいたま市</v>
      </c>
      <c r="O15" s="204" t="str">
        <f>IF(【全員最初に作成】基本情報!X59="","",【全員最初に作成】基本情報!X59)</f>
        <v>障害福祉事業所名称０４</v>
      </c>
      <c r="P15" s="205" t="str">
        <f>IF(【全員最初に作成】基本情報!Y59="","",【全員最初に作成】基本情報!Y59)</f>
        <v>就労継続支援Ｂ型</v>
      </c>
      <c r="Q15" s="206">
        <f>IF(【全員最初に作成】基本情報!AB59="","",【全員最初に作成】基本情報!AB59)</f>
        <v>2370000</v>
      </c>
      <c r="R15" s="230" t="s">
        <v>446</v>
      </c>
      <c r="S15" s="231" t="s">
        <v>469</v>
      </c>
      <c r="T15" s="209">
        <f>IFERROR(IF(R15="","",VLOOKUP(P15,【参考】数式用!$A$5:$H$34,MATCH(S15,【参考】数式用!$F$4:$H$4,0)+5,0)),"")</f>
        <v>1.7000000000000001E-2</v>
      </c>
      <c r="U15" s="232" t="str">
        <f>IF(S15="特定加算Ⅰ",VLOOKUP(P15,【参考】数式用!$A$5:$I$28,9,FALSE),"-")</f>
        <v>福祉専門職員配置等加算</v>
      </c>
      <c r="V15" s="210" t="s">
        <v>15</v>
      </c>
      <c r="W15" s="233">
        <v>5</v>
      </c>
      <c r="X15" s="212" t="s">
        <v>10</v>
      </c>
      <c r="Y15" s="233">
        <v>4</v>
      </c>
      <c r="Z15" s="212" t="s">
        <v>57</v>
      </c>
      <c r="AA15" s="233">
        <v>6</v>
      </c>
      <c r="AB15" s="212" t="s">
        <v>10</v>
      </c>
      <c r="AC15" s="233">
        <v>3</v>
      </c>
      <c r="AD15" s="212" t="s">
        <v>13</v>
      </c>
      <c r="AE15" s="213" t="s">
        <v>23</v>
      </c>
      <c r="AF15" s="214">
        <f t="shared" si="1"/>
        <v>12</v>
      </c>
      <c r="AG15" s="215" t="s">
        <v>40</v>
      </c>
      <c r="AH15" s="216">
        <f t="shared" si="2"/>
        <v>483480</v>
      </c>
      <c r="AJ15" s="234" t="str">
        <f t="shared" si="3"/>
        <v>○</v>
      </c>
      <c r="AK15" s="235" t="str">
        <f t="shared" si="0"/>
        <v/>
      </c>
      <c r="AL15" s="235"/>
      <c r="AM15" s="235"/>
      <c r="AN15" s="235"/>
      <c r="AO15" s="235"/>
      <c r="AP15" s="235"/>
      <c r="AQ15" s="235"/>
      <c r="AR15" s="235"/>
      <c r="AS15" s="236"/>
    </row>
    <row r="16" spans="1:45" ht="33" customHeight="1" thickBot="1">
      <c r="A16" s="204">
        <f t="shared" si="4"/>
        <v>5</v>
      </c>
      <c r="B16" s="1026" t="str">
        <f>IF(【全員最初に作成】基本情報!C60="","",【全員最初に作成】基本情報!C60)</f>
        <v>1214567895</v>
      </c>
      <c r="C16" s="1027"/>
      <c r="D16" s="1027"/>
      <c r="E16" s="1027"/>
      <c r="F16" s="1027"/>
      <c r="G16" s="1027"/>
      <c r="H16" s="1027"/>
      <c r="I16" s="1027"/>
      <c r="J16" s="1027"/>
      <c r="K16" s="1028"/>
      <c r="L16" s="204" t="str">
        <f>IF(【全員最初に作成】基本情報!M60="","",【全員最初に作成】基本情報!M60)</f>
        <v>千葉市</v>
      </c>
      <c r="M16" s="204" t="str">
        <f>IF(【全員最初に作成】基本情報!R60="","",【全員最初に作成】基本情報!R60)</f>
        <v>千葉県</v>
      </c>
      <c r="N16" s="204" t="str">
        <f>IF(【全員最初に作成】基本情報!W60="","",【全員最初に作成】基本情報!W60)</f>
        <v>千葉市</v>
      </c>
      <c r="O16" s="204" t="str">
        <f>IF(【全員最初に作成】基本情報!X60="","",【全員最初に作成】基本情報!X60)</f>
        <v>障害福祉事業所名称０５</v>
      </c>
      <c r="P16" s="205" t="str">
        <f>IF(【全員最初に作成】基本情報!Y60="","",【全員最初に作成】基本情報!Y60)</f>
        <v>施設入所支援</v>
      </c>
      <c r="Q16" s="206">
        <f>IF(【全員最初に作成】基本情報!AB60="","",【全員最初に作成】基本情報!AB60)</f>
        <v>7100000</v>
      </c>
      <c r="R16" s="230" t="s">
        <v>445</v>
      </c>
      <c r="S16" s="231" t="s">
        <v>470</v>
      </c>
      <c r="T16" s="209">
        <f>IFERROR(IF(R16="","",VLOOKUP(P16,【参考】数式用!$A$5:$H$34,MATCH(S16,【参考】数式用!$F$4:$H$4,0)+5,0)),"")</f>
        <v>2.1000000000000001E-2</v>
      </c>
      <c r="U16" s="232" t="str">
        <f>IF(S16="特定加算Ⅰ",VLOOKUP(P16,【参考】数式用!$A$5:$I$28,9,FALSE),"-")</f>
        <v>-</v>
      </c>
      <c r="V16" s="210" t="s">
        <v>15</v>
      </c>
      <c r="W16" s="233">
        <v>5</v>
      </c>
      <c r="X16" s="212" t="s">
        <v>10</v>
      </c>
      <c r="Y16" s="233">
        <v>4</v>
      </c>
      <c r="Z16" s="212" t="s">
        <v>57</v>
      </c>
      <c r="AA16" s="233">
        <v>6</v>
      </c>
      <c r="AB16" s="212" t="s">
        <v>10</v>
      </c>
      <c r="AC16" s="233">
        <v>3</v>
      </c>
      <c r="AD16" s="212" t="s">
        <v>13</v>
      </c>
      <c r="AE16" s="213" t="s">
        <v>23</v>
      </c>
      <c r="AF16" s="214">
        <f t="shared" si="1"/>
        <v>12</v>
      </c>
      <c r="AG16" s="215" t="s">
        <v>40</v>
      </c>
      <c r="AH16" s="216">
        <f t="shared" si="2"/>
        <v>1789200</v>
      </c>
      <c r="AJ16" s="234" t="str">
        <f t="shared" si="3"/>
        <v>○</v>
      </c>
      <c r="AK16" s="235" t="str">
        <f t="shared" si="0"/>
        <v/>
      </c>
      <c r="AL16" s="235"/>
      <c r="AM16" s="235"/>
      <c r="AN16" s="235"/>
      <c r="AO16" s="235"/>
      <c r="AP16" s="235"/>
      <c r="AQ16" s="235"/>
      <c r="AR16" s="235"/>
      <c r="AS16" s="236"/>
    </row>
    <row r="17" spans="1:45" ht="33" customHeight="1" thickBot="1">
      <c r="A17" s="204">
        <f t="shared" si="4"/>
        <v>6</v>
      </c>
      <c r="B17" s="1026" t="str">
        <f>IF(【全員最初に作成】基本情報!C61="","",【全員最初に作成】基本情報!C61)</f>
        <v>1214567895</v>
      </c>
      <c r="C17" s="1027"/>
      <c r="D17" s="1027"/>
      <c r="E17" s="1027"/>
      <c r="F17" s="1027"/>
      <c r="G17" s="1027"/>
      <c r="H17" s="1027"/>
      <c r="I17" s="1027"/>
      <c r="J17" s="1027"/>
      <c r="K17" s="1028"/>
      <c r="L17" s="204" t="str">
        <f>IF(【全員最初に作成】基本情報!M61="","",【全員最初に作成】基本情報!M61)</f>
        <v>千葉市</v>
      </c>
      <c r="M17" s="204" t="str">
        <f>IF(【全員最初に作成】基本情報!R61="","",【全員最初に作成】基本情報!R61)</f>
        <v>千葉県</v>
      </c>
      <c r="N17" s="204" t="str">
        <f>IF(【全員最初に作成】基本情報!W61="","",【全員最初に作成】基本情報!W61)</f>
        <v>千葉市</v>
      </c>
      <c r="O17" s="204" t="str">
        <f>IF(【全員最初に作成】基本情報!X61="","",【全員最初に作成】基本情報!X61)</f>
        <v>障害福祉事業所名称０６</v>
      </c>
      <c r="P17" s="205" t="str">
        <f>IF(【全員最初に作成】基本情報!Y61="","",【全員最初に作成】基本情報!Y61)</f>
        <v>障害者支援施設：生活介護</v>
      </c>
      <c r="Q17" s="206">
        <f>IF(【全員最初に作成】基本情報!AB61="","",【全員最初に作成】基本情報!AB61)</f>
        <v>12700000</v>
      </c>
      <c r="R17" s="230" t="s">
        <v>445</v>
      </c>
      <c r="S17" s="231" t="s">
        <v>470</v>
      </c>
      <c r="T17" s="209">
        <f>IFERROR(IF(R17="","",VLOOKUP(P17,【参考】数式用!$A$5:$H$34,MATCH(S17,【参考】数式用!$F$4:$H$4,0)+5,0)),"")</f>
        <v>1.7000000000000001E-2</v>
      </c>
      <c r="U17" s="232" t="str">
        <f>IF(S17="特定加算Ⅰ",VLOOKUP(P17,【参考】数式用!$A$5:$I$28,9,FALSE),"-")</f>
        <v>-</v>
      </c>
      <c r="V17" s="210" t="s">
        <v>108</v>
      </c>
      <c r="W17" s="233">
        <v>5</v>
      </c>
      <c r="X17" s="212" t="s">
        <v>109</v>
      </c>
      <c r="Y17" s="233">
        <v>4</v>
      </c>
      <c r="Z17" s="212" t="s">
        <v>110</v>
      </c>
      <c r="AA17" s="233">
        <v>6</v>
      </c>
      <c r="AB17" s="212" t="s">
        <v>109</v>
      </c>
      <c r="AC17" s="233">
        <v>3</v>
      </c>
      <c r="AD17" s="212" t="s">
        <v>111</v>
      </c>
      <c r="AE17" s="213" t="s">
        <v>112</v>
      </c>
      <c r="AF17" s="214">
        <f t="shared" si="1"/>
        <v>12</v>
      </c>
      <c r="AG17" s="215" t="s">
        <v>113</v>
      </c>
      <c r="AH17" s="216">
        <f t="shared" si="2"/>
        <v>2590800</v>
      </c>
      <c r="AJ17" s="234" t="str">
        <f t="shared" si="3"/>
        <v>○</v>
      </c>
      <c r="AK17" s="235" t="str">
        <f t="shared" si="0"/>
        <v/>
      </c>
      <c r="AL17" s="235"/>
      <c r="AM17" s="235"/>
      <c r="AN17" s="235"/>
      <c r="AO17" s="235"/>
      <c r="AP17" s="235"/>
      <c r="AQ17" s="235"/>
      <c r="AR17" s="235"/>
      <c r="AS17" s="236"/>
    </row>
    <row r="18" spans="1:45" ht="33" customHeight="1" thickBot="1">
      <c r="A18" s="204">
        <f t="shared" si="4"/>
        <v>7</v>
      </c>
      <c r="B18" s="1026" t="str">
        <f>IF(【全員最初に作成】基本情報!C62="","",【全員最初に作成】基本情報!C62)</f>
        <v/>
      </c>
      <c r="C18" s="1027"/>
      <c r="D18" s="1027"/>
      <c r="E18" s="1027"/>
      <c r="F18" s="1027"/>
      <c r="G18" s="1027"/>
      <c r="H18" s="1027"/>
      <c r="I18" s="1027"/>
      <c r="J18" s="1027"/>
      <c r="K18" s="1028"/>
      <c r="L18" s="204" t="str">
        <f>IF(【全員最初に作成】基本情報!M62="","",【全員最初に作成】基本情報!M62)</f>
        <v/>
      </c>
      <c r="M18" s="204" t="str">
        <f>IF(【全員最初に作成】基本情報!R62="","",【全員最初に作成】基本情報!R62)</f>
        <v/>
      </c>
      <c r="N18" s="204" t="str">
        <f>IF(【全員最初に作成】基本情報!W62="","",【全員最初に作成】基本情報!W62)</f>
        <v/>
      </c>
      <c r="O18" s="204" t="str">
        <f>IF(【全員最初に作成】基本情報!X62="","",【全員最初に作成】基本情報!X62)</f>
        <v/>
      </c>
      <c r="P18" s="205" t="str">
        <f>IF(【全員最初に作成】基本情報!Y62="","",【全員最初に作成】基本情報!Y62)</f>
        <v/>
      </c>
      <c r="Q18" s="206" t="str">
        <f>IF(【全員最初に作成】基本情報!AB62="","",【全員最初に作成】基本情報!AB62)</f>
        <v/>
      </c>
      <c r="R18" s="230"/>
      <c r="S18" s="231"/>
      <c r="T18" s="209" t="str">
        <f>IFERROR(IF(R18="","",VLOOKUP(P18,【参考】数式用!$A$5:$H$34,MATCH(S18,【参考】数式用!$F$4:$H$4,0)+5,0)),"")</f>
        <v/>
      </c>
      <c r="U18" s="232" t="str">
        <f>IF(S18="特定加算Ⅰ",VLOOKUP(P18,【参考】数式用!$A$5:$I$28,9,FALSE),"-")</f>
        <v>-</v>
      </c>
      <c r="V18" s="210" t="s">
        <v>108</v>
      </c>
      <c r="W18" s="233"/>
      <c r="X18" s="212" t="s">
        <v>109</v>
      </c>
      <c r="Y18" s="233"/>
      <c r="Z18" s="212" t="s">
        <v>110</v>
      </c>
      <c r="AA18" s="233"/>
      <c r="AB18" s="212" t="s">
        <v>109</v>
      </c>
      <c r="AC18" s="233"/>
      <c r="AD18" s="212" t="s">
        <v>111</v>
      </c>
      <c r="AE18" s="213" t="s">
        <v>112</v>
      </c>
      <c r="AF18" s="214" t="str">
        <f t="shared" si="1"/>
        <v/>
      </c>
      <c r="AG18" s="215" t="s">
        <v>113</v>
      </c>
      <c r="AH18" s="216" t="str">
        <f t="shared" si="2"/>
        <v/>
      </c>
      <c r="AJ18" s="234" t="str">
        <f t="shared" si="3"/>
        <v>○</v>
      </c>
      <c r="AK18" s="235" t="str">
        <f t="shared" si="0"/>
        <v/>
      </c>
      <c r="AL18" s="235"/>
      <c r="AM18" s="235"/>
      <c r="AN18" s="235"/>
      <c r="AO18" s="235"/>
      <c r="AP18" s="235"/>
      <c r="AQ18" s="235"/>
      <c r="AR18" s="235"/>
      <c r="AS18" s="236"/>
    </row>
    <row r="19" spans="1:45" ht="33" customHeight="1" thickBot="1">
      <c r="A19" s="204">
        <f t="shared" si="4"/>
        <v>8</v>
      </c>
      <c r="B19" s="1026" t="str">
        <f>IF(【全員最初に作成】基本情報!C63="","",【全員最初に作成】基本情報!C63)</f>
        <v/>
      </c>
      <c r="C19" s="1027"/>
      <c r="D19" s="1027"/>
      <c r="E19" s="1027"/>
      <c r="F19" s="1027"/>
      <c r="G19" s="1027"/>
      <c r="H19" s="1027"/>
      <c r="I19" s="1027"/>
      <c r="J19" s="1027"/>
      <c r="K19" s="1028"/>
      <c r="L19" s="204" t="str">
        <f>IF(【全員最初に作成】基本情報!M63="","",【全員最初に作成】基本情報!M63)</f>
        <v/>
      </c>
      <c r="M19" s="204" t="str">
        <f>IF(【全員最初に作成】基本情報!R63="","",【全員最初に作成】基本情報!R63)</f>
        <v/>
      </c>
      <c r="N19" s="204" t="str">
        <f>IF(【全員最初に作成】基本情報!W63="","",【全員最初に作成】基本情報!W63)</f>
        <v/>
      </c>
      <c r="O19" s="204" t="str">
        <f>IF(【全員最初に作成】基本情報!X63="","",【全員最初に作成】基本情報!X63)</f>
        <v/>
      </c>
      <c r="P19" s="205" t="str">
        <f>IF(【全員最初に作成】基本情報!Y63="","",【全員最初に作成】基本情報!Y63)</f>
        <v/>
      </c>
      <c r="Q19" s="206" t="str">
        <f>IF(【全員最初に作成】基本情報!AB63="","",【全員最初に作成】基本情報!AB63)</f>
        <v/>
      </c>
      <c r="R19" s="230"/>
      <c r="S19" s="231"/>
      <c r="T19" s="209" t="str">
        <f>IFERROR(IF(R19="","",VLOOKUP(P19,【参考】数式用!$A$5:$H$34,MATCH(S19,【参考】数式用!$F$4:$H$4,0)+5,0)),"")</f>
        <v/>
      </c>
      <c r="U19" s="232" t="str">
        <f>IF(S19="特定加算Ⅰ",VLOOKUP(P19,【参考】数式用!$A$5:$I$28,9,FALSE),"-")</f>
        <v>-</v>
      </c>
      <c r="V19" s="210" t="s">
        <v>108</v>
      </c>
      <c r="W19" s="233"/>
      <c r="X19" s="212" t="s">
        <v>109</v>
      </c>
      <c r="Y19" s="233"/>
      <c r="Z19" s="212" t="s">
        <v>110</v>
      </c>
      <c r="AA19" s="233"/>
      <c r="AB19" s="212" t="s">
        <v>109</v>
      </c>
      <c r="AC19" s="233"/>
      <c r="AD19" s="212" t="s">
        <v>111</v>
      </c>
      <c r="AE19" s="213" t="s">
        <v>112</v>
      </c>
      <c r="AF19" s="214" t="str">
        <f t="shared" si="1"/>
        <v/>
      </c>
      <c r="AG19" s="215" t="s">
        <v>113</v>
      </c>
      <c r="AH19" s="216" t="str">
        <f t="shared" si="2"/>
        <v/>
      </c>
      <c r="AJ19" s="234" t="str">
        <f t="shared" si="3"/>
        <v>○</v>
      </c>
      <c r="AK19" s="235" t="str">
        <f t="shared" si="0"/>
        <v/>
      </c>
      <c r="AL19" s="235"/>
      <c r="AM19" s="235"/>
      <c r="AN19" s="235"/>
      <c r="AO19" s="235"/>
      <c r="AP19" s="235"/>
      <c r="AQ19" s="235"/>
      <c r="AR19" s="235"/>
      <c r="AS19" s="236"/>
    </row>
    <row r="20" spans="1:45" ht="33" customHeight="1" thickBot="1">
      <c r="A20" s="204">
        <f t="shared" si="4"/>
        <v>9</v>
      </c>
      <c r="B20" s="1026" t="str">
        <f>IF(【全員最初に作成】基本情報!C64="","",【全員最初に作成】基本情報!C64)</f>
        <v/>
      </c>
      <c r="C20" s="1027"/>
      <c r="D20" s="1027"/>
      <c r="E20" s="1027"/>
      <c r="F20" s="1027"/>
      <c r="G20" s="1027"/>
      <c r="H20" s="1027"/>
      <c r="I20" s="1027"/>
      <c r="J20" s="1027"/>
      <c r="K20" s="1028"/>
      <c r="L20" s="204" t="str">
        <f>IF(【全員最初に作成】基本情報!M64="","",【全員最初に作成】基本情報!M64)</f>
        <v/>
      </c>
      <c r="M20" s="204" t="str">
        <f>IF(【全員最初に作成】基本情報!R64="","",【全員最初に作成】基本情報!R64)</f>
        <v/>
      </c>
      <c r="N20" s="204" t="str">
        <f>IF(【全員最初に作成】基本情報!W64="","",【全員最初に作成】基本情報!W64)</f>
        <v/>
      </c>
      <c r="O20" s="204" t="str">
        <f>IF(【全員最初に作成】基本情報!X64="","",【全員最初に作成】基本情報!X64)</f>
        <v/>
      </c>
      <c r="P20" s="205" t="str">
        <f>IF(【全員最初に作成】基本情報!Y64="","",【全員最初に作成】基本情報!Y64)</f>
        <v/>
      </c>
      <c r="Q20" s="206" t="str">
        <f>IF(【全員最初に作成】基本情報!AB64="","",【全員最初に作成】基本情報!AB64)</f>
        <v/>
      </c>
      <c r="R20" s="230"/>
      <c r="S20" s="231"/>
      <c r="T20" s="209" t="str">
        <f>IFERROR(IF(R20="","",VLOOKUP(P20,【参考】数式用!$A$5:$H$34,MATCH(S20,【参考】数式用!$F$4:$H$4,0)+5,0)),"")</f>
        <v/>
      </c>
      <c r="U20" s="232" t="str">
        <f>IF(S20="特定加算Ⅰ",VLOOKUP(P20,【参考】数式用!$A$5:$I$28,9,FALSE),"-")</f>
        <v>-</v>
      </c>
      <c r="V20" s="210" t="s">
        <v>108</v>
      </c>
      <c r="W20" s="233"/>
      <c r="X20" s="212" t="s">
        <v>109</v>
      </c>
      <c r="Y20" s="233"/>
      <c r="Z20" s="212" t="s">
        <v>110</v>
      </c>
      <c r="AA20" s="233"/>
      <c r="AB20" s="212" t="s">
        <v>109</v>
      </c>
      <c r="AC20" s="233"/>
      <c r="AD20" s="212" t="s">
        <v>111</v>
      </c>
      <c r="AE20" s="213" t="s">
        <v>112</v>
      </c>
      <c r="AF20" s="214" t="str">
        <f t="shared" si="1"/>
        <v/>
      </c>
      <c r="AG20" s="215" t="s">
        <v>113</v>
      </c>
      <c r="AH20" s="216" t="str">
        <f t="shared" si="2"/>
        <v/>
      </c>
      <c r="AJ20" s="234" t="str">
        <f t="shared" si="3"/>
        <v>○</v>
      </c>
      <c r="AK20" s="235" t="str">
        <f t="shared" si="0"/>
        <v/>
      </c>
      <c r="AL20" s="235"/>
      <c r="AM20" s="235"/>
      <c r="AN20" s="235"/>
      <c r="AO20" s="235"/>
      <c r="AP20" s="235"/>
      <c r="AQ20" s="235"/>
      <c r="AR20" s="235"/>
      <c r="AS20" s="236"/>
    </row>
    <row r="21" spans="1:45" ht="33" customHeight="1" thickBot="1">
      <c r="A21" s="204">
        <f t="shared" si="4"/>
        <v>10</v>
      </c>
      <c r="B21" s="1026" t="str">
        <f>IF(【全員最初に作成】基本情報!C65="","",【全員最初に作成】基本情報!C65)</f>
        <v/>
      </c>
      <c r="C21" s="1027"/>
      <c r="D21" s="1027"/>
      <c r="E21" s="1027"/>
      <c r="F21" s="1027"/>
      <c r="G21" s="1027"/>
      <c r="H21" s="1027"/>
      <c r="I21" s="1027"/>
      <c r="J21" s="1027"/>
      <c r="K21" s="1028"/>
      <c r="L21" s="204" t="str">
        <f>IF(【全員最初に作成】基本情報!M65="","",【全員最初に作成】基本情報!M65)</f>
        <v/>
      </c>
      <c r="M21" s="204" t="str">
        <f>IF(【全員最初に作成】基本情報!R65="","",【全員最初に作成】基本情報!R65)</f>
        <v/>
      </c>
      <c r="N21" s="204" t="str">
        <f>IF(【全員最初に作成】基本情報!W65="","",【全員最初に作成】基本情報!W65)</f>
        <v/>
      </c>
      <c r="O21" s="204" t="str">
        <f>IF(【全員最初に作成】基本情報!X65="","",【全員最初に作成】基本情報!X65)</f>
        <v/>
      </c>
      <c r="P21" s="205" t="str">
        <f>IF(【全員最初に作成】基本情報!Y65="","",【全員最初に作成】基本情報!Y65)</f>
        <v/>
      </c>
      <c r="Q21" s="206" t="str">
        <f>IF(【全員最初に作成】基本情報!AB65="","",【全員最初に作成】基本情報!AB65)</f>
        <v/>
      </c>
      <c r="R21" s="230"/>
      <c r="S21" s="231"/>
      <c r="T21" s="209" t="str">
        <f>IFERROR(IF(R21="","",VLOOKUP(P21,【参考】数式用!$A$5:$H$34,MATCH(S21,【参考】数式用!$F$4:$H$4,0)+5,0)),"")</f>
        <v/>
      </c>
      <c r="U21" s="232" t="str">
        <f>IF(S21="特定加算Ⅰ",VLOOKUP(P21,【参考】数式用!$A$5:$I$28,9,FALSE),"-")</f>
        <v>-</v>
      </c>
      <c r="V21" s="210" t="s">
        <v>108</v>
      </c>
      <c r="W21" s="233"/>
      <c r="X21" s="212" t="s">
        <v>109</v>
      </c>
      <c r="Y21" s="233"/>
      <c r="Z21" s="212" t="s">
        <v>110</v>
      </c>
      <c r="AA21" s="233"/>
      <c r="AB21" s="212" t="s">
        <v>109</v>
      </c>
      <c r="AC21" s="233"/>
      <c r="AD21" s="212" t="s">
        <v>111</v>
      </c>
      <c r="AE21" s="213" t="s">
        <v>112</v>
      </c>
      <c r="AF21" s="214" t="str">
        <f t="shared" si="1"/>
        <v/>
      </c>
      <c r="AG21" s="215" t="s">
        <v>113</v>
      </c>
      <c r="AH21" s="216" t="str">
        <f t="shared" si="2"/>
        <v/>
      </c>
      <c r="AJ21" s="234" t="str">
        <f t="shared" si="3"/>
        <v>○</v>
      </c>
      <c r="AK21" s="235" t="str">
        <f t="shared" si="0"/>
        <v/>
      </c>
      <c r="AL21" s="235"/>
      <c r="AM21" s="235"/>
      <c r="AN21" s="235"/>
      <c r="AO21" s="235"/>
      <c r="AP21" s="235"/>
      <c r="AQ21" s="235"/>
      <c r="AR21" s="235"/>
      <c r="AS21" s="236"/>
    </row>
    <row r="22" spans="1:45" ht="33" customHeight="1" thickBot="1">
      <c r="A22" s="204">
        <f t="shared" si="4"/>
        <v>11</v>
      </c>
      <c r="B22" s="1026" t="str">
        <f>IF(【全員最初に作成】基本情報!C66="","",【全員最初に作成】基本情報!C66)</f>
        <v/>
      </c>
      <c r="C22" s="1027"/>
      <c r="D22" s="1027"/>
      <c r="E22" s="1027"/>
      <c r="F22" s="1027"/>
      <c r="G22" s="1027"/>
      <c r="H22" s="1027"/>
      <c r="I22" s="1027"/>
      <c r="J22" s="1027"/>
      <c r="K22" s="1028"/>
      <c r="L22" s="204" t="str">
        <f>IF(【全員最初に作成】基本情報!M66="","",【全員最初に作成】基本情報!M66)</f>
        <v/>
      </c>
      <c r="M22" s="204" t="str">
        <f>IF(【全員最初に作成】基本情報!R66="","",【全員最初に作成】基本情報!R66)</f>
        <v/>
      </c>
      <c r="N22" s="204" t="str">
        <f>IF(【全員最初に作成】基本情報!W66="","",【全員最初に作成】基本情報!W66)</f>
        <v/>
      </c>
      <c r="O22" s="204" t="str">
        <f>IF(【全員最初に作成】基本情報!X66="","",【全員最初に作成】基本情報!X66)</f>
        <v/>
      </c>
      <c r="P22" s="205" t="str">
        <f>IF(【全員最初に作成】基本情報!Y66="","",【全員最初に作成】基本情報!Y66)</f>
        <v/>
      </c>
      <c r="Q22" s="206" t="str">
        <f>IF(【全員最初に作成】基本情報!AB66="","",【全員最初に作成】基本情報!AB66)</f>
        <v/>
      </c>
      <c r="R22" s="230"/>
      <c r="S22" s="231"/>
      <c r="T22" s="209" t="str">
        <f>IFERROR(IF(R22="","",VLOOKUP(P22,【参考】数式用!$A$5:$H$34,MATCH(S22,【参考】数式用!$F$4:$H$4,0)+5,0)),"")</f>
        <v/>
      </c>
      <c r="U22" s="232" t="str">
        <f>IF(S22="特定加算Ⅰ",VLOOKUP(P22,【参考】数式用!$A$5:$I$28,9,FALSE),"-")</f>
        <v>-</v>
      </c>
      <c r="V22" s="210" t="s">
        <v>108</v>
      </c>
      <c r="W22" s="233"/>
      <c r="X22" s="212" t="s">
        <v>109</v>
      </c>
      <c r="Y22" s="233"/>
      <c r="Z22" s="212" t="s">
        <v>110</v>
      </c>
      <c r="AA22" s="233"/>
      <c r="AB22" s="212" t="s">
        <v>109</v>
      </c>
      <c r="AC22" s="233"/>
      <c r="AD22" s="212" t="s">
        <v>111</v>
      </c>
      <c r="AE22" s="213" t="s">
        <v>112</v>
      </c>
      <c r="AF22" s="214" t="str">
        <f t="shared" si="1"/>
        <v/>
      </c>
      <c r="AG22" s="215" t="s">
        <v>113</v>
      </c>
      <c r="AH22" s="216" t="str">
        <f t="shared" si="2"/>
        <v/>
      </c>
      <c r="AJ22" s="234" t="str">
        <f t="shared" si="3"/>
        <v>○</v>
      </c>
      <c r="AK22" s="235" t="str">
        <f t="shared" si="0"/>
        <v/>
      </c>
      <c r="AL22" s="235"/>
      <c r="AM22" s="235"/>
      <c r="AN22" s="235"/>
      <c r="AO22" s="235"/>
      <c r="AP22" s="235"/>
      <c r="AQ22" s="235"/>
      <c r="AR22" s="235"/>
      <c r="AS22" s="236"/>
    </row>
    <row r="23" spans="1:45" ht="33" customHeight="1" thickBot="1">
      <c r="A23" s="204">
        <f t="shared" si="4"/>
        <v>12</v>
      </c>
      <c r="B23" s="1026" t="str">
        <f>IF(【全員最初に作成】基本情報!C67="","",【全員最初に作成】基本情報!C67)</f>
        <v/>
      </c>
      <c r="C23" s="1027"/>
      <c r="D23" s="1027"/>
      <c r="E23" s="1027"/>
      <c r="F23" s="1027"/>
      <c r="G23" s="1027"/>
      <c r="H23" s="1027"/>
      <c r="I23" s="1027"/>
      <c r="J23" s="1027"/>
      <c r="K23" s="1028"/>
      <c r="L23" s="204" t="str">
        <f>IF(【全員最初に作成】基本情報!M67="","",【全員最初に作成】基本情報!M67)</f>
        <v/>
      </c>
      <c r="M23" s="204" t="str">
        <f>IF(【全員最初に作成】基本情報!R67="","",【全員最初に作成】基本情報!R67)</f>
        <v/>
      </c>
      <c r="N23" s="204" t="str">
        <f>IF(【全員最初に作成】基本情報!W67="","",【全員最初に作成】基本情報!W67)</f>
        <v/>
      </c>
      <c r="O23" s="204" t="str">
        <f>IF(【全員最初に作成】基本情報!X67="","",【全員最初に作成】基本情報!X67)</f>
        <v/>
      </c>
      <c r="P23" s="205" t="str">
        <f>IF(【全員最初に作成】基本情報!Y67="","",【全員最初に作成】基本情報!Y67)</f>
        <v/>
      </c>
      <c r="Q23" s="206" t="str">
        <f>IF(【全員最初に作成】基本情報!AB67="","",【全員最初に作成】基本情報!AB67)</f>
        <v/>
      </c>
      <c r="R23" s="230"/>
      <c r="S23" s="231"/>
      <c r="T23" s="209" t="str">
        <f>IFERROR(IF(R23="","",VLOOKUP(P23,【参考】数式用!$A$5:$H$34,MATCH(S23,【参考】数式用!$F$4:$H$4,0)+5,0)),"")</f>
        <v/>
      </c>
      <c r="U23" s="232" t="str">
        <f>IF(S23="特定加算Ⅰ",VLOOKUP(P23,【参考】数式用!$A$5:$I$28,9,FALSE),"-")</f>
        <v>-</v>
      </c>
      <c r="V23" s="210" t="s">
        <v>108</v>
      </c>
      <c r="W23" s="233"/>
      <c r="X23" s="212" t="s">
        <v>109</v>
      </c>
      <c r="Y23" s="233"/>
      <c r="Z23" s="212" t="s">
        <v>110</v>
      </c>
      <c r="AA23" s="233"/>
      <c r="AB23" s="212" t="s">
        <v>109</v>
      </c>
      <c r="AC23" s="233"/>
      <c r="AD23" s="212" t="s">
        <v>111</v>
      </c>
      <c r="AE23" s="213" t="s">
        <v>112</v>
      </c>
      <c r="AF23" s="214" t="str">
        <f t="shared" si="1"/>
        <v/>
      </c>
      <c r="AG23" s="215" t="s">
        <v>113</v>
      </c>
      <c r="AH23" s="216" t="str">
        <f t="shared" si="2"/>
        <v/>
      </c>
      <c r="AJ23" s="234" t="str">
        <f t="shared" si="3"/>
        <v>○</v>
      </c>
      <c r="AK23" s="235" t="str">
        <f t="shared" si="0"/>
        <v/>
      </c>
      <c r="AL23" s="235"/>
      <c r="AM23" s="235"/>
      <c r="AN23" s="235"/>
      <c r="AO23" s="235"/>
      <c r="AP23" s="235"/>
      <c r="AQ23" s="235"/>
      <c r="AR23" s="235"/>
      <c r="AS23" s="236"/>
    </row>
    <row r="24" spans="1:45" ht="33" customHeight="1" thickBot="1">
      <c r="A24" s="204">
        <f t="shared" si="4"/>
        <v>13</v>
      </c>
      <c r="B24" s="1026" t="str">
        <f>IF(【全員最初に作成】基本情報!C68="","",【全員最初に作成】基本情報!C68)</f>
        <v/>
      </c>
      <c r="C24" s="1027"/>
      <c r="D24" s="1027"/>
      <c r="E24" s="1027"/>
      <c r="F24" s="1027"/>
      <c r="G24" s="1027"/>
      <c r="H24" s="1027"/>
      <c r="I24" s="1027"/>
      <c r="J24" s="1027"/>
      <c r="K24" s="1028"/>
      <c r="L24" s="204" t="str">
        <f>IF(【全員最初に作成】基本情報!M68="","",【全員最初に作成】基本情報!M68)</f>
        <v/>
      </c>
      <c r="M24" s="204" t="str">
        <f>IF(【全員最初に作成】基本情報!R68="","",【全員最初に作成】基本情報!R68)</f>
        <v/>
      </c>
      <c r="N24" s="204" t="str">
        <f>IF(【全員最初に作成】基本情報!W68="","",【全員最初に作成】基本情報!W68)</f>
        <v/>
      </c>
      <c r="O24" s="204" t="str">
        <f>IF(【全員最初に作成】基本情報!X68="","",【全員最初に作成】基本情報!X68)</f>
        <v/>
      </c>
      <c r="P24" s="205" t="str">
        <f>IF(【全員最初に作成】基本情報!Y68="","",【全員最初に作成】基本情報!Y68)</f>
        <v/>
      </c>
      <c r="Q24" s="206" t="str">
        <f>IF(【全員最初に作成】基本情報!AB68="","",【全員最初に作成】基本情報!AB68)</f>
        <v/>
      </c>
      <c r="R24" s="230"/>
      <c r="S24" s="231"/>
      <c r="T24" s="209" t="str">
        <f>IFERROR(IF(R24="","",VLOOKUP(P24,【参考】数式用!$A$5:$H$34,MATCH(S24,【参考】数式用!$F$4:$H$4,0)+5,0)),"")</f>
        <v/>
      </c>
      <c r="U24" s="232" t="str">
        <f>IF(S24="特定加算Ⅰ",VLOOKUP(P24,【参考】数式用!$A$5:$I$28,9,FALSE),"-")</f>
        <v>-</v>
      </c>
      <c r="V24" s="210" t="s">
        <v>108</v>
      </c>
      <c r="W24" s="233"/>
      <c r="X24" s="212" t="s">
        <v>109</v>
      </c>
      <c r="Y24" s="233"/>
      <c r="Z24" s="212" t="s">
        <v>110</v>
      </c>
      <c r="AA24" s="233"/>
      <c r="AB24" s="212" t="s">
        <v>109</v>
      </c>
      <c r="AC24" s="233"/>
      <c r="AD24" s="212" t="s">
        <v>111</v>
      </c>
      <c r="AE24" s="213" t="s">
        <v>112</v>
      </c>
      <c r="AF24" s="214" t="str">
        <f t="shared" si="1"/>
        <v/>
      </c>
      <c r="AG24" s="215" t="s">
        <v>113</v>
      </c>
      <c r="AH24" s="216" t="str">
        <f t="shared" si="2"/>
        <v/>
      </c>
      <c r="AJ24" s="234" t="str">
        <f t="shared" si="3"/>
        <v>○</v>
      </c>
      <c r="AK24" s="235" t="str">
        <f t="shared" si="0"/>
        <v/>
      </c>
      <c r="AL24" s="235"/>
      <c r="AM24" s="235"/>
      <c r="AN24" s="235"/>
      <c r="AO24" s="235"/>
      <c r="AP24" s="235"/>
      <c r="AQ24" s="235"/>
      <c r="AR24" s="235"/>
      <c r="AS24" s="236"/>
    </row>
    <row r="25" spans="1:45" ht="33" customHeight="1" thickBot="1">
      <c r="A25" s="204">
        <f t="shared" si="4"/>
        <v>14</v>
      </c>
      <c r="B25" s="1026" t="str">
        <f>IF(【全員最初に作成】基本情報!C69="","",【全員最初に作成】基本情報!C69)</f>
        <v/>
      </c>
      <c r="C25" s="1027"/>
      <c r="D25" s="1027"/>
      <c r="E25" s="1027"/>
      <c r="F25" s="1027"/>
      <c r="G25" s="1027"/>
      <c r="H25" s="1027"/>
      <c r="I25" s="1027"/>
      <c r="J25" s="1027"/>
      <c r="K25" s="1028"/>
      <c r="L25" s="204" t="str">
        <f>IF(【全員最初に作成】基本情報!M69="","",【全員最初に作成】基本情報!M69)</f>
        <v/>
      </c>
      <c r="M25" s="204" t="str">
        <f>IF(【全員最初に作成】基本情報!R69="","",【全員最初に作成】基本情報!R69)</f>
        <v/>
      </c>
      <c r="N25" s="204" t="str">
        <f>IF(【全員最初に作成】基本情報!W69="","",【全員最初に作成】基本情報!W69)</f>
        <v/>
      </c>
      <c r="O25" s="204" t="str">
        <f>IF(【全員最初に作成】基本情報!X69="","",【全員最初に作成】基本情報!X69)</f>
        <v/>
      </c>
      <c r="P25" s="205" t="str">
        <f>IF(【全員最初に作成】基本情報!Y69="","",【全員最初に作成】基本情報!Y69)</f>
        <v/>
      </c>
      <c r="Q25" s="206" t="str">
        <f>IF(【全員最初に作成】基本情報!AB69="","",【全員最初に作成】基本情報!AB69)</f>
        <v/>
      </c>
      <c r="R25" s="230"/>
      <c r="S25" s="231"/>
      <c r="T25" s="209" t="str">
        <f>IFERROR(IF(R25="","",VLOOKUP(P25,【参考】数式用!$A$5:$H$34,MATCH(S25,【参考】数式用!$F$4:$H$4,0)+5,0)),"")</f>
        <v/>
      </c>
      <c r="U25" s="232" t="str">
        <f>IF(S25="特定加算Ⅰ",VLOOKUP(P25,【参考】数式用!$A$5:$I$28,9,FALSE),"-")</f>
        <v>-</v>
      </c>
      <c r="V25" s="210" t="s">
        <v>108</v>
      </c>
      <c r="W25" s="233"/>
      <c r="X25" s="212" t="s">
        <v>109</v>
      </c>
      <c r="Y25" s="233"/>
      <c r="Z25" s="212" t="s">
        <v>110</v>
      </c>
      <c r="AA25" s="233"/>
      <c r="AB25" s="212" t="s">
        <v>109</v>
      </c>
      <c r="AC25" s="233"/>
      <c r="AD25" s="212" t="s">
        <v>111</v>
      </c>
      <c r="AE25" s="213" t="s">
        <v>112</v>
      </c>
      <c r="AF25" s="214" t="str">
        <f t="shared" si="1"/>
        <v/>
      </c>
      <c r="AG25" s="215" t="s">
        <v>113</v>
      </c>
      <c r="AH25" s="216" t="str">
        <f t="shared" si="2"/>
        <v/>
      </c>
      <c r="AJ25" s="234" t="str">
        <f t="shared" si="3"/>
        <v>○</v>
      </c>
      <c r="AK25" s="235" t="str">
        <f t="shared" si="0"/>
        <v/>
      </c>
      <c r="AL25" s="235"/>
      <c r="AM25" s="235"/>
      <c r="AN25" s="235"/>
      <c r="AO25" s="235"/>
      <c r="AP25" s="235"/>
      <c r="AQ25" s="235"/>
      <c r="AR25" s="235"/>
      <c r="AS25" s="236"/>
    </row>
    <row r="26" spans="1:45" ht="33" customHeight="1" thickBot="1">
      <c r="A26" s="204">
        <f t="shared" si="4"/>
        <v>15</v>
      </c>
      <c r="B26" s="1026" t="str">
        <f>IF(【全員最初に作成】基本情報!C70="","",【全員最初に作成】基本情報!C70)</f>
        <v/>
      </c>
      <c r="C26" s="1027"/>
      <c r="D26" s="1027"/>
      <c r="E26" s="1027"/>
      <c r="F26" s="1027"/>
      <c r="G26" s="1027"/>
      <c r="H26" s="1027"/>
      <c r="I26" s="1027"/>
      <c r="J26" s="1027"/>
      <c r="K26" s="1028"/>
      <c r="L26" s="204" t="str">
        <f>IF(【全員最初に作成】基本情報!M70="","",【全員最初に作成】基本情報!M70)</f>
        <v/>
      </c>
      <c r="M26" s="204" t="str">
        <f>IF(【全員最初に作成】基本情報!R70="","",【全員最初に作成】基本情報!R70)</f>
        <v/>
      </c>
      <c r="N26" s="204" t="str">
        <f>IF(【全員最初に作成】基本情報!W70="","",【全員最初に作成】基本情報!W70)</f>
        <v/>
      </c>
      <c r="O26" s="204" t="str">
        <f>IF(【全員最初に作成】基本情報!X70="","",【全員最初に作成】基本情報!X70)</f>
        <v/>
      </c>
      <c r="P26" s="205" t="str">
        <f>IF(【全員最初に作成】基本情報!Y70="","",【全員最初に作成】基本情報!Y70)</f>
        <v/>
      </c>
      <c r="Q26" s="206" t="str">
        <f>IF(【全員最初に作成】基本情報!AB70="","",【全員最初に作成】基本情報!AB70)</f>
        <v/>
      </c>
      <c r="R26" s="230"/>
      <c r="S26" s="231"/>
      <c r="T26" s="209" t="str">
        <f>IFERROR(IF(R26="","",VLOOKUP(P26,【参考】数式用!$A$5:$H$34,MATCH(S26,【参考】数式用!$F$4:$H$4,0)+5,0)),"")</f>
        <v/>
      </c>
      <c r="U26" s="232" t="str">
        <f>IF(S26="特定加算Ⅰ",VLOOKUP(P26,【参考】数式用!$A$5:$I$28,9,FALSE),"-")</f>
        <v>-</v>
      </c>
      <c r="V26" s="210" t="s">
        <v>108</v>
      </c>
      <c r="W26" s="233"/>
      <c r="X26" s="212" t="s">
        <v>109</v>
      </c>
      <c r="Y26" s="233"/>
      <c r="Z26" s="212" t="s">
        <v>110</v>
      </c>
      <c r="AA26" s="233"/>
      <c r="AB26" s="212" t="s">
        <v>109</v>
      </c>
      <c r="AC26" s="233"/>
      <c r="AD26" s="212" t="s">
        <v>111</v>
      </c>
      <c r="AE26" s="213" t="s">
        <v>112</v>
      </c>
      <c r="AF26" s="214" t="str">
        <f t="shared" si="1"/>
        <v/>
      </c>
      <c r="AG26" s="215" t="s">
        <v>113</v>
      </c>
      <c r="AH26" s="216" t="str">
        <f t="shared" si="2"/>
        <v/>
      </c>
      <c r="AJ26" s="234" t="str">
        <f t="shared" si="3"/>
        <v>○</v>
      </c>
      <c r="AK26" s="235" t="str">
        <f t="shared" si="0"/>
        <v/>
      </c>
      <c r="AL26" s="235"/>
      <c r="AM26" s="235"/>
      <c r="AN26" s="235"/>
      <c r="AO26" s="235"/>
      <c r="AP26" s="235"/>
      <c r="AQ26" s="235"/>
      <c r="AR26" s="235"/>
      <c r="AS26" s="236"/>
    </row>
    <row r="27" spans="1:45" ht="33" customHeight="1" thickBot="1">
      <c r="A27" s="204">
        <f t="shared" si="4"/>
        <v>16</v>
      </c>
      <c r="B27" s="1026" t="str">
        <f>IF(【全員最初に作成】基本情報!C71="","",【全員最初に作成】基本情報!C71)</f>
        <v/>
      </c>
      <c r="C27" s="1027"/>
      <c r="D27" s="1027"/>
      <c r="E27" s="1027"/>
      <c r="F27" s="1027"/>
      <c r="G27" s="1027"/>
      <c r="H27" s="1027"/>
      <c r="I27" s="1027"/>
      <c r="J27" s="1027"/>
      <c r="K27" s="1028"/>
      <c r="L27" s="204" t="str">
        <f>IF(【全員最初に作成】基本情報!M71="","",【全員最初に作成】基本情報!M71)</f>
        <v/>
      </c>
      <c r="M27" s="204" t="str">
        <f>IF(【全員最初に作成】基本情報!R71="","",【全員最初に作成】基本情報!R71)</f>
        <v/>
      </c>
      <c r="N27" s="204" t="str">
        <f>IF(【全員最初に作成】基本情報!W71="","",【全員最初に作成】基本情報!W71)</f>
        <v/>
      </c>
      <c r="O27" s="204" t="str">
        <f>IF(【全員最初に作成】基本情報!X71="","",【全員最初に作成】基本情報!X71)</f>
        <v/>
      </c>
      <c r="P27" s="205" t="str">
        <f>IF(【全員最初に作成】基本情報!Y71="","",【全員最初に作成】基本情報!Y71)</f>
        <v/>
      </c>
      <c r="Q27" s="206" t="str">
        <f>IF(【全員最初に作成】基本情報!AB71="","",【全員最初に作成】基本情報!AB71)</f>
        <v/>
      </c>
      <c r="R27" s="230"/>
      <c r="S27" s="231"/>
      <c r="T27" s="209" t="str">
        <f>IFERROR(IF(R27="","",VLOOKUP(P27,【参考】数式用!$A$5:$H$34,MATCH(S27,【参考】数式用!$F$4:$H$4,0)+5,0)),"")</f>
        <v/>
      </c>
      <c r="U27" s="232" t="str">
        <f>IF(S27="特定加算Ⅰ",VLOOKUP(P27,【参考】数式用!$A$5:$I$28,9,FALSE),"-")</f>
        <v>-</v>
      </c>
      <c r="V27" s="210" t="s">
        <v>108</v>
      </c>
      <c r="W27" s="233"/>
      <c r="X27" s="212" t="s">
        <v>109</v>
      </c>
      <c r="Y27" s="233"/>
      <c r="Z27" s="212" t="s">
        <v>110</v>
      </c>
      <c r="AA27" s="233"/>
      <c r="AB27" s="212" t="s">
        <v>109</v>
      </c>
      <c r="AC27" s="233"/>
      <c r="AD27" s="212" t="s">
        <v>111</v>
      </c>
      <c r="AE27" s="213" t="s">
        <v>112</v>
      </c>
      <c r="AF27" s="214" t="str">
        <f t="shared" si="1"/>
        <v/>
      </c>
      <c r="AG27" s="215" t="s">
        <v>113</v>
      </c>
      <c r="AH27" s="216" t="str">
        <f t="shared" si="2"/>
        <v/>
      </c>
      <c r="AJ27" s="234" t="str">
        <f t="shared" si="3"/>
        <v>○</v>
      </c>
      <c r="AK27" s="235" t="str">
        <f t="shared" si="0"/>
        <v/>
      </c>
      <c r="AL27" s="235"/>
      <c r="AM27" s="235"/>
      <c r="AN27" s="235"/>
      <c r="AO27" s="235"/>
      <c r="AP27" s="235"/>
      <c r="AQ27" s="235"/>
      <c r="AR27" s="235"/>
      <c r="AS27" s="236"/>
    </row>
    <row r="28" spans="1:45" ht="33" customHeight="1" thickBot="1">
      <c r="A28" s="204">
        <f t="shared" si="4"/>
        <v>17</v>
      </c>
      <c r="B28" s="1026" t="str">
        <f>IF(【全員最初に作成】基本情報!C72="","",【全員最初に作成】基本情報!C72)</f>
        <v/>
      </c>
      <c r="C28" s="1027"/>
      <c r="D28" s="1027"/>
      <c r="E28" s="1027"/>
      <c r="F28" s="1027"/>
      <c r="G28" s="1027"/>
      <c r="H28" s="1027"/>
      <c r="I28" s="1027"/>
      <c r="J28" s="1027"/>
      <c r="K28" s="1028"/>
      <c r="L28" s="204" t="str">
        <f>IF(【全員最初に作成】基本情報!M72="","",【全員最初に作成】基本情報!M72)</f>
        <v/>
      </c>
      <c r="M28" s="204" t="str">
        <f>IF(【全員最初に作成】基本情報!R72="","",【全員最初に作成】基本情報!R72)</f>
        <v/>
      </c>
      <c r="N28" s="204" t="str">
        <f>IF(【全員最初に作成】基本情報!W72="","",【全員最初に作成】基本情報!W72)</f>
        <v/>
      </c>
      <c r="O28" s="204" t="str">
        <f>IF(【全員最初に作成】基本情報!X72="","",【全員最初に作成】基本情報!X72)</f>
        <v/>
      </c>
      <c r="P28" s="205" t="str">
        <f>IF(【全員最初に作成】基本情報!Y72="","",【全員最初に作成】基本情報!Y72)</f>
        <v/>
      </c>
      <c r="Q28" s="206" t="str">
        <f>IF(【全員最初に作成】基本情報!AB72="","",【全員最初に作成】基本情報!AB72)</f>
        <v/>
      </c>
      <c r="R28" s="230"/>
      <c r="S28" s="231"/>
      <c r="T28" s="209" t="str">
        <f>IFERROR(IF(R28="","",VLOOKUP(P28,【参考】数式用!$A$5:$H$34,MATCH(S28,【参考】数式用!$F$4:$H$4,0)+5,0)),"")</f>
        <v/>
      </c>
      <c r="U28" s="232" t="str">
        <f>IF(S28="特定加算Ⅰ",VLOOKUP(P28,【参考】数式用!$A$5:$I$28,9,FALSE),"-")</f>
        <v>-</v>
      </c>
      <c r="V28" s="210" t="s">
        <v>108</v>
      </c>
      <c r="W28" s="233"/>
      <c r="X28" s="212" t="s">
        <v>109</v>
      </c>
      <c r="Y28" s="233"/>
      <c r="Z28" s="212" t="s">
        <v>110</v>
      </c>
      <c r="AA28" s="233"/>
      <c r="AB28" s="212" t="s">
        <v>109</v>
      </c>
      <c r="AC28" s="233"/>
      <c r="AD28" s="212" t="s">
        <v>111</v>
      </c>
      <c r="AE28" s="213" t="s">
        <v>112</v>
      </c>
      <c r="AF28" s="214" t="str">
        <f t="shared" si="1"/>
        <v/>
      </c>
      <c r="AG28" s="215" t="s">
        <v>113</v>
      </c>
      <c r="AH28" s="216" t="str">
        <f t="shared" si="2"/>
        <v/>
      </c>
      <c r="AJ28" s="234" t="str">
        <f t="shared" si="3"/>
        <v>○</v>
      </c>
      <c r="AK28" s="235" t="str">
        <f t="shared" si="0"/>
        <v/>
      </c>
      <c r="AL28" s="235"/>
      <c r="AM28" s="235"/>
      <c r="AN28" s="235"/>
      <c r="AO28" s="235"/>
      <c r="AP28" s="235"/>
      <c r="AQ28" s="235"/>
      <c r="AR28" s="235"/>
      <c r="AS28" s="236"/>
    </row>
    <row r="29" spans="1:45" ht="33" customHeight="1" thickBot="1">
      <c r="A29" s="204">
        <f t="shared" si="4"/>
        <v>18</v>
      </c>
      <c r="B29" s="1026" t="str">
        <f>IF(【全員最初に作成】基本情報!C73="","",【全員最初に作成】基本情報!C73)</f>
        <v/>
      </c>
      <c r="C29" s="1027"/>
      <c r="D29" s="1027"/>
      <c r="E29" s="1027"/>
      <c r="F29" s="1027"/>
      <c r="G29" s="1027"/>
      <c r="H29" s="1027"/>
      <c r="I29" s="1027"/>
      <c r="J29" s="1027"/>
      <c r="K29" s="1028"/>
      <c r="L29" s="204" t="str">
        <f>IF(【全員最初に作成】基本情報!M73="","",【全員最初に作成】基本情報!M73)</f>
        <v/>
      </c>
      <c r="M29" s="204" t="str">
        <f>IF(【全員最初に作成】基本情報!R73="","",【全員最初に作成】基本情報!R73)</f>
        <v/>
      </c>
      <c r="N29" s="204" t="str">
        <f>IF(【全員最初に作成】基本情報!W73="","",【全員最初に作成】基本情報!W73)</f>
        <v/>
      </c>
      <c r="O29" s="204" t="str">
        <f>IF(【全員最初に作成】基本情報!X73="","",【全員最初に作成】基本情報!X73)</f>
        <v/>
      </c>
      <c r="P29" s="205" t="str">
        <f>IF(【全員最初に作成】基本情報!Y73="","",【全員最初に作成】基本情報!Y73)</f>
        <v/>
      </c>
      <c r="Q29" s="206" t="str">
        <f>IF(【全員最初に作成】基本情報!AB73="","",【全員最初に作成】基本情報!AB73)</f>
        <v/>
      </c>
      <c r="R29" s="230"/>
      <c r="S29" s="231"/>
      <c r="T29" s="209" t="str">
        <f>IFERROR(IF(R29="","",VLOOKUP(P29,【参考】数式用!$A$5:$H$34,MATCH(S29,【参考】数式用!$F$4:$H$4,0)+5,0)),"")</f>
        <v/>
      </c>
      <c r="U29" s="232" t="str">
        <f>IF(S29="特定加算Ⅰ",VLOOKUP(P29,【参考】数式用!$A$5:$I$28,9,FALSE),"-")</f>
        <v>-</v>
      </c>
      <c r="V29" s="210" t="s">
        <v>108</v>
      </c>
      <c r="W29" s="233"/>
      <c r="X29" s="212" t="s">
        <v>109</v>
      </c>
      <c r="Y29" s="233"/>
      <c r="Z29" s="212" t="s">
        <v>110</v>
      </c>
      <c r="AA29" s="233"/>
      <c r="AB29" s="212" t="s">
        <v>109</v>
      </c>
      <c r="AC29" s="233"/>
      <c r="AD29" s="212" t="s">
        <v>111</v>
      </c>
      <c r="AE29" s="213" t="s">
        <v>112</v>
      </c>
      <c r="AF29" s="214" t="str">
        <f t="shared" si="1"/>
        <v/>
      </c>
      <c r="AG29" s="215" t="s">
        <v>113</v>
      </c>
      <c r="AH29" s="216" t="str">
        <f t="shared" si="2"/>
        <v/>
      </c>
      <c r="AJ29" s="234" t="str">
        <f t="shared" si="3"/>
        <v>○</v>
      </c>
      <c r="AK29" s="235" t="str">
        <f t="shared" si="0"/>
        <v/>
      </c>
      <c r="AL29" s="235"/>
      <c r="AM29" s="235"/>
      <c r="AN29" s="235"/>
      <c r="AO29" s="235"/>
      <c r="AP29" s="235"/>
      <c r="AQ29" s="235"/>
      <c r="AR29" s="235"/>
      <c r="AS29" s="236"/>
    </row>
    <row r="30" spans="1:45" ht="33" customHeight="1" thickBot="1">
      <c r="A30" s="204">
        <f t="shared" si="4"/>
        <v>19</v>
      </c>
      <c r="B30" s="1026" t="str">
        <f>IF(【全員最初に作成】基本情報!C74="","",【全員最初に作成】基本情報!C74)</f>
        <v/>
      </c>
      <c r="C30" s="1027"/>
      <c r="D30" s="1027"/>
      <c r="E30" s="1027"/>
      <c r="F30" s="1027"/>
      <c r="G30" s="1027"/>
      <c r="H30" s="1027"/>
      <c r="I30" s="1027"/>
      <c r="J30" s="1027"/>
      <c r="K30" s="1028"/>
      <c r="L30" s="204" t="str">
        <f>IF(【全員最初に作成】基本情報!M74="","",【全員最初に作成】基本情報!M74)</f>
        <v/>
      </c>
      <c r="M30" s="204" t="str">
        <f>IF(【全員最初に作成】基本情報!R74="","",【全員最初に作成】基本情報!R74)</f>
        <v/>
      </c>
      <c r="N30" s="204" t="str">
        <f>IF(【全員最初に作成】基本情報!W74="","",【全員最初に作成】基本情報!W74)</f>
        <v/>
      </c>
      <c r="O30" s="204" t="str">
        <f>IF(【全員最初に作成】基本情報!X74="","",【全員最初に作成】基本情報!X74)</f>
        <v/>
      </c>
      <c r="P30" s="205" t="str">
        <f>IF(【全員最初に作成】基本情報!Y74="","",【全員最初に作成】基本情報!Y74)</f>
        <v/>
      </c>
      <c r="Q30" s="206" t="str">
        <f>IF(【全員最初に作成】基本情報!AB74="","",【全員最初に作成】基本情報!AB74)</f>
        <v/>
      </c>
      <c r="R30" s="230"/>
      <c r="S30" s="231"/>
      <c r="T30" s="209" t="str">
        <f>IFERROR(IF(R30="","",VLOOKUP(P30,【参考】数式用!$A$5:$H$34,MATCH(S30,【参考】数式用!$F$4:$H$4,0)+5,0)),"")</f>
        <v/>
      </c>
      <c r="U30" s="232" t="str">
        <f>IF(S30="特定加算Ⅰ",VLOOKUP(P30,【参考】数式用!$A$5:$I$28,9,FALSE),"-")</f>
        <v>-</v>
      </c>
      <c r="V30" s="210" t="s">
        <v>108</v>
      </c>
      <c r="W30" s="233"/>
      <c r="X30" s="212" t="s">
        <v>109</v>
      </c>
      <c r="Y30" s="233"/>
      <c r="Z30" s="212" t="s">
        <v>110</v>
      </c>
      <c r="AA30" s="233"/>
      <c r="AB30" s="212" t="s">
        <v>109</v>
      </c>
      <c r="AC30" s="233"/>
      <c r="AD30" s="212" t="s">
        <v>111</v>
      </c>
      <c r="AE30" s="213" t="s">
        <v>112</v>
      </c>
      <c r="AF30" s="214" t="str">
        <f t="shared" si="1"/>
        <v/>
      </c>
      <c r="AG30" s="215" t="s">
        <v>113</v>
      </c>
      <c r="AH30" s="216" t="str">
        <f t="shared" si="2"/>
        <v/>
      </c>
      <c r="AJ30" s="234" t="str">
        <f t="shared" si="3"/>
        <v>○</v>
      </c>
      <c r="AK30" s="235" t="str">
        <f t="shared" si="0"/>
        <v/>
      </c>
      <c r="AL30" s="235"/>
      <c r="AM30" s="235"/>
      <c r="AN30" s="235"/>
      <c r="AO30" s="235"/>
      <c r="AP30" s="235"/>
      <c r="AQ30" s="235"/>
      <c r="AR30" s="235"/>
      <c r="AS30" s="236"/>
    </row>
    <row r="31" spans="1:45" ht="33" customHeight="1" thickBot="1">
      <c r="A31" s="204">
        <f t="shared" si="4"/>
        <v>20</v>
      </c>
      <c r="B31" s="1026" t="str">
        <f>IF(【全員最初に作成】基本情報!C75="","",【全員最初に作成】基本情報!C75)</f>
        <v/>
      </c>
      <c r="C31" s="1027"/>
      <c r="D31" s="1027"/>
      <c r="E31" s="1027"/>
      <c r="F31" s="1027"/>
      <c r="G31" s="1027"/>
      <c r="H31" s="1027"/>
      <c r="I31" s="1027"/>
      <c r="J31" s="1027"/>
      <c r="K31" s="1028"/>
      <c r="L31" s="204" t="str">
        <f>IF(【全員最初に作成】基本情報!M75="","",【全員最初に作成】基本情報!M75)</f>
        <v/>
      </c>
      <c r="M31" s="204" t="str">
        <f>IF(【全員最初に作成】基本情報!R75="","",【全員最初に作成】基本情報!R75)</f>
        <v/>
      </c>
      <c r="N31" s="204" t="str">
        <f>IF(【全員最初に作成】基本情報!W75="","",【全員最初に作成】基本情報!W75)</f>
        <v/>
      </c>
      <c r="O31" s="204" t="str">
        <f>IF(【全員最初に作成】基本情報!X75="","",【全員最初に作成】基本情報!X75)</f>
        <v/>
      </c>
      <c r="P31" s="205" t="str">
        <f>IF(【全員最初に作成】基本情報!Y75="","",【全員最初に作成】基本情報!Y75)</f>
        <v/>
      </c>
      <c r="Q31" s="206" t="str">
        <f>IF(【全員最初に作成】基本情報!AB75="","",【全員最初に作成】基本情報!AB75)</f>
        <v/>
      </c>
      <c r="R31" s="230"/>
      <c r="S31" s="231"/>
      <c r="T31" s="209" t="str">
        <f>IFERROR(IF(R31="","",VLOOKUP(P31,【参考】数式用!$A$5:$H$34,MATCH(S31,【参考】数式用!$F$4:$H$4,0)+5,0)),"")</f>
        <v/>
      </c>
      <c r="U31" s="232" t="str">
        <f>IF(S31="特定加算Ⅰ",VLOOKUP(P31,【参考】数式用!$A$5:$I$28,9,FALSE),"-")</f>
        <v>-</v>
      </c>
      <c r="V31" s="210" t="s">
        <v>108</v>
      </c>
      <c r="W31" s="233"/>
      <c r="X31" s="212" t="s">
        <v>109</v>
      </c>
      <c r="Y31" s="233"/>
      <c r="Z31" s="212" t="s">
        <v>110</v>
      </c>
      <c r="AA31" s="233"/>
      <c r="AB31" s="212" t="s">
        <v>109</v>
      </c>
      <c r="AC31" s="233"/>
      <c r="AD31" s="212" t="s">
        <v>111</v>
      </c>
      <c r="AE31" s="213" t="s">
        <v>112</v>
      </c>
      <c r="AF31" s="214" t="str">
        <f t="shared" si="1"/>
        <v/>
      </c>
      <c r="AG31" s="215" t="s">
        <v>113</v>
      </c>
      <c r="AH31" s="216" t="str">
        <f t="shared" si="2"/>
        <v/>
      </c>
      <c r="AJ31" s="234" t="str">
        <f t="shared" si="3"/>
        <v>○</v>
      </c>
      <c r="AK31" s="235" t="str">
        <f t="shared" si="0"/>
        <v/>
      </c>
      <c r="AL31" s="235"/>
      <c r="AM31" s="235"/>
      <c r="AN31" s="235"/>
      <c r="AO31" s="235"/>
      <c r="AP31" s="235"/>
      <c r="AQ31" s="235"/>
      <c r="AR31" s="235"/>
      <c r="AS31" s="236"/>
    </row>
    <row r="32" spans="1:45" ht="33" customHeight="1" thickBot="1">
      <c r="A32" s="204">
        <f t="shared" si="4"/>
        <v>21</v>
      </c>
      <c r="B32" s="1026" t="str">
        <f>IF(【全員最初に作成】基本情報!C76="","",【全員最初に作成】基本情報!C76)</f>
        <v/>
      </c>
      <c r="C32" s="1027"/>
      <c r="D32" s="1027"/>
      <c r="E32" s="1027"/>
      <c r="F32" s="1027"/>
      <c r="G32" s="1027"/>
      <c r="H32" s="1027"/>
      <c r="I32" s="1027"/>
      <c r="J32" s="1027"/>
      <c r="K32" s="1028"/>
      <c r="L32" s="204" t="str">
        <f>IF(【全員最初に作成】基本情報!M76="","",【全員最初に作成】基本情報!M76)</f>
        <v/>
      </c>
      <c r="M32" s="204" t="str">
        <f>IF(【全員最初に作成】基本情報!R76="","",【全員最初に作成】基本情報!R76)</f>
        <v/>
      </c>
      <c r="N32" s="204" t="str">
        <f>IF(【全員最初に作成】基本情報!W76="","",【全員最初に作成】基本情報!W76)</f>
        <v/>
      </c>
      <c r="O32" s="204" t="str">
        <f>IF(【全員最初に作成】基本情報!X76="","",【全員最初に作成】基本情報!X76)</f>
        <v/>
      </c>
      <c r="P32" s="205" t="str">
        <f>IF(【全員最初に作成】基本情報!Y76="","",【全員最初に作成】基本情報!Y76)</f>
        <v/>
      </c>
      <c r="Q32" s="206" t="str">
        <f>IF(【全員最初に作成】基本情報!AB76="","",【全員最初に作成】基本情報!AB76)</f>
        <v/>
      </c>
      <c r="R32" s="230"/>
      <c r="S32" s="231"/>
      <c r="T32" s="209" t="str">
        <f>IFERROR(IF(R32="","",VLOOKUP(P32,【参考】数式用!$A$5:$H$34,MATCH(S32,【参考】数式用!$F$4:$H$4,0)+5,0)),"")</f>
        <v/>
      </c>
      <c r="U32" s="232" t="str">
        <f>IF(S32="特定加算Ⅰ",VLOOKUP(P32,【参考】数式用!$A$5:$I$28,9,FALSE),"-")</f>
        <v>-</v>
      </c>
      <c r="V32" s="210" t="s">
        <v>108</v>
      </c>
      <c r="W32" s="233"/>
      <c r="X32" s="212" t="s">
        <v>109</v>
      </c>
      <c r="Y32" s="233"/>
      <c r="Z32" s="212" t="s">
        <v>110</v>
      </c>
      <c r="AA32" s="233"/>
      <c r="AB32" s="212" t="s">
        <v>109</v>
      </c>
      <c r="AC32" s="233"/>
      <c r="AD32" s="212" t="s">
        <v>111</v>
      </c>
      <c r="AE32" s="213" t="s">
        <v>112</v>
      </c>
      <c r="AF32" s="214" t="str">
        <f t="shared" si="1"/>
        <v/>
      </c>
      <c r="AG32" s="215" t="s">
        <v>113</v>
      </c>
      <c r="AH32" s="216" t="str">
        <f t="shared" si="2"/>
        <v/>
      </c>
      <c r="AJ32" s="234" t="str">
        <f t="shared" si="3"/>
        <v>○</v>
      </c>
      <c r="AK32" s="235" t="str">
        <f t="shared" si="0"/>
        <v/>
      </c>
      <c r="AL32" s="235"/>
      <c r="AM32" s="235"/>
      <c r="AN32" s="235"/>
      <c r="AO32" s="235"/>
      <c r="AP32" s="235"/>
      <c r="AQ32" s="235"/>
      <c r="AR32" s="235"/>
      <c r="AS32" s="236"/>
    </row>
    <row r="33" spans="1:45" ht="33" customHeight="1" thickBot="1">
      <c r="A33" s="204">
        <f t="shared" si="4"/>
        <v>22</v>
      </c>
      <c r="B33" s="1026" t="str">
        <f>IF(【全員最初に作成】基本情報!C77="","",【全員最初に作成】基本情報!C77)</f>
        <v/>
      </c>
      <c r="C33" s="1027"/>
      <c r="D33" s="1027"/>
      <c r="E33" s="1027"/>
      <c r="F33" s="1027"/>
      <c r="G33" s="1027"/>
      <c r="H33" s="1027"/>
      <c r="I33" s="1027"/>
      <c r="J33" s="1027"/>
      <c r="K33" s="1028"/>
      <c r="L33" s="204" t="str">
        <f>IF(【全員最初に作成】基本情報!M77="","",【全員最初に作成】基本情報!M77)</f>
        <v/>
      </c>
      <c r="M33" s="204" t="str">
        <f>IF(【全員最初に作成】基本情報!R77="","",【全員最初に作成】基本情報!R77)</f>
        <v/>
      </c>
      <c r="N33" s="204" t="str">
        <f>IF(【全員最初に作成】基本情報!W77="","",【全員最初に作成】基本情報!W77)</f>
        <v/>
      </c>
      <c r="O33" s="204" t="str">
        <f>IF(【全員最初に作成】基本情報!X77="","",【全員最初に作成】基本情報!X77)</f>
        <v/>
      </c>
      <c r="P33" s="205" t="str">
        <f>IF(【全員最初に作成】基本情報!Y77="","",【全員最初に作成】基本情報!Y77)</f>
        <v/>
      </c>
      <c r="Q33" s="206" t="str">
        <f>IF(【全員最初に作成】基本情報!AB77="","",【全員最初に作成】基本情報!AB77)</f>
        <v/>
      </c>
      <c r="R33" s="230"/>
      <c r="S33" s="231"/>
      <c r="T33" s="209" t="str">
        <f>IFERROR(IF(R33="","",VLOOKUP(P33,【参考】数式用!$A$5:$H$34,MATCH(S33,【参考】数式用!$F$4:$H$4,0)+5,0)),"")</f>
        <v/>
      </c>
      <c r="U33" s="232" t="str">
        <f>IF(S33="特定加算Ⅰ",VLOOKUP(P33,【参考】数式用!$A$5:$I$28,9,FALSE),"-")</f>
        <v>-</v>
      </c>
      <c r="V33" s="210" t="s">
        <v>108</v>
      </c>
      <c r="W33" s="233"/>
      <c r="X33" s="212" t="s">
        <v>109</v>
      </c>
      <c r="Y33" s="233"/>
      <c r="Z33" s="212" t="s">
        <v>110</v>
      </c>
      <c r="AA33" s="233"/>
      <c r="AB33" s="212" t="s">
        <v>109</v>
      </c>
      <c r="AC33" s="233"/>
      <c r="AD33" s="212" t="s">
        <v>111</v>
      </c>
      <c r="AE33" s="213" t="s">
        <v>112</v>
      </c>
      <c r="AF33" s="214" t="str">
        <f t="shared" si="1"/>
        <v/>
      </c>
      <c r="AG33" s="215" t="s">
        <v>113</v>
      </c>
      <c r="AH33" s="216" t="str">
        <f t="shared" si="2"/>
        <v/>
      </c>
      <c r="AJ33" s="234" t="str">
        <f t="shared" si="3"/>
        <v>○</v>
      </c>
      <c r="AK33" s="235" t="str">
        <f t="shared" si="0"/>
        <v/>
      </c>
      <c r="AL33" s="235"/>
      <c r="AM33" s="235"/>
      <c r="AN33" s="235"/>
      <c r="AO33" s="235"/>
      <c r="AP33" s="235"/>
      <c r="AQ33" s="235"/>
      <c r="AR33" s="235"/>
      <c r="AS33" s="236"/>
    </row>
    <row r="34" spans="1:45" ht="33" customHeight="1" thickBot="1">
      <c r="A34" s="204">
        <f t="shared" si="4"/>
        <v>23</v>
      </c>
      <c r="B34" s="1026" t="str">
        <f>IF(【全員最初に作成】基本情報!C78="","",【全員最初に作成】基本情報!C78)</f>
        <v/>
      </c>
      <c r="C34" s="1027"/>
      <c r="D34" s="1027"/>
      <c r="E34" s="1027"/>
      <c r="F34" s="1027"/>
      <c r="G34" s="1027"/>
      <c r="H34" s="1027"/>
      <c r="I34" s="1027"/>
      <c r="J34" s="1027"/>
      <c r="K34" s="1028"/>
      <c r="L34" s="204" t="str">
        <f>IF(【全員最初に作成】基本情報!M78="","",【全員最初に作成】基本情報!M78)</f>
        <v/>
      </c>
      <c r="M34" s="204" t="str">
        <f>IF(【全員最初に作成】基本情報!R78="","",【全員最初に作成】基本情報!R78)</f>
        <v/>
      </c>
      <c r="N34" s="204" t="str">
        <f>IF(【全員最初に作成】基本情報!W78="","",【全員最初に作成】基本情報!W78)</f>
        <v/>
      </c>
      <c r="O34" s="204" t="str">
        <f>IF(【全員最初に作成】基本情報!X78="","",【全員最初に作成】基本情報!X78)</f>
        <v/>
      </c>
      <c r="P34" s="205" t="str">
        <f>IF(【全員最初に作成】基本情報!Y78="","",【全員最初に作成】基本情報!Y78)</f>
        <v/>
      </c>
      <c r="Q34" s="206" t="str">
        <f>IF(【全員最初に作成】基本情報!AB78="","",【全員最初に作成】基本情報!AB78)</f>
        <v/>
      </c>
      <c r="R34" s="230"/>
      <c r="S34" s="231"/>
      <c r="T34" s="209" t="str">
        <f>IFERROR(IF(R34="","",VLOOKUP(P34,【参考】数式用!$A$5:$H$34,MATCH(S34,【参考】数式用!$F$4:$H$4,0)+5,0)),"")</f>
        <v/>
      </c>
      <c r="U34" s="232" t="str">
        <f>IF(S34="特定加算Ⅰ",VLOOKUP(P34,【参考】数式用!$A$5:$I$28,9,FALSE),"-")</f>
        <v>-</v>
      </c>
      <c r="V34" s="210" t="s">
        <v>108</v>
      </c>
      <c r="W34" s="233"/>
      <c r="X34" s="212" t="s">
        <v>109</v>
      </c>
      <c r="Y34" s="233"/>
      <c r="Z34" s="212" t="s">
        <v>110</v>
      </c>
      <c r="AA34" s="233"/>
      <c r="AB34" s="212" t="s">
        <v>109</v>
      </c>
      <c r="AC34" s="233"/>
      <c r="AD34" s="212" t="s">
        <v>111</v>
      </c>
      <c r="AE34" s="213" t="s">
        <v>112</v>
      </c>
      <c r="AF34" s="214" t="str">
        <f t="shared" si="1"/>
        <v/>
      </c>
      <c r="AG34" s="215" t="s">
        <v>113</v>
      </c>
      <c r="AH34" s="216" t="str">
        <f t="shared" si="2"/>
        <v/>
      </c>
      <c r="AJ34" s="234" t="str">
        <f t="shared" si="3"/>
        <v>○</v>
      </c>
      <c r="AK34" s="235" t="str">
        <f t="shared" si="0"/>
        <v/>
      </c>
      <c r="AL34" s="235"/>
      <c r="AM34" s="235"/>
      <c r="AN34" s="235"/>
      <c r="AO34" s="235"/>
      <c r="AP34" s="235"/>
      <c r="AQ34" s="235"/>
      <c r="AR34" s="235"/>
      <c r="AS34" s="236"/>
    </row>
    <row r="35" spans="1:45" ht="33" customHeight="1" thickBot="1">
      <c r="A35" s="204">
        <f t="shared" si="4"/>
        <v>24</v>
      </c>
      <c r="B35" s="1026" t="str">
        <f>IF(【全員最初に作成】基本情報!C79="","",【全員最初に作成】基本情報!C79)</f>
        <v/>
      </c>
      <c r="C35" s="1027"/>
      <c r="D35" s="1027"/>
      <c r="E35" s="1027"/>
      <c r="F35" s="1027"/>
      <c r="G35" s="1027"/>
      <c r="H35" s="1027"/>
      <c r="I35" s="1027"/>
      <c r="J35" s="1027"/>
      <c r="K35" s="1028"/>
      <c r="L35" s="204" t="str">
        <f>IF(【全員最初に作成】基本情報!M79="","",【全員最初に作成】基本情報!M79)</f>
        <v/>
      </c>
      <c r="M35" s="204" t="str">
        <f>IF(【全員最初に作成】基本情報!R79="","",【全員最初に作成】基本情報!R79)</f>
        <v/>
      </c>
      <c r="N35" s="204" t="str">
        <f>IF(【全員最初に作成】基本情報!W79="","",【全員最初に作成】基本情報!W79)</f>
        <v/>
      </c>
      <c r="O35" s="204" t="str">
        <f>IF(【全員最初に作成】基本情報!X79="","",【全員最初に作成】基本情報!X79)</f>
        <v/>
      </c>
      <c r="P35" s="205" t="str">
        <f>IF(【全員最初に作成】基本情報!Y79="","",【全員最初に作成】基本情報!Y79)</f>
        <v/>
      </c>
      <c r="Q35" s="206" t="str">
        <f>IF(【全員最初に作成】基本情報!AB79="","",【全員最初に作成】基本情報!AB79)</f>
        <v/>
      </c>
      <c r="R35" s="230"/>
      <c r="S35" s="231"/>
      <c r="T35" s="209" t="str">
        <f>IFERROR(IF(R35="","",VLOOKUP(P35,【参考】数式用!$A$5:$H$34,MATCH(S35,【参考】数式用!$F$4:$H$4,0)+5,0)),"")</f>
        <v/>
      </c>
      <c r="U35" s="232" t="str">
        <f>IF(S35="特定加算Ⅰ",VLOOKUP(P35,【参考】数式用!$A$5:$I$28,9,FALSE),"-")</f>
        <v>-</v>
      </c>
      <c r="V35" s="210" t="s">
        <v>108</v>
      </c>
      <c r="W35" s="233"/>
      <c r="X35" s="212" t="s">
        <v>109</v>
      </c>
      <c r="Y35" s="233"/>
      <c r="Z35" s="212" t="s">
        <v>110</v>
      </c>
      <c r="AA35" s="233"/>
      <c r="AB35" s="212" t="s">
        <v>109</v>
      </c>
      <c r="AC35" s="233"/>
      <c r="AD35" s="212" t="s">
        <v>111</v>
      </c>
      <c r="AE35" s="213" t="s">
        <v>112</v>
      </c>
      <c r="AF35" s="214" t="str">
        <f t="shared" si="1"/>
        <v/>
      </c>
      <c r="AG35" s="215" t="s">
        <v>113</v>
      </c>
      <c r="AH35" s="216" t="str">
        <f t="shared" si="2"/>
        <v/>
      </c>
      <c r="AJ35" s="234" t="str">
        <f t="shared" si="3"/>
        <v>○</v>
      </c>
      <c r="AK35" s="235" t="str">
        <f t="shared" si="0"/>
        <v/>
      </c>
      <c r="AL35" s="235"/>
      <c r="AM35" s="235"/>
      <c r="AN35" s="235"/>
      <c r="AO35" s="235"/>
      <c r="AP35" s="235"/>
      <c r="AQ35" s="235"/>
      <c r="AR35" s="235"/>
      <c r="AS35" s="236"/>
    </row>
    <row r="36" spans="1:45" ht="33" customHeight="1" thickBot="1">
      <c r="A36" s="204">
        <f t="shared" si="4"/>
        <v>25</v>
      </c>
      <c r="B36" s="1026" t="str">
        <f>IF(【全員最初に作成】基本情報!C80="","",【全員最初に作成】基本情報!C80)</f>
        <v/>
      </c>
      <c r="C36" s="1027"/>
      <c r="D36" s="1027"/>
      <c r="E36" s="1027"/>
      <c r="F36" s="1027"/>
      <c r="G36" s="1027"/>
      <c r="H36" s="1027"/>
      <c r="I36" s="1027"/>
      <c r="J36" s="1027"/>
      <c r="K36" s="1028"/>
      <c r="L36" s="204" t="str">
        <f>IF(【全員最初に作成】基本情報!M80="","",【全員最初に作成】基本情報!M80)</f>
        <v/>
      </c>
      <c r="M36" s="204" t="str">
        <f>IF(【全員最初に作成】基本情報!R80="","",【全員最初に作成】基本情報!R80)</f>
        <v/>
      </c>
      <c r="N36" s="204" t="str">
        <f>IF(【全員最初に作成】基本情報!W80="","",【全員最初に作成】基本情報!W80)</f>
        <v/>
      </c>
      <c r="O36" s="204" t="str">
        <f>IF(【全員最初に作成】基本情報!X80="","",【全員最初に作成】基本情報!X80)</f>
        <v/>
      </c>
      <c r="P36" s="205" t="str">
        <f>IF(【全員最初に作成】基本情報!Y80="","",【全員最初に作成】基本情報!Y80)</f>
        <v/>
      </c>
      <c r="Q36" s="206" t="str">
        <f>IF(【全員最初に作成】基本情報!AB80="","",【全員最初に作成】基本情報!AB80)</f>
        <v/>
      </c>
      <c r="R36" s="230"/>
      <c r="S36" s="231"/>
      <c r="T36" s="209" t="str">
        <f>IFERROR(IF(R36="","",VLOOKUP(P36,【参考】数式用!$A$5:$H$34,MATCH(S36,【参考】数式用!$F$4:$H$4,0)+5,0)),"")</f>
        <v/>
      </c>
      <c r="U36" s="232" t="str">
        <f>IF(S36="特定加算Ⅰ",VLOOKUP(P36,【参考】数式用!$A$5:$I$28,9,FALSE),"-")</f>
        <v>-</v>
      </c>
      <c r="V36" s="210" t="s">
        <v>108</v>
      </c>
      <c r="W36" s="233"/>
      <c r="X36" s="212" t="s">
        <v>109</v>
      </c>
      <c r="Y36" s="233"/>
      <c r="Z36" s="212" t="s">
        <v>110</v>
      </c>
      <c r="AA36" s="233"/>
      <c r="AB36" s="212" t="s">
        <v>109</v>
      </c>
      <c r="AC36" s="233"/>
      <c r="AD36" s="212" t="s">
        <v>111</v>
      </c>
      <c r="AE36" s="213" t="s">
        <v>112</v>
      </c>
      <c r="AF36" s="214" t="str">
        <f t="shared" si="1"/>
        <v/>
      </c>
      <c r="AG36" s="215" t="s">
        <v>113</v>
      </c>
      <c r="AH36" s="216" t="str">
        <f t="shared" si="2"/>
        <v/>
      </c>
      <c r="AJ36" s="234" t="str">
        <f t="shared" si="3"/>
        <v>○</v>
      </c>
      <c r="AK36" s="235" t="str">
        <f t="shared" si="0"/>
        <v/>
      </c>
      <c r="AL36" s="235"/>
      <c r="AM36" s="235"/>
      <c r="AN36" s="235"/>
      <c r="AO36" s="235"/>
      <c r="AP36" s="235"/>
      <c r="AQ36" s="235"/>
      <c r="AR36" s="235"/>
      <c r="AS36" s="236"/>
    </row>
    <row r="37" spans="1:45" ht="33" customHeight="1" thickBot="1">
      <c r="A37" s="204">
        <f t="shared" si="4"/>
        <v>26</v>
      </c>
      <c r="B37" s="1026" t="str">
        <f>IF(【全員最初に作成】基本情報!C81="","",【全員最初に作成】基本情報!C81)</f>
        <v/>
      </c>
      <c r="C37" s="1027"/>
      <c r="D37" s="1027"/>
      <c r="E37" s="1027"/>
      <c r="F37" s="1027"/>
      <c r="G37" s="1027"/>
      <c r="H37" s="1027"/>
      <c r="I37" s="1027"/>
      <c r="J37" s="1027"/>
      <c r="K37" s="1028"/>
      <c r="L37" s="204" t="str">
        <f>IF(【全員最初に作成】基本情報!M81="","",【全員最初に作成】基本情報!M81)</f>
        <v/>
      </c>
      <c r="M37" s="204" t="str">
        <f>IF(【全員最初に作成】基本情報!R81="","",【全員最初に作成】基本情報!R81)</f>
        <v/>
      </c>
      <c r="N37" s="204" t="str">
        <f>IF(【全員最初に作成】基本情報!W81="","",【全員最初に作成】基本情報!W81)</f>
        <v/>
      </c>
      <c r="O37" s="204" t="str">
        <f>IF(【全員最初に作成】基本情報!X81="","",【全員最初に作成】基本情報!X81)</f>
        <v/>
      </c>
      <c r="P37" s="205" t="str">
        <f>IF(【全員最初に作成】基本情報!Y81="","",【全員最初に作成】基本情報!Y81)</f>
        <v/>
      </c>
      <c r="Q37" s="206" t="str">
        <f>IF(【全員最初に作成】基本情報!AB81="","",【全員最初に作成】基本情報!AB81)</f>
        <v/>
      </c>
      <c r="R37" s="230"/>
      <c r="S37" s="231"/>
      <c r="T37" s="209" t="str">
        <f>IFERROR(IF(R37="","",VLOOKUP(P37,【参考】数式用!$A$5:$H$34,MATCH(S37,【参考】数式用!$F$4:$H$4,0)+5,0)),"")</f>
        <v/>
      </c>
      <c r="U37" s="232" t="str">
        <f>IF(S37="特定加算Ⅰ",VLOOKUP(P37,【参考】数式用!$A$5:$I$28,9,FALSE),"-")</f>
        <v>-</v>
      </c>
      <c r="V37" s="210" t="s">
        <v>108</v>
      </c>
      <c r="W37" s="233"/>
      <c r="X37" s="212" t="s">
        <v>109</v>
      </c>
      <c r="Y37" s="233"/>
      <c r="Z37" s="212" t="s">
        <v>110</v>
      </c>
      <c r="AA37" s="233"/>
      <c r="AB37" s="212" t="s">
        <v>109</v>
      </c>
      <c r="AC37" s="233"/>
      <c r="AD37" s="212" t="s">
        <v>111</v>
      </c>
      <c r="AE37" s="213" t="s">
        <v>112</v>
      </c>
      <c r="AF37" s="214" t="str">
        <f t="shared" si="1"/>
        <v/>
      </c>
      <c r="AG37" s="215" t="s">
        <v>113</v>
      </c>
      <c r="AH37" s="216" t="str">
        <f t="shared" si="2"/>
        <v/>
      </c>
      <c r="AJ37" s="234" t="str">
        <f t="shared" si="3"/>
        <v>○</v>
      </c>
      <c r="AK37" s="235" t="str">
        <f t="shared" si="0"/>
        <v/>
      </c>
      <c r="AL37" s="235"/>
      <c r="AM37" s="235"/>
      <c r="AN37" s="235"/>
      <c r="AO37" s="235"/>
      <c r="AP37" s="235"/>
      <c r="AQ37" s="235"/>
      <c r="AR37" s="235"/>
      <c r="AS37" s="236"/>
    </row>
    <row r="38" spans="1:45" ht="33" customHeight="1" thickBot="1">
      <c r="A38" s="204">
        <f t="shared" si="4"/>
        <v>27</v>
      </c>
      <c r="B38" s="1026" t="str">
        <f>IF(【全員最初に作成】基本情報!C82="","",【全員最初に作成】基本情報!C82)</f>
        <v/>
      </c>
      <c r="C38" s="1027"/>
      <c r="D38" s="1027"/>
      <c r="E38" s="1027"/>
      <c r="F38" s="1027"/>
      <c r="G38" s="1027"/>
      <c r="H38" s="1027"/>
      <c r="I38" s="1027"/>
      <c r="J38" s="1027"/>
      <c r="K38" s="1028"/>
      <c r="L38" s="204" t="str">
        <f>IF(【全員最初に作成】基本情報!M82="","",【全員最初に作成】基本情報!M82)</f>
        <v/>
      </c>
      <c r="M38" s="204" t="str">
        <f>IF(【全員最初に作成】基本情報!R82="","",【全員最初に作成】基本情報!R82)</f>
        <v/>
      </c>
      <c r="N38" s="204" t="str">
        <f>IF(【全員最初に作成】基本情報!W82="","",【全員最初に作成】基本情報!W82)</f>
        <v/>
      </c>
      <c r="O38" s="204" t="str">
        <f>IF(【全員最初に作成】基本情報!X82="","",【全員最初に作成】基本情報!X82)</f>
        <v/>
      </c>
      <c r="P38" s="205" t="str">
        <f>IF(【全員最初に作成】基本情報!Y82="","",【全員最初に作成】基本情報!Y82)</f>
        <v/>
      </c>
      <c r="Q38" s="206" t="str">
        <f>IF(【全員最初に作成】基本情報!AB82="","",【全員最初に作成】基本情報!AB82)</f>
        <v/>
      </c>
      <c r="R38" s="230"/>
      <c r="S38" s="231"/>
      <c r="T38" s="209" t="str">
        <f>IFERROR(IF(R38="","",VLOOKUP(P38,【参考】数式用!$A$5:$H$34,MATCH(S38,【参考】数式用!$F$4:$H$4,0)+5,0)),"")</f>
        <v/>
      </c>
      <c r="U38" s="232" t="str">
        <f>IF(S38="特定加算Ⅰ",VLOOKUP(P38,【参考】数式用!$A$5:$I$28,9,FALSE),"-")</f>
        <v>-</v>
      </c>
      <c r="V38" s="210" t="s">
        <v>108</v>
      </c>
      <c r="W38" s="233"/>
      <c r="X38" s="212" t="s">
        <v>109</v>
      </c>
      <c r="Y38" s="233"/>
      <c r="Z38" s="212" t="s">
        <v>110</v>
      </c>
      <c r="AA38" s="233"/>
      <c r="AB38" s="212" t="s">
        <v>109</v>
      </c>
      <c r="AC38" s="233"/>
      <c r="AD38" s="212" t="s">
        <v>111</v>
      </c>
      <c r="AE38" s="213" t="s">
        <v>112</v>
      </c>
      <c r="AF38" s="214" t="str">
        <f t="shared" si="1"/>
        <v/>
      </c>
      <c r="AG38" s="215" t="s">
        <v>113</v>
      </c>
      <c r="AH38" s="216" t="str">
        <f t="shared" si="2"/>
        <v/>
      </c>
      <c r="AJ38" s="234" t="str">
        <f t="shared" si="3"/>
        <v>○</v>
      </c>
      <c r="AK38" s="235" t="str">
        <f t="shared" si="0"/>
        <v/>
      </c>
      <c r="AL38" s="235"/>
      <c r="AM38" s="235"/>
      <c r="AN38" s="235"/>
      <c r="AO38" s="235"/>
      <c r="AP38" s="235"/>
      <c r="AQ38" s="235"/>
      <c r="AR38" s="235"/>
      <c r="AS38" s="236"/>
    </row>
    <row r="39" spans="1:45" ht="33" customHeight="1" thickBot="1">
      <c r="A39" s="204">
        <f t="shared" si="4"/>
        <v>28</v>
      </c>
      <c r="B39" s="1026" t="str">
        <f>IF(【全員最初に作成】基本情報!C83="","",【全員最初に作成】基本情報!C83)</f>
        <v/>
      </c>
      <c r="C39" s="1027"/>
      <c r="D39" s="1027"/>
      <c r="E39" s="1027"/>
      <c r="F39" s="1027"/>
      <c r="G39" s="1027"/>
      <c r="H39" s="1027"/>
      <c r="I39" s="1027"/>
      <c r="J39" s="1027"/>
      <c r="K39" s="1028"/>
      <c r="L39" s="204" t="str">
        <f>IF(【全員最初に作成】基本情報!M83="","",【全員最初に作成】基本情報!M83)</f>
        <v/>
      </c>
      <c r="M39" s="204" t="str">
        <f>IF(【全員最初に作成】基本情報!R83="","",【全員最初に作成】基本情報!R83)</f>
        <v/>
      </c>
      <c r="N39" s="204" t="str">
        <f>IF(【全員最初に作成】基本情報!W83="","",【全員最初に作成】基本情報!W83)</f>
        <v/>
      </c>
      <c r="O39" s="204" t="str">
        <f>IF(【全員最初に作成】基本情報!X83="","",【全員最初に作成】基本情報!X83)</f>
        <v/>
      </c>
      <c r="P39" s="205" t="str">
        <f>IF(【全員最初に作成】基本情報!Y83="","",【全員最初に作成】基本情報!Y83)</f>
        <v/>
      </c>
      <c r="Q39" s="206" t="str">
        <f>IF(【全員最初に作成】基本情報!AB83="","",【全員最初に作成】基本情報!AB83)</f>
        <v/>
      </c>
      <c r="R39" s="230"/>
      <c r="S39" s="231"/>
      <c r="T39" s="209" t="str">
        <f>IFERROR(IF(R39="","",VLOOKUP(P39,【参考】数式用!$A$5:$H$34,MATCH(S39,【参考】数式用!$F$4:$H$4,0)+5,0)),"")</f>
        <v/>
      </c>
      <c r="U39" s="232" t="str">
        <f>IF(S39="特定加算Ⅰ",VLOOKUP(P39,【参考】数式用!$A$5:$I$28,9,FALSE),"-")</f>
        <v>-</v>
      </c>
      <c r="V39" s="210" t="s">
        <v>108</v>
      </c>
      <c r="W39" s="233"/>
      <c r="X39" s="212" t="s">
        <v>109</v>
      </c>
      <c r="Y39" s="233"/>
      <c r="Z39" s="212" t="s">
        <v>110</v>
      </c>
      <c r="AA39" s="233"/>
      <c r="AB39" s="212" t="s">
        <v>109</v>
      </c>
      <c r="AC39" s="233"/>
      <c r="AD39" s="212" t="s">
        <v>111</v>
      </c>
      <c r="AE39" s="213" t="s">
        <v>112</v>
      </c>
      <c r="AF39" s="214" t="str">
        <f t="shared" si="1"/>
        <v/>
      </c>
      <c r="AG39" s="215" t="s">
        <v>113</v>
      </c>
      <c r="AH39" s="216" t="str">
        <f t="shared" si="2"/>
        <v/>
      </c>
      <c r="AJ39" s="234" t="str">
        <f t="shared" si="3"/>
        <v>○</v>
      </c>
      <c r="AK39" s="235" t="str">
        <f t="shared" si="0"/>
        <v/>
      </c>
      <c r="AL39" s="235"/>
      <c r="AM39" s="235"/>
      <c r="AN39" s="235"/>
      <c r="AO39" s="235"/>
      <c r="AP39" s="235"/>
      <c r="AQ39" s="235"/>
      <c r="AR39" s="235"/>
      <c r="AS39" s="236"/>
    </row>
    <row r="40" spans="1:45" ht="33" customHeight="1" thickBot="1">
      <c r="A40" s="204">
        <f t="shared" si="4"/>
        <v>29</v>
      </c>
      <c r="B40" s="1026" t="str">
        <f>IF(【全員最初に作成】基本情報!C84="","",【全員最初に作成】基本情報!C84)</f>
        <v/>
      </c>
      <c r="C40" s="1027"/>
      <c r="D40" s="1027"/>
      <c r="E40" s="1027"/>
      <c r="F40" s="1027"/>
      <c r="G40" s="1027"/>
      <c r="H40" s="1027"/>
      <c r="I40" s="1027"/>
      <c r="J40" s="1027"/>
      <c r="K40" s="1028"/>
      <c r="L40" s="204" t="str">
        <f>IF(【全員最初に作成】基本情報!M84="","",【全員最初に作成】基本情報!M84)</f>
        <v/>
      </c>
      <c r="M40" s="204" t="str">
        <f>IF(【全員最初に作成】基本情報!R84="","",【全員最初に作成】基本情報!R84)</f>
        <v/>
      </c>
      <c r="N40" s="204" t="str">
        <f>IF(【全員最初に作成】基本情報!W84="","",【全員最初に作成】基本情報!W84)</f>
        <v/>
      </c>
      <c r="O40" s="204" t="str">
        <f>IF(【全員最初に作成】基本情報!X84="","",【全員最初に作成】基本情報!X84)</f>
        <v/>
      </c>
      <c r="P40" s="205" t="str">
        <f>IF(【全員最初に作成】基本情報!Y84="","",【全員最初に作成】基本情報!Y84)</f>
        <v/>
      </c>
      <c r="Q40" s="206" t="str">
        <f>IF(【全員最初に作成】基本情報!AB84="","",【全員最初に作成】基本情報!AB84)</f>
        <v/>
      </c>
      <c r="R40" s="230"/>
      <c r="S40" s="231"/>
      <c r="T40" s="209" t="str">
        <f>IFERROR(IF(R40="","",VLOOKUP(P40,【参考】数式用!$A$5:$H$34,MATCH(S40,【参考】数式用!$F$4:$H$4,0)+5,0)),"")</f>
        <v/>
      </c>
      <c r="U40" s="232" t="str">
        <f>IF(S40="特定加算Ⅰ",VLOOKUP(P40,【参考】数式用!$A$5:$I$28,9,FALSE),"-")</f>
        <v>-</v>
      </c>
      <c r="V40" s="210" t="s">
        <v>108</v>
      </c>
      <c r="W40" s="233"/>
      <c r="X40" s="212" t="s">
        <v>109</v>
      </c>
      <c r="Y40" s="233"/>
      <c r="Z40" s="212" t="s">
        <v>110</v>
      </c>
      <c r="AA40" s="233"/>
      <c r="AB40" s="212" t="s">
        <v>109</v>
      </c>
      <c r="AC40" s="233"/>
      <c r="AD40" s="212" t="s">
        <v>111</v>
      </c>
      <c r="AE40" s="213" t="s">
        <v>112</v>
      </c>
      <c r="AF40" s="214" t="str">
        <f t="shared" si="1"/>
        <v/>
      </c>
      <c r="AG40" s="215" t="s">
        <v>113</v>
      </c>
      <c r="AH40" s="216" t="str">
        <f t="shared" si="2"/>
        <v/>
      </c>
      <c r="AJ40" s="234" t="str">
        <f t="shared" si="3"/>
        <v>○</v>
      </c>
      <c r="AK40" s="235" t="str">
        <f t="shared" si="0"/>
        <v/>
      </c>
      <c r="AL40" s="235"/>
      <c r="AM40" s="235"/>
      <c r="AN40" s="235"/>
      <c r="AO40" s="235"/>
      <c r="AP40" s="235"/>
      <c r="AQ40" s="235"/>
      <c r="AR40" s="235"/>
      <c r="AS40" s="236"/>
    </row>
    <row r="41" spans="1:45" ht="33" customHeight="1" thickBot="1">
      <c r="A41" s="204">
        <f t="shared" si="4"/>
        <v>30</v>
      </c>
      <c r="B41" s="1026" t="str">
        <f>IF(【全員最初に作成】基本情報!C85="","",【全員最初に作成】基本情報!C85)</f>
        <v/>
      </c>
      <c r="C41" s="1027"/>
      <c r="D41" s="1027"/>
      <c r="E41" s="1027"/>
      <c r="F41" s="1027"/>
      <c r="G41" s="1027"/>
      <c r="H41" s="1027"/>
      <c r="I41" s="1027"/>
      <c r="J41" s="1027"/>
      <c r="K41" s="1028"/>
      <c r="L41" s="204" t="str">
        <f>IF(【全員最初に作成】基本情報!M85="","",【全員最初に作成】基本情報!M85)</f>
        <v/>
      </c>
      <c r="M41" s="204" t="str">
        <f>IF(【全員最初に作成】基本情報!R85="","",【全員最初に作成】基本情報!R85)</f>
        <v/>
      </c>
      <c r="N41" s="204" t="str">
        <f>IF(【全員最初に作成】基本情報!W85="","",【全員最初に作成】基本情報!W85)</f>
        <v/>
      </c>
      <c r="O41" s="204" t="str">
        <f>IF(【全員最初に作成】基本情報!X85="","",【全員最初に作成】基本情報!X85)</f>
        <v/>
      </c>
      <c r="P41" s="205" t="str">
        <f>IF(【全員最初に作成】基本情報!Y85="","",【全員最初に作成】基本情報!Y85)</f>
        <v/>
      </c>
      <c r="Q41" s="206" t="str">
        <f>IF(【全員最初に作成】基本情報!AB85="","",【全員最初に作成】基本情報!AB85)</f>
        <v/>
      </c>
      <c r="R41" s="230"/>
      <c r="S41" s="231"/>
      <c r="T41" s="209" t="str">
        <f>IFERROR(IF(R41="","",VLOOKUP(P41,【参考】数式用!$A$5:$H$34,MATCH(S41,【参考】数式用!$F$4:$H$4,0)+5,0)),"")</f>
        <v/>
      </c>
      <c r="U41" s="232" t="str">
        <f>IF(S41="特定加算Ⅰ",VLOOKUP(P41,【参考】数式用!$A$5:$I$28,9,FALSE),"-")</f>
        <v>-</v>
      </c>
      <c r="V41" s="210" t="s">
        <v>108</v>
      </c>
      <c r="W41" s="233"/>
      <c r="X41" s="212" t="s">
        <v>109</v>
      </c>
      <c r="Y41" s="233"/>
      <c r="Z41" s="212" t="s">
        <v>110</v>
      </c>
      <c r="AA41" s="233"/>
      <c r="AB41" s="212" t="s">
        <v>109</v>
      </c>
      <c r="AC41" s="233"/>
      <c r="AD41" s="212" t="s">
        <v>111</v>
      </c>
      <c r="AE41" s="213" t="s">
        <v>112</v>
      </c>
      <c r="AF41" s="214" t="str">
        <f t="shared" si="1"/>
        <v/>
      </c>
      <c r="AG41" s="215" t="s">
        <v>113</v>
      </c>
      <c r="AH41" s="216" t="str">
        <f t="shared" si="2"/>
        <v/>
      </c>
      <c r="AJ41" s="234" t="str">
        <f t="shared" si="3"/>
        <v>○</v>
      </c>
      <c r="AK41" s="235" t="str">
        <f t="shared" si="0"/>
        <v/>
      </c>
      <c r="AL41" s="235"/>
      <c r="AM41" s="235"/>
      <c r="AN41" s="235"/>
      <c r="AO41" s="235"/>
      <c r="AP41" s="235"/>
      <c r="AQ41" s="235"/>
      <c r="AR41" s="235"/>
      <c r="AS41" s="236"/>
    </row>
    <row r="42" spans="1:45" ht="33" customHeight="1" thickBot="1">
      <c r="A42" s="204">
        <f t="shared" si="4"/>
        <v>31</v>
      </c>
      <c r="B42" s="1026" t="str">
        <f>IF(【全員最初に作成】基本情報!C86="","",【全員最初に作成】基本情報!C86)</f>
        <v/>
      </c>
      <c r="C42" s="1027"/>
      <c r="D42" s="1027"/>
      <c r="E42" s="1027"/>
      <c r="F42" s="1027"/>
      <c r="G42" s="1027"/>
      <c r="H42" s="1027"/>
      <c r="I42" s="1027"/>
      <c r="J42" s="1027"/>
      <c r="K42" s="1028"/>
      <c r="L42" s="204" t="str">
        <f>IF(【全員最初に作成】基本情報!M86="","",【全員最初に作成】基本情報!M86)</f>
        <v/>
      </c>
      <c r="M42" s="204" t="str">
        <f>IF(【全員最初に作成】基本情報!R86="","",【全員最初に作成】基本情報!R86)</f>
        <v/>
      </c>
      <c r="N42" s="204" t="str">
        <f>IF(【全員最初に作成】基本情報!W86="","",【全員最初に作成】基本情報!W86)</f>
        <v/>
      </c>
      <c r="O42" s="204" t="str">
        <f>IF(【全員最初に作成】基本情報!X86="","",【全員最初に作成】基本情報!X86)</f>
        <v/>
      </c>
      <c r="P42" s="205" t="str">
        <f>IF(【全員最初に作成】基本情報!Y86="","",【全員最初に作成】基本情報!Y86)</f>
        <v/>
      </c>
      <c r="Q42" s="206" t="str">
        <f>IF(【全員最初に作成】基本情報!AB86="","",【全員最初に作成】基本情報!AB86)</f>
        <v/>
      </c>
      <c r="R42" s="230"/>
      <c r="S42" s="231"/>
      <c r="T42" s="209" t="str">
        <f>IFERROR(IF(R42="","",VLOOKUP(P42,【参考】数式用!$A$5:$H$34,MATCH(S42,【参考】数式用!$F$4:$H$4,0)+5,0)),"")</f>
        <v/>
      </c>
      <c r="U42" s="232" t="str">
        <f>IF(S42="特定加算Ⅰ",VLOOKUP(P42,【参考】数式用!$A$5:$I$28,9,FALSE),"-")</f>
        <v>-</v>
      </c>
      <c r="V42" s="210" t="s">
        <v>108</v>
      </c>
      <c r="W42" s="233"/>
      <c r="X42" s="212" t="s">
        <v>109</v>
      </c>
      <c r="Y42" s="233"/>
      <c r="Z42" s="212" t="s">
        <v>110</v>
      </c>
      <c r="AA42" s="233"/>
      <c r="AB42" s="212" t="s">
        <v>109</v>
      </c>
      <c r="AC42" s="233"/>
      <c r="AD42" s="212" t="s">
        <v>111</v>
      </c>
      <c r="AE42" s="213" t="s">
        <v>112</v>
      </c>
      <c r="AF42" s="214" t="str">
        <f t="shared" si="1"/>
        <v/>
      </c>
      <c r="AG42" s="215" t="s">
        <v>113</v>
      </c>
      <c r="AH42" s="216" t="str">
        <f t="shared" si="2"/>
        <v/>
      </c>
      <c r="AJ42" s="234" t="str">
        <f t="shared" si="3"/>
        <v>○</v>
      </c>
      <c r="AK42" s="235" t="str">
        <f t="shared" si="0"/>
        <v/>
      </c>
      <c r="AL42" s="235"/>
      <c r="AM42" s="235"/>
      <c r="AN42" s="235"/>
      <c r="AO42" s="235"/>
      <c r="AP42" s="235"/>
      <c r="AQ42" s="235"/>
      <c r="AR42" s="235"/>
      <c r="AS42" s="236"/>
    </row>
    <row r="43" spans="1:45" ht="33" customHeight="1" thickBot="1">
      <c r="A43" s="204">
        <f t="shared" si="4"/>
        <v>32</v>
      </c>
      <c r="B43" s="1026" t="str">
        <f>IF(【全員最初に作成】基本情報!C87="","",【全員最初に作成】基本情報!C87)</f>
        <v/>
      </c>
      <c r="C43" s="1027"/>
      <c r="D43" s="1027"/>
      <c r="E43" s="1027"/>
      <c r="F43" s="1027"/>
      <c r="G43" s="1027"/>
      <c r="H43" s="1027"/>
      <c r="I43" s="1027"/>
      <c r="J43" s="1027"/>
      <c r="K43" s="1028"/>
      <c r="L43" s="204" t="str">
        <f>IF(【全員最初に作成】基本情報!M87="","",【全員最初に作成】基本情報!M87)</f>
        <v/>
      </c>
      <c r="M43" s="204" t="str">
        <f>IF(【全員最初に作成】基本情報!R87="","",【全員最初に作成】基本情報!R87)</f>
        <v/>
      </c>
      <c r="N43" s="204" t="str">
        <f>IF(【全員最初に作成】基本情報!W87="","",【全員最初に作成】基本情報!W87)</f>
        <v/>
      </c>
      <c r="O43" s="204" t="str">
        <f>IF(【全員最初に作成】基本情報!X87="","",【全員最初に作成】基本情報!X87)</f>
        <v/>
      </c>
      <c r="P43" s="205" t="str">
        <f>IF(【全員最初に作成】基本情報!Y87="","",【全員最初に作成】基本情報!Y87)</f>
        <v/>
      </c>
      <c r="Q43" s="206" t="str">
        <f>IF(【全員最初に作成】基本情報!AB87="","",【全員最初に作成】基本情報!AB87)</f>
        <v/>
      </c>
      <c r="R43" s="230"/>
      <c r="S43" s="231"/>
      <c r="T43" s="209" t="str">
        <f>IFERROR(IF(R43="","",VLOOKUP(P43,【参考】数式用!$A$5:$H$34,MATCH(S43,【参考】数式用!$F$4:$H$4,0)+5,0)),"")</f>
        <v/>
      </c>
      <c r="U43" s="232" t="str">
        <f>IF(S43="特定加算Ⅰ",VLOOKUP(P43,【参考】数式用!$A$5:$I$28,9,FALSE),"-")</f>
        <v>-</v>
      </c>
      <c r="V43" s="210" t="s">
        <v>108</v>
      </c>
      <c r="W43" s="233"/>
      <c r="X43" s="212" t="s">
        <v>109</v>
      </c>
      <c r="Y43" s="233"/>
      <c r="Z43" s="212" t="s">
        <v>110</v>
      </c>
      <c r="AA43" s="233"/>
      <c r="AB43" s="212" t="s">
        <v>109</v>
      </c>
      <c r="AC43" s="233"/>
      <c r="AD43" s="212" t="s">
        <v>111</v>
      </c>
      <c r="AE43" s="213" t="s">
        <v>112</v>
      </c>
      <c r="AF43" s="214" t="str">
        <f t="shared" si="1"/>
        <v/>
      </c>
      <c r="AG43" s="215" t="s">
        <v>113</v>
      </c>
      <c r="AH43" s="216" t="str">
        <f t="shared" si="2"/>
        <v/>
      </c>
      <c r="AJ43" s="234" t="str">
        <f t="shared" si="3"/>
        <v>○</v>
      </c>
      <c r="AK43" s="235" t="str">
        <f t="shared" si="0"/>
        <v/>
      </c>
      <c r="AL43" s="235"/>
      <c r="AM43" s="235"/>
      <c r="AN43" s="235"/>
      <c r="AO43" s="235"/>
      <c r="AP43" s="235"/>
      <c r="AQ43" s="235"/>
      <c r="AR43" s="235"/>
      <c r="AS43" s="236"/>
    </row>
    <row r="44" spans="1:45" ht="33" customHeight="1" thickBot="1">
      <c r="A44" s="204">
        <f t="shared" si="4"/>
        <v>33</v>
      </c>
      <c r="B44" s="1026" t="str">
        <f>IF(【全員最初に作成】基本情報!C88="","",【全員最初に作成】基本情報!C88)</f>
        <v/>
      </c>
      <c r="C44" s="1027"/>
      <c r="D44" s="1027"/>
      <c r="E44" s="1027"/>
      <c r="F44" s="1027"/>
      <c r="G44" s="1027"/>
      <c r="H44" s="1027"/>
      <c r="I44" s="1027"/>
      <c r="J44" s="1027"/>
      <c r="K44" s="1028"/>
      <c r="L44" s="204" t="str">
        <f>IF(【全員最初に作成】基本情報!M88="","",【全員最初に作成】基本情報!M88)</f>
        <v/>
      </c>
      <c r="M44" s="204" t="str">
        <f>IF(【全員最初に作成】基本情報!R88="","",【全員最初に作成】基本情報!R88)</f>
        <v/>
      </c>
      <c r="N44" s="204" t="str">
        <f>IF(【全員最初に作成】基本情報!W88="","",【全員最初に作成】基本情報!W88)</f>
        <v/>
      </c>
      <c r="O44" s="204" t="str">
        <f>IF(【全員最初に作成】基本情報!X88="","",【全員最初に作成】基本情報!X88)</f>
        <v/>
      </c>
      <c r="P44" s="205" t="str">
        <f>IF(【全員最初に作成】基本情報!Y88="","",【全員最初に作成】基本情報!Y88)</f>
        <v/>
      </c>
      <c r="Q44" s="206" t="str">
        <f>IF(【全員最初に作成】基本情報!AB88="","",【全員最初に作成】基本情報!AB88)</f>
        <v/>
      </c>
      <c r="R44" s="230"/>
      <c r="S44" s="231"/>
      <c r="T44" s="209" t="str">
        <f>IFERROR(IF(R44="","",VLOOKUP(P44,【参考】数式用!$A$5:$H$34,MATCH(S44,【参考】数式用!$F$4:$H$4,0)+5,0)),"")</f>
        <v/>
      </c>
      <c r="U44" s="232" t="str">
        <f>IF(S44="特定加算Ⅰ",VLOOKUP(P44,【参考】数式用!$A$5:$I$28,9,FALSE),"-")</f>
        <v>-</v>
      </c>
      <c r="V44" s="210" t="s">
        <v>108</v>
      </c>
      <c r="W44" s="233"/>
      <c r="X44" s="212" t="s">
        <v>109</v>
      </c>
      <c r="Y44" s="233"/>
      <c r="Z44" s="212" t="s">
        <v>110</v>
      </c>
      <c r="AA44" s="233"/>
      <c r="AB44" s="212" t="s">
        <v>109</v>
      </c>
      <c r="AC44" s="233"/>
      <c r="AD44" s="212" t="s">
        <v>111</v>
      </c>
      <c r="AE44" s="213" t="s">
        <v>112</v>
      </c>
      <c r="AF44" s="214" t="str">
        <f t="shared" si="1"/>
        <v/>
      </c>
      <c r="AG44" s="215" t="s">
        <v>113</v>
      </c>
      <c r="AH44" s="216" t="str">
        <f t="shared" si="2"/>
        <v/>
      </c>
      <c r="AJ44" s="234" t="str">
        <f t="shared" si="3"/>
        <v>○</v>
      </c>
      <c r="AK44" s="235" t="str">
        <f t="shared" ref="AK44:AK75" si="5">IFERROR(IF(T44="エラー","当該サービスに存在しない加算区分が選択されていますので、修正してください。",""),"")</f>
        <v/>
      </c>
      <c r="AL44" s="235"/>
      <c r="AM44" s="235"/>
      <c r="AN44" s="235"/>
      <c r="AO44" s="235"/>
      <c r="AP44" s="235"/>
      <c r="AQ44" s="235"/>
      <c r="AR44" s="235"/>
      <c r="AS44" s="236"/>
    </row>
    <row r="45" spans="1:45" ht="33" customHeight="1" thickBot="1">
      <c r="A45" s="204">
        <f t="shared" si="4"/>
        <v>34</v>
      </c>
      <c r="B45" s="1026" t="str">
        <f>IF(【全員最初に作成】基本情報!C89="","",【全員最初に作成】基本情報!C89)</f>
        <v/>
      </c>
      <c r="C45" s="1027"/>
      <c r="D45" s="1027"/>
      <c r="E45" s="1027"/>
      <c r="F45" s="1027"/>
      <c r="G45" s="1027"/>
      <c r="H45" s="1027"/>
      <c r="I45" s="1027"/>
      <c r="J45" s="1027"/>
      <c r="K45" s="1028"/>
      <c r="L45" s="204" t="str">
        <f>IF(【全員最初に作成】基本情報!M89="","",【全員最初に作成】基本情報!M89)</f>
        <v/>
      </c>
      <c r="M45" s="204" t="str">
        <f>IF(【全員最初に作成】基本情報!R89="","",【全員最初に作成】基本情報!R89)</f>
        <v/>
      </c>
      <c r="N45" s="204" t="str">
        <f>IF(【全員最初に作成】基本情報!W89="","",【全員最初に作成】基本情報!W89)</f>
        <v/>
      </c>
      <c r="O45" s="204" t="str">
        <f>IF(【全員最初に作成】基本情報!X89="","",【全員最初に作成】基本情報!X89)</f>
        <v/>
      </c>
      <c r="P45" s="205" t="str">
        <f>IF(【全員最初に作成】基本情報!Y89="","",【全員最初に作成】基本情報!Y89)</f>
        <v/>
      </c>
      <c r="Q45" s="206" t="str">
        <f>IF(【全員最初に作成】基本情報!AB89="","",【全員最初に作成】基本情報!AB89)</f>
        <v/>
      </c>
      <c r="R45" s="230"/>
      <c r="S45" s="231"/>
      <c r="T45" s="209" t="str">
        <f>IFERROR(IF(R45="","",VLOOKUP(P45,【参考】数式用!$A$5:$H$34,MATCH(S45,【参考】数式用!$F$4:$H$4,0)+5,0)),"")</f>
        <v/>
      </c>
      <c r="U45" s="232" t="str">
        <f>IF(S45="特定加算Ⅰ",VLOOKUP(P45,【参考】数式用!$A$5:$I$28,9,FALSE),"-")</f>
        <v>-</v>
      </c>
      <c r="V45" s="210" t="s">
        <v>108</v>
      </c>
      <c r="W45" s="233"/>
      <c r="X45" s="212" t="s">
        <v>109</v>
      </c>
      <c r="Y45" s="233"/>
      <c r="Z45" s="212" t="s">
        <v>110</v>
      </c>
      <c r="AA45" s="233"/>
      <c r="AB45" s="212" t="s">
        <v>109</v>
      </c>
      <c r="AC45" s="233"/>
      <c r="AD45" s="212" t="s">
        <v>111</v>
      </c>
      <c r="AE45" s="213" t="s">
        <v>112</v>
      </c>
      <c r="AF45" s="214" t="str">
        <f t="shared" si="1"/>
        <v/>
      </c>
      <c r="AG45" s="215" t="s">
        <v>113</v>
      </c>
      <c r="AH45" s="216" t="str">
        <f t="shared" si="2"/>
        <v/>
      </c>
      <c r="AJ45" s="234" t="str">
        <f t="shared" si="3"/>
        <v>○</v>
      </c>
      <c r="AK45" s="235" t="str">
        <f t="shared" si="5"/>
        <v/>
      </c>
      <c r="AL45" s="235"/>
      <c r="AM45" s="235"/>
      <c r="AN45" s="235"/>
      <c r="AO45" s="235"/>
      <c r="AP45" s="235"/>
      <c r="AQ45" s="235"/>
      <c r="AR45" s="235"/>
      <c r="AS45" s="236"/>
    </row>
    <row r="46" spans="1:45" ht="33" customHeight="1" thickBot="1">
      <c r="A46" s="204">
        <f t="shared" si="4"/>
        <v>35</v>
      </c>
      <c r="B46" s="1026" t="str">
        <f>IF(【全員最初に作成】基本情報!C90="","",【全員最初に作成】基本情報!C90)</f>
        <v/>
      </c>
      <c r="C46" s="1027"/>
      <c r="D46" s="1027"/>
      <c r="E46" s="1027"/>
      <c r="F46" s="1027"/>
      <c r="G46" s="1027"/>
      <c r="H46" s="1027"/>
      <c r="I46" s="1027"/>
      <c r="J46" s="1027"/>
      <c r="K46" s="1028"/>
      <c r="L46" s="204" t="str">
        <f>IF(【全員最初に作成】基本情報!M90="","",【全員最初に作成】基本情報!M90)</f>
        <v/>
      </c>
      <c r="M46" s="204" t="str">
        <f>IF(【全員最初に作成】基本情報!R90="","",【全員最初に作成】基本情報!R90)</f>
        <v/>
      </c>
      <c r="N46" s="204" t="str">
        <f>IF(【全員最初に作成】基本情報!W90="","",【全員最初に作成】基本情報!W90)</f>
        <v/>
      </c>
      <c r="O46" s="204" t="str">
        <f>IF(【全員最初に作成】基本情報!X90="","",【全員最初に作成】基本情報!X90)</f>
        <v/>
      </c>
      <c r="P46" s="205" t="str">
        <f>IF(【全員最初に作成】基本情報!Y90="","",【全員最初に作成】基本情報!Y90)</f>
        <v/>
      </c>
      <c r="Q46" s="206" t="str">
        <f>IF(【全員最初に作成】基本情報!AB90="","",【全員最初に作成】基本情報!AB90)</f>
        <v/>
      </c>
      <c r="R46" s="230"/>
      <c r="S46" s="231"/>
      <c r="T46" s="209" t="str">
        <f>IFERROR(IF(R46="","",VLOOKUP(P46,【参考】数式用!$A$5:$H$34,MATCH(S46,【参考】数式用!$F$4:$H$4,0)+5,0)),"")</f>
        <v/>
      </c>
      <c r="U46" s="232" t="str">
        <f>IF(S46="特定加算Ⅰ",VLOOKUP(P46,【参考】数式用!$A$5:$I$28,9,FALSE),"-")</f>
        <v>-</v>
      </c>
      <c r="V46" s="210" t="s">
        <v>108</v>
      </c>
      <c r="W46" s="233"/>
      <c r="X46" s="212" t="s">
        <v>109</v>
      </c>
      <c r="Y46" s="233"/>
      <c r="Z46" s="212" t="s">
        <v>110</v>
      </c>
      <c r="AA46" s="233"/>
      <c r="AB46" s="212" t="s">
        <v>109</v>
      </c>
      <c r="AC46" s="233"/>
      <c r="AD46" s="212" t="s">
        <v>111</v>
      </c>
      <c r="AE46" s="213" t="s">
        <v>112</v>
      </c>
      <c r="AF46" s="214" t="str">
        <f t="shared" si="1"/>
        <v/>
      </c>
      <c r="AG46" s="215" t="s">
        <v>113</v>
      </c>
      <c r="AH46" s="216" t="str">
        <f t="shared" si="2"/>
        <v/>
      </c>
      <c r="AJ46" s="234" t="str">
        <f t="shared" si="3"/>
        <v>○</v>
      </c>
      <c r="AK46" s="235" t="str">
        <f t="shared" si="5"/>
        <v/>
      </c>
      <c r="AL46" s="235"/>
      <c r="AM46" s="235"/>
      <c r="AN46" s="235"/>
      <c r="AO46" s="235"/>
      <c r="AP46" s="235"/>
      <c r="AQ46" s="235"/>
      <c r="AR46" s="235"/>
      <c r="AS46" s="236"/>
    </row>
    <row r="47" spans="1:45" ht="33" customHeight="1" thickBot="1">
      <c r="A47" s="204">
        <f t="shared" si="4"/>
        <v>36</v>
      </c>
      <c r="B47" s="1026" t="str">
        <f>IF(【全員最初に作成】基本情報!C91="","",【全員最初に作成】基本情報!C91)</f>
        <v/>
      </c>
      <c r="C47" s="1027"/>
      <c r="D47" s="1027"/>
      <c r="E47" s="1027"/>
      <c r="F47" s="1027"/>
      <c r="G47" s="1027"/>
      <c r="H47" s="1027"/>
      <c r="I47" s="1027"/>
      <c r="J47" s="1027"/>
      <c r="K47" s="1028"/>
      <c r="L47" s="204" t="str">
        <f>IF(【全員最初に作成】基本情報!M91="","",【全員最初に作成】基本情報!M91)</f>
        <v/>
      </c>
      <c r="M47" s="204" t="str">
        <f>IF(【全員最初に作成】基本情報!R91="","",【全員最初に作成】基本情報!R91)</f>
        <v/>
      </c>
      <c r="N47" s="204" t="str">
        <f>IF(【全員最初に作成】基本情報!W91="","",【全員最初に作成】基本情報!W91)</f>
        <v/>
      </c>
      <c r="O47" s="204" t="str">
        <f>IF(【全員最初に作成】基本情報!X91="","",【全員最初に作成】基本情報!X91)</f>
        <v/>
      </c>
      <c r="P47" s="205" t="str">
        <f>IF(【全員最初に作成】基本情報!Y91="","",【全員最初に作成】基本情報!Y91)</f>
        <v/>
      </c>
      <c r="Q47" s="206" t="str">
        <f>IF(【全員最初に作成】基本情報!AB91="","",【全員最初に作成】基本情報!AB91)</f>
        <v/>
      </c>
      <c r="R47" s="230"/>
      <c r="S47" s="231"/>
      <c r="T47" s="209" t="str">
        <f>IFERROR(IF(R47="","",VLOOKUP(P47,【参考】数式用!$A$5:$H$34,MATCH(S47,【参考】数式用!$F$4:$H$4,0)+5,0)),"")</f>
        <v/>
      </c>
      <c r="U47" s="232" t="str">
        <f>IF(S47="特定加算Ⅰ",VLOOKUP(P47,【参考】数式用!$A$5:$I$28,9,FALSE),"-")</f>
        <v>-</v>
      </c>
      <c r="V47" s="210" t="s">
        <v>108</v>
      </c>
      <c r="W47" s="233"/>
      <c r="X47" s="212" t="s">
        <v>109</v>
      </c>
      <c r="Y47" s="233"/>
      <c r="Z47" s="212" t="s">
        <v>110</v>
      </c>
      <c r="AA47" s="233"/>
      <c r="AB47" s="212" t="s">
        <v>109</v>
      </c>
      <c r="AC47" s="233"/>
      <c r="AD47" s="212" t="s">
        <v>111</v>
      </c>
      <c r="AE47" s="213" t="s">
        <v>112</v>
      </c>
      <c r="AF47" s="214" t="str">
        <f t="shared" si="1"/>
        <v/>
      </c>
      <c r="AG47" s="215" t="s">
        <v>113</v>
      </c>
      <c r="AH47" s="216" t="str">
        <f t="shared" si="2"/>
        <v/>
      </c>
      <c r="AJ47" s="234" t="str">
        <f t="shared" si="3"/>
        <v>○</v>
      </c>
      <c r="AK47" s="235" t="str">
        <f t="shared" si="5"/>
        <v/>
      </c>
      <c r="AL47" s="235"/>
      <c r="AM47" s="235"/>
      <c r="AN47" s="235"/>
      <c r="AO47" s="235"/>
      <c r="AP47" s="235"/>
      <c r="AQ47" s="235"/>
      <c r="AR47" s="235"/>
      <c r="AS47" s="236"/>
    </row>
    <row r="48" spans="1:45" ht="33" customHeight="1" thickBot="1">
      <c r="A48" s="204">
        <f t="shared" si="4"/>
        <v>37</v>
      </c>
      <c r="B48" s="1026" t="str">
        <f>IF(【全員最初に作成】基本情報!C92="","",【全員最初に作成】基本情報!C92)</f>
        <v/>
      </c>
      <c r="C48" s="1027"/>
      <c r="D48" s="1027"/>
      <c r="E48" s="1027"/>
      <c r="F48" s="1027"/>
      <c r="G48" s="1027"/>
      <c r="H48" s="1027"/>
      <c r="I48" s="1027"/>
      <c r="J48" s="1027"/>
      <c r="K48" s="1028"/>
      <c r="L48" s="204" t="str">
        <f>IF(【全員最初に作成】基本情報!M92="","",【全員最初に作成】基本情報!M92)</f>
        <v/>
      </c>
      <c r="M48" s="204" t="str">
        <f>IF(【全員最初に作成】基本情報!R92="","",【全員最初に作成】基本情報!R92)</f>
        <v/>
      </c>
      <c r="N48" s="204" t="str">
        <f>IF(【全員最初に作成】基本情報!W92="","",【全員最初に作成】基本情報!W92)</f>
        <v/>
      </c>
      <c r="O48" s="204" t="str">
        <f>IF(【全員最初に作成】基本情報!X92="","",【全員最初に作成】基本情報!X92)</f>
        <v/>
      </c>
      <c r="P48" s="205" t="str">
        <f>IF(【全員最初に作成】基本情報!Y92="","",【全員最初に作成】基本情報!Y92)</f>
        <v/>
      </c>
      <c r="Q48" s="206" t="str">
        <f>IF(【全員最初に作成】基本情報!AB92="","",【全員最初に作成】基本情報!AB92)</f>
        <v/>
      </c>
      <c r="R48" s="230"/>
      <c r="S48" s="231"/>
      <c r="T48" s="209" t="str">
        <f>IFERROR(IF(R48="","",VLOOKUP(P48,【参考】数式用!$A$5:$H$34,MATCH(S48,【参考】数式用!$F$4:$H$4,0)+5,0)),"")</f>
        <v/>
      </c>
      <c r="U48" s="232" t="str">
        <f>IF(S48="特定加算Ⅰ",VLOOKUP(P48,【参考】数式用!$A$5:$I$28,9,FALSE),"-")</f>
        <v>-</v>
      </c>
      <c r="V48" s="210" t="s">
        <v>108</v>
      </c>
      <c r="W48" s="233"/>
      <c r="X48" s="212" t="s">
        <v>109</v>
      </c>
      <c r="Y48" s="233"/>
      <c r="Z48" s="212" t="s">
        <v>110</v>
      </c>
      <c r="AA48" s="233"/>
      <c r="AB48" s="212" t="s">
        <v>109</v>
      </c>
      <c r="AC48" s="233"/>
      <c r="AD48" s="212" t="s">
        <v>111</v>
      </c>
      <c r="AE48" s="213" t="s">
        <v>112</v>
      </c>
      <c r="AF48" s="214" t="str">
        <f t="shared" si="1"/>
        <v/>
      </c>
      <c r="AG48" s="215" t="s">
        <v>113</v>
      </c>
      <c r="AH48" s="216" t="str">
        <f t="shared" si="2"/>
        <v/>
      </c>
      <c r="AJ48" s="234" t="str">
        <f t="shared" si="3"/>
        <v>○</v>
      </c>
      <c r="AK48" s="235" t="str">
        <f t="shared" si="5"/>
        <v/>
      </c>
      <c r="AL48" s="235"/>
      <c r="AM48" s="235"/>
      <c r="AN48" s="235"/>
      <c r="AO48" s="235"/>
      <c r="AP48" s="235"/>
      <c r="AQ48" s="235"/>
      <c r="AR48" s="235"/>
      <c r="AS48" s="236"/>
    </row>
    <row r="49" spans="1:45" ht="33" customHeight="1" thickBot="1">
      <c r="A49" s="204">
        <f t="shared" si="4"/>
        <v>38</v>
      </c>
      <c r="B49" s="1026" t="str">
        <f>IF(【全員最初に作成】基本情報!C93="","",【全員最初に作成】基本情報!C93)</f>
        <v/>
      </c>
      <c r="C49" s="1027"/>
      <c r="D49" s="1027"/>
      <c r="E49" s="1027"/>
      <c r="F49" s="1027"/>
      <c r="G49" s="1027"/>
      <c r="H49" s="1027"/>
      <c r="I49" s="1027"/>
      <c r="J49" s="1027"/>
      <c r="K49" s="1028"/>
      <c r="L49" s="204" t="str">
        <f>IF(【全員最初に作成】基本情報!M93="","",【全員最初に作成】基本情報!M93)</f>
        <v/>
      </c>
      <c r="M49" s="204" t="str">
        <f>IF(【全員最初に作成】基本情報!R93="","",【全員最初に作成】基本情報!R93)</f>
        <v/>
      </c>
      <c r="N49" s="204" t="str">
        <f>IF(【全員最初に作成】基本情報!W93="","",【全員最初に作成】基本情報!W93)</f>
        <v/>
      </c>
      <c r="O49" s="204" t="str">
        <f>IF(【全員最初に作成】基本情報!X93="","",【全員最初に作成】基本情報!X93)</f>
        <v/>
      </c>
      <c r="P49" s="205" t="str">
        <f>IF(【全員最初に作成】基本情報!Y93="","",【全員最初に作成】基本情報!Y93)</f>
        <v/>
      </c>
      <c r="Q49" s="206" t="str">
        <f>IF(【全員最初に作成】基本情報!AB93="","",【全員最初に作成】基本情報!AB93)</f>
        <v/>
      </c>
      <c r="R49" s="230"/>
      <c r="S49" s="231"/>
      <c r="T49" s="209" t="str">
        <f>IFERROR(IF(R49="","",VLOOKUP(P49,【参考】数式用!$A$5:$H$34,MATCH(S49,【参考】数式用!$F$4:$H$4,0)+5,0)),"")</f>
        <v/>
      </c>
      <c r="U49" s="232" t="str">
        <f>IF(S49="特定加算Ⅰ",VLOOKUP(P49,【参考】数式用!$A$5:$I$28,9,FALSE),"-")</f>
        <v>-</v>
      </c>
      <c r="V49" s="210" t="s">
        <v>108</v>
      </c>
      <c r="W49" s="233"/>
      <c r="X49" s="212" t="s">
        <v>109</v>
      </c>
      <c r="Y49" s="233"/>
      <c r="Z49" s="212" t="s">
        <v>110</v>
      </c>
      <c r="AA49" s="233"/>
      <c r="AB49" s="212" t="s">
        <v>109</v>
      </c>
      <c r="AC49" s="233"/>
      <c r="AD49" s="212" t="s">
        <v>111</v>
      </c>
      <c r="AE49" s="213" t="s">
        <v>112</v>
      </c>
      <c r="AF49" s="214" t="str">
        <f t="shared" si="1"/>
        <v/>
      </c>
      <c r="AG49" s="215" t="s">
        <v>113</v>
      </c>
      <c r="AH49" s="216" t="str">
        <f t="shared" si="2"/>
        <v/>
      </c>
      <c r="AJ49" s="234" t="str">
        <f t="shared" si="3"/>
        <v>○</v>
      </c>
      <c r="AK49" s="235" t="str">
        <f t="shared" si="5"/>
        <v/>
      </c>
      <c r="AL49" s="235"/>
      <c r="AM49" s="235"/>
      <c r="AN49" s="235"/>
      <c r="AO49" s="235"/>
      <c r="AP49" s="235"/>
      <c r="AQ49" s="235"/>
      <c r="AR49" s="235"/>
      <c r="AS49" s="236"/>
    </row>
    <row r="50" spans="1:45" ht="33" customHeight="1" thickBot="1">
      <c r="A50" s="204">
        <f t="shared" si="4"/>
        <v>39</v>
      </c>
      <c r="B50" s="1026" t="str">
        <f>IF(【全員最初に作成】基本情報!C94="","",【全員最初に作成】基本情報!C94)</f>
        <v/>
      </c>
      <c r="C50" s="1027"/>
      <c r="D50" s="1027"/>
      <c r="E50" s="1027"/>
      <c r="F50" s="1027"/>
      <c r="G50" s="1027"/>
      <c r="H50" s="1027"/>
      <c r="I50" s="1027"/>
      <c r="J50" s="1027"/>
      <c r="K50" s="1028"/>
      <c r="L50" s="204" t="str">
        <f>IF(【全員最初に作成】基本情報!M94="","",【全員最初に作成】基本情報!M94)</f>
        <v/>
      </c>
      <c r="M50" s="204" t="str">
        <f>IF(【全員最初に作成】基本情報!R94="","",【全員最初に作成】基本情報!R94)</f>
        <v/>
      </c>
      <c r="N50" s="204" t="str">
        <f>IF(【全員最初に作成】基本情報!W94="","",【全員最初に作成】基本情報!W94)</f>
        <v/>
      </c>
      <c r="O50" s="204" t="str">
        <f>IF(【全員最初に作成】基本情報!X94="","",【全員最初に作成】基本情報!X94)</f>
        <v/>
      </c>
      <c r="P50" s="205" t="str">
        <f>IF(【全員最初に作成】基本情報!Y94="","",【全員最初に作成】基本情報!Y94)</f>
        <v/>
      </c>
      <c r="Q50" s="206" t="str">
        <f>IF(【全員最初に作成】基本情報!AB94="","",【全員最初に作成】基本情報!AB94)</f>
        <v/>
      </c>
      <c r="R50" s="230"/>
      <c r="S50" s="231"/>
      <c r="T50" s="209" t="str">
        <f>IFERROR(IF(R50="","",VLOOKUP(P50,【参考】数式用!$A$5:$H$34,MATCH(S50,【参考】数式用!$F$4:$H$4,0)+5,0)),"")</f>
        <v/>
      </c>
      <c r="U50" s="232" t="str">
        <f>IF(S50="特定加算Ⅰ",VLOOKUP(P50,【参考】数式用!$A$5:$I$28,9,FALSE),"-")</f>
        <v>-</v>
      </c>
      <c r="V50" s="210" t="s">
        <v>108</v>
      </c>
      <c r="W50" s="233"/>
      <c r="X50" s="212" t="s">
        <v>109</v>
      </c>
      <c r="Y50" s="233"/>
      <c r="Z50" s="212" t="s">
        <v>110</v>
      </c>
      <c r="AA50" s="233"/>
      <c r="AB50" s="212" t="s">
        <v>109</v>
      </c>
      <c r="AC50" s="233"/>
      <c r="AD50" s="212" t="s">
        <v>111</v>
      </c>
      <c r="AE50" s="213" t="s">
        <v>112</v>
      </c>
      <c r="AF50" s="214" t="str">
        <f t="shared" si="1"/>
        <v/>
      </c>
      <c r="AG50" s="215" t="s">
        <v>113</v>
      </c>
      <c r="AH50" s="216" t="str">
        <f t="shared" si="2"/>
        <v/>
      </c>
      <c r="AJ50" s="234" t="str">
        <f t="shared" si="3"/>
        <v>○</v>
      </c>
      <c r="AK50" s="235" t="str">
        <f t="shared" si="5"/>
        <v/>
      </c>
      <c r="AL50" s="235"/>
      <c r="AM50" s="235"/>
      <c r="AN50" s="235"/>
      <c r="AO50" s="235"/>
      <c r="AP50" s="235"/>
      <c r="AQ50" s="235"/>
      <c r="AR50" s="235"/>
      <c r="AS50" s="236"/>
    </row>
    <row r="51" spans="1:45" ht="33" customHeight="1" thickBot="1">
      <c r="A51" s="204">
        <f t="shared" si="4"/>
        <v>40</v>
      </c>
      <c r="B51" s="1026" t="str">
        <f>IF(【全員最初に作成】基本情報!C95="","",【全員最初に作成】基本情報!C95)</f>
        <v/>
      </c>
      <c r="C51" s="1027"/>
      <c r="D51" s="1027"/>
      <c r="E51" s="1027"/>
      <c r="F51" s="1027"/>
      <c r="G51" s="1027"/>
      <c r="H51" s="1027"/>
      <c r="I51" s="1027"/>
      <c r="J51" s="1027"/>
      <c r="K51" s="1028"/>
      <c r="L51" s="204" t="str">
        <f>IF(【全員最初に作成】基本情報!M95="","",【全員最初に作成】基本情報!M95)</f>
        <v/>
      </c>
      <c r="M51" s="204" t="str">
        <f>IF(【全員最初に作成】基本情報!R95="","",【全員最初に作成】基本情報!R95)</f>
        <v/>
      </c>
      <c r="N51" s="204" t="str">
        <f>IF(【全員最初に作成】基本情報!W95="","",【全員最初に作成】基本情報!W95)</f>
        <v/>
      </c>
      <c r="O51" s="204" t="str">
        <f>IF(【全員最初に作成】基本情報!X95="","",【全員最初に作成】基本情報!X95)</f>
        <v/>
      </c>
      <c r="P51" s="205" t="str">
        <f>IF(【全員最初に作成】基本情報!Y95="","",【全員最初に作成】基本情報!Y95)</f>
        <v/>
      </c>
      <c r="Q51" s="206" t="str">
        <f>IF(【全員最初に作成】基本情報!AB95="","",【全員最初に作成】基本情報!AB95)</f>
        <v/>
      </c>
      <c r="R51" s="230"/>
      <c r="S51" s="231"/>
      <c r="T51" s="209" t="str">
        <f>IFERROR(IF(R51="","",VLOOKUP(P51,【参考】数式用!$A$5:$H$34,MATCH(S51,【参考】数式用!$F$4:$H$4,0)+5,0)),"")</f>
        <v/>
      </c>
      <c r="U51" s="232" t="str">
        <f>IF(S51="特定加算Ⅰ",VLOOKUP(P51,【参考】数式用!$A$5:$I$28,9,FALSE),"-")</f>
        <v>-</v>
      </c>
      <c r="V51" s="210" t="s">
        <v>108</v>
      </c>
      <c r="W51" s="233"/>
      <c r="X51" s="212" t="s">
        <v>109</v>
      </c>
      <c r="Y51" s="233"/>
      <c r="Z51" s="212" t="s">
        <v>110</v>
      </c>
      <c r="AA51" s="233"/>
      <c r="AB51" s="212" t="s">
        <v>109</v>
      </c>
      <c r="AC51" s="233"/>
      <c r="AD51" s="212" t="s">
        <v>111</v>
      </c>
      <c r="AE51" s="213" t="s">
        <v>112</v>
      </c>
      <c r="AF51" s="214" t="str">
        <f t="shared" si="1"/>
        <v/>
      </c>
      <c r="AG51" s="215" t="s">
        <v>113</v>
      </c>
      <c r="AH51" s="216" t="str">
        <f t="shared" si="2"/>
        <v/>
      </c>
      <c r="AJ51" s="234" t="str">
        <f t="shared" si="3"/>
        <v>○</v>
      </c>
      <c r="AK51" s="235" t="str">
        <f t="shared" si="5"/>
        <v/>
      </c>
      <c r="AL51" s="235"/>
      <c r="AM51" s="235"/>
      <c r="AN51" s="235"/>
      <c r="AO51" s="235"/>
      <c r="AP51" s="235"/>
      <c r="AQ51" s="235"/>
      <c r="AR51" s="235"/>
      <c r="AS51" s="236"/>
    </row>
    <row r="52" spans="1:45" ht="33" customHeight="1" thickBot="1">
      <c r="A52" s="204">
        <f t="shared" si="4"/>
        <v>41</v>
      </c>
      <c r="B52" s="1026" t="str">
        <f>IF(【全員最初に作成】基本情報!C96="","",【全員最初に作成】基本情報!C96)</f>
        <v/>
      </c>
      <c r="C52" s="1027"/>
      <c r="D52" s="1027"/>
      <c r="E52" s="1027"/>
      <c r="F52" s="1027"/>
      <c r="G52" s="1027"/>
      <c r="H52" s="1027"/>
      <c r="I52" s="1027"/>
      <c r="J52" s="1027"/>
      <c r="K52" s="1028"/>
      <c r="L52" s="204" t="str">
        <f>IF(【全員最初に作成】基本情報!M96="","",【全員最初に作成】基本情報!M96)</f>
        <v/>
      </c>
      <c r="M52" s="204" t="str">
        <f>IF(【全員最初に作成】基本情報!R96="","",【全員最初に作成】基本情報!R96)</f>
        <v/>
      </c>
      <c r="N52" s="204" t="str">
        <f>IF(【全員最初に作成】基本情報!W96="","",【全員最初に作成】基本情報!W96)</f>
        <v/>
      </c>
      <c r="O52" s="204" t="str">
        <f>IF(【全員最初に作成】基本情報!X96="","",【全員最初に作成】基本情報!X96)</f>
        <v/>
      </c>
      <c r="P52" s="205" t="str">
        <f>IF(【全員最初に作成】基本情報!Y96="","",【全員最初に作成】基本情報!Y96)</f>
        <v/>
      </c>
      <c r="Q52" s="206" t="str">
        <f>IF(【全員最初に作成】基本情報!AB96="","",【全員最初に作成】基本情報!AB96)</f>
        <v/>
      </c>
      <c r="R52" s="230"/>
      <c r="S52" s="231"/>
      <c r="T52" s="209" t="str">
        <f>IFERROR(IF(R52="","",VLOOKUP(P52,【参考】数式用!$A$5:$H$34,MATCH(S52,【参考】数式用!$F$4:$H$4,0)+5,0)),"")</f>
        <v/>
      </c>
      <c r="U52" s="232" t="str">
        <f>IF(S52="特定加算Ⅰ",VLOOKUP(P52,【参考】数式用!$A$5:$I$28,9,FALSE),"-")</f>
        <v>-</v>
      </c>
      <c r="V52" s="210" t="s">
        <v>108</v>
      </c>
      <c r="W52" s="233"/>
      <c r="X52" s="212" t="s">
        <v>109</v>
      </c>
      <c r="Y52" s="233"/>
      <c r="Z52" s="212" t="s">
        <v>110</v>
      </c>
      <c r="AA52" s="233"/>
      <c r="AB52" s="212" t="s">
        <v>109</v>
      </c>
      <c r="AC52" s="233"/>
      <c r="AD52" s="212" t="s">
        <v>111</v>
      </c>
      <c r="AE52" s="213" t="s">
        <v>112</v>
      </c>
      <c r="AF52" s="214" t="str">
        <f t="shared" si="1"/>
        <v/>
      </c>
      <c r="AG52" s="215" t="s">
        <v>113</v>
      </c>
      <c r="AH52" s="216" t="str">
        <f t="shared" si="2"/>
        <v/>
      </c>
      <c r="AJ52" s="234" t="str">
        <f t="shared" si="3"/>
        <v>○</v>
      </c>
      <c r="AK52" s="235" t="str">
        <f t="shared" si="5"/>
        <v/>
      </c>
      <c r="AL52" s="235"/>
      <c r="AM52" s="235"/>
      <c r="AN52" s="235"/>
      <c r="AO52" s="235"/>
      <c r="AP52" s="235"/>
      <c r="AQ52" s="235"/>
      <c r="AR52" s="235"/>
      <c r="AS52" s="236"/>
    </row>
    <row r="53" spans="1:45" ht="33" customHeight="1" thickBot="1">
      <c r="A53" s="204">
        <f t="shared" si="4"/>
        <v>42</v>
      </c>
      <c r="B53" s="1026" t="str">
        <f>IF(【全員最初に作成】基本情報!C97="","",【全員最初に作成】基本情報!C97)</f>
        <v/>
      </c>
      <c r="C53" s="1027"/>
      <c r="D53" s="1027"/>
      <c r="E53" s="1027"/>
      <c r="F53" s="1027"/>
      <c r="G53" s="1027"/>
      <c r="H53" s="1027"/>
      <c r="I53" s="1027"/>
      <c r="J53" s="1027"/>
      <c r="K53" s="1028"/>
      <c r="L53" s="204" t="str">
        <f>IF(【全員最初に作成】基本情報!M97="","",【全員最初に作成】基本情報!M97)</f>
        <v/>
      </c>
      <c r="M53" s="204" t="str">
        <f>IF(【全員最初に作成】基本情報!R97="","",【全員最初に作成】基本情報!R97)</f>
        <v/>
      </c>
      <c r="N53" s="204" t="str">
        <f>IF(【全員最初に作成】基本情報!W97="","",【全員最初に作成】基本情報!W97)</f>
        <v/>
      </c>
      <c r="O53" s="204" t="str">
        <f>IF(【全員最初に作成】基本情報!X97="","",【全員最初に作成】基本情報!X97)</f>
        <v/>
      </c>
      <c r="P53" s="205" t="str">
        <f>IF(【全員最初に作成】基本情報!Y97="","",【全員最初に作成】基本情報!Y97)</f>
        <v/>
      </c>
      <c r="Q53" s="206" t="str">
        <f>IF(【全員最初に作成】基本情報!AB97="","",【全員最初に作成】基本情報!AB97)</f>
        <v/>
      </c>
      <c r="R53" s="230"/>
      <c r="S53" s="231"/>
      <c r="T53" s="209" t="str">
        <f>IFERROR(IF(R53="","",VLOOKUP(P53,【参考】数式用!$A$5:$H$34,MATCH(S53,【参考】数式用!$F$4:$H$4,0)+5,0)),"")</f>
        <v/>
      </c>
      <c r="U53" s="232" t="str">
        <f>IF(S53="特定加算Ⅰ",VLOOKUP(P53,【参考】数式用!$A$5:$I$28,9,FALSE),"-")</f>
        <v>-</v>
      </c>
      <c r="V53" s="210" t="s">
        <v>108</v>
      </c>
      <c r="W53" s="233"/>
      <c r="X53" s="212" t="s">
        <v>109</v>
      </c>
      <c r="Y53" s="233"/>
      <c r="Z53" s="212" t="s">
        <v>110</v>
      </c>
      <c r="AA53" s="233"/>
      <c r="AB53" s="212" t="s">
        <v>109</v>
      </c>
      <c r="AC53" s="233"/>
      <c r="AD53" s="212" t="s">
        <v>111</v>
      </c>
      <c r="AE53" s="213" t="s">
        <v>112</v>
      </c>
      <c r="AF53" s="214" t="str">
        <f t="shared" si="1"/>
        <v/>
      </c>
      <c r="AG53" s="215" t="s">
        <v>113</v>
      </c>
      <c r="AH53" s="216" t="str">
        <f t="shared" si="2"/>
        <v/>
      </c>
      <c r="AJ53" s="234" t="str">
        <f t="shared" si="3"/>
        <v>○</v>
      </c>
      <c r="AK53" s="235" t="str">
        <f t="shared" si="5"/>
        <v/>
      </c>
      <c r="AL53" s="235"/>
      <c r="AM53" s="235"/>
      <c r="AN53" s="235"/>
      <c r="AO53" s="235"/>
      <c r="AP53" s="235"/>
      <c r="AQ53" s="235"/>
      <c r="AR53" s="235"/>
      <c r="AS53" s="236"/>
    </row>
    <row r="54" spans="1:45" ht="33" customHeight="1" thickBot="1">
      <c r="A54" s="204">
        <f t="shared" si="4"/>
        <v>43</v>
      </c>
      <c r="B54" s="1026" t="str">
        <f>IF(【全員最初に作成】基本情報!C98="","",【全員最初に作成】基本情報!C98)</f>
        <v/>
      </c>
      <c r="C54" s="1027"/>
      <c r="D54" s="1027"/>
      <c r="E54" s="1027"/>
      <c r="F54" s="1027"/>
      <c r="G54" s="1027"/>
      <c r="H54" s="1027"/>
      <c r="I54" s="1027"/>
      <c r="J54" s="1027"/>
      <c r="K54" s="1028"/>
      <c r="L54" s="204" t="str">
        <f>IF(【全員最初に作成】基本情報!M98="","",【全員最初に作成】基本情報!M98)</f>
        <v/>
      </c>
      <c r="M54" s="204" t="str">
        <f>IF(【全員最初に作成】基本情報!R98="","",【全員最初に作成】基本情報!R98)</f>
        <v/>
      </c>
      <c r="N54" s="204" t="str">
        <f>IF(【全員最初に作成】基本情報!W98="","",【全員最初に作成】基本情報!W98)</f>
        <v/>
      </c>
      <c r="O54" s="204" t="str">
        <f>IF(【全員最初に作成】基本情報!X98="","",【全員最初に作成】基本情報!X98)</f>
        <v/>
      </c>
      <c r="P54" s="205" t="str">
        <f>IF(【全員最初に作成】基本情報!Y98="","",【全員最初に作成】基本情報!Y98)</f>
        <v/>
      </c>
      <c r="Q54" s="206" t="str">
        <f>IF(【全員最初に作成】基本情報!AB98="","",【全員最初に作成】基本情報!AB98)</f>
        <v/>
      </c>
      <c r="R54" s="230"/>
      <c r="S54" s="231"/>
      <c r="T54" s="209" t="str">
        <f>IFERROR(IF(R54="","",VLOOKUP(P54,【参考】数式用!$A$5:$H$34,MATCH(S54,【参考】数式用!$F$4:$H$4,0)+5,0)),"")</f>
        <v/>
      </c>
      <c r="U54" s="232" t="str">
        <f>IF(S54="特定加算Ⅰ",VLOOKUP(P54,【参考】数式用!$A$5:$I$28,9,FALSE),"-")</f>
        <v>-</v>
      </c>
      <c r="V54" s="210" t="s">
        <v>108</v>
      </c>
      <c r="W54" s="233"/>
      <c r="X54" s="212" t="s">
        <v>109</v>
      </c>
      <c r="Y54" s="233"/>
      <c r="Z54" s="212" t="s">
        <v>110</v>
      </c>
      <c r="AA54" s="233"/>
      <c r="AB54" s="212" t="s">
        <v>109</v>
      </c>
      <c r="AC54" s="233"/>
      <c r="AD54" s="212" t="s">
        <v>111</v>
      </c>
      <c r="AE54" s="213" t="s">
        <v>112</v>
      </c>
      <c r="AF54" s="214" t="str">
        <f t="shared" si="1"/>
        <v/>
      </c>
      <c r="AG54" s="215" t="s">
        <v>113</v>
      </c>
      <c r="AH54" s="216" t="str">
        <f t="shared" si="2"/>
        <v/>
      </c>
      <c r="AJ54" s="234" t="str">
        <f t="shared" si="3"/>
        <v>○</v>
      </c>
      <c r="AK54" s="235" t="str">
        <f t="shared" si="5"/>
        <v/>
      </c>
      <c r="AL54" s="235"/>
      <c r="AM54" s="235"/>
      <c r="AN54" s="235"/>
      <c r="AO54" s="235"/>
      <c r="AP54" s="235"/>
      <c r="AQ54" s="235"/>
      <c r="AR54" s="235"/>
      <c r="AS54" s="236"/>
    </row>
    <row r="55" spans="1:45" ht="33" customHeight="1" thickBot="1">
      <c r="A55" s="204">
        <f t="shared" si="4"/>
        <v>44</v>
      </c>
      <c r="B55" s="1026" t="str">
        <f>IF(【全員最初に作成】基本情報!C99="","",【全員最初に作成】基本情報!C99)</f>
        <v/>
      </c>
      <c r="C55" s="1027"/>
      <c r="D55" s="1027"/>
      <c r="E55" s="1027"/>
      <c r="F55" s="1027"/>
      <c r="G55" s="1027"/>
      <c r="H55" s="1027"/>
      <c r="I55" s="1027"/>
      <c r="J55" s="1027"/>
      <c r="K55" s="1028"/>
      <c r="L55" s="204" t="str">
        <f>IF(【全員最初に作成】基本情報!M99="","",【全員最初に作成】基本情報!M99)</f>
        <v/>
      </c>
      <c r="M55" s="204" t="str">
        <f>IF(【全員最初に作成】基本情報!R99="","",【全員最初に作成】基本情報!R99)</f>
        <v/>
      </c>
      <c r="N55" s="204" t="str">
        <f>IF(【全員最初に作成】基本情報!W99="","",【全員最初に作成】基本情報!W99)</f>
        <v/>
      </c>
      <c r="O55" s="204" t="str">
        <f>IF(【全員最初に作成】基本情報!X99="","",【全員最初に作成】基本情報!X99)</f>
        <v/>
      </c>
      <c r="P55" s="205" t="str">
        <f>IF(【全員最初に作成】基本情報!Y99="","",【全員最初に作成】基本情報!Y99)</f>
        <v/>
      </c>
      <c r="Q55" s="206" t="str">
        <f>IF(【全員最初に作成】基本情報!AB99="","",【全員最初に作成】基本情報!AB99)</f>
        <v/>
      </c>
      <c r="R55" s="230"/>
      <c r="S55" s="231"/>
      <c r="T55" s="209" t="str">
        <f>IFERROR(IF(R55="","",VLOOKUP(P55,【参考】数式用!$A$5:$H$34,MATCH(S55,【参考】数式用!$F$4:$H$4,0)+5,0)),"")</f>
        <v/>
      </c>
      <c r="U55" s="232" t="str">
        <f>IF(S55="特定加算Ⅰ",VLOOKUP(P55,【参考】数式用!$A$5:$I$28,9,FALSE),"-")</f>
        <v>-</v>
      </c>
      <c r="V55" s="210" t="s">
        <v>108</v>
      </c>
      <c r="W55" s="233"/>
      <c r="X55" s="212" t="s">
        <v>109</v>
      </c>
      <c r="Y55" s="233"/>
      <c r="Z55" s="212" t="s">
        <v>110</v>
      </c>
      <c r="AA55" s="233"/>
      <c r="AB55" s="212" t="s">
        <v>109</v>
      </c>
      <c r="AC55" s="233"/>
      <c r="AD55" s="212" t="s">
        <v>111</v>
      </c>
      <c r="AE55" s="213" t="s">
        <v>112</v>
      </c>
      <c r="AF55" s="214" t="str">
        <f t="shared" si="1"/>
        <v/>
      </c>
      <c r="AG55" s="215" t="s">
        <v>113</v>
      </c>
      <c r="AH55" s="216" t="str">
        <f t="shared" si="2"/>
        <v/>
      </c>
      <c r="AJ55" s="234" t="str">
        <f t="shared" si="3"/>
        <v>○</v>
      </c>
      <c r="AK55" s="235" t="str">
        <f t="shared" si="5"/>
        <v/>
      </c>
      <c r="AL55" s="235"/>
      <c r="AM55" s="235"/>
      <c r="AN55" s="235"/>
      <c r="AO55" s="235"/>
      <c r="AP55" s="235"/>
      <c r="AQ55" s="235"/>
      <c r="AR55" s="235"/>
      <c r="AS55" s="236"/>
    </row>
    <row r="56" spans="1:45" ht="33" customHeight="1" thickBot="1">
      <c r="A56" s="204">
        <f t="shared" si="4"/>
        <v>45</v>
      </c>
      <c r="B56" s="1026" t="str">
        <f>IF(【全員最初に作成】基本情報!C100="","",【全員最初に作成】基本情報!C100)</f>
        <v/>
      </c>
      <c r="C56" s="1027"/>
      <c r="D56" s="1027"/>
      <c r="E56" s="1027"/>
      <c r="F56" s="1027"/>
      <c r="G56" s="1027"/>
      <c r="H56" s="1027"/>
      <c r="I56" s="1027"/>
      <c r="J56" s="1027"/>
      <c r="K56" s="1028"/>
      <c r="L56" s="204" t="str">
        <f>IF(【全員最初に作成】基本情報!M100="","",【全員最初に作成】基本情報!M100)</f>
        <v/>
      </c>
      <c r="M56" s="204" t="str">
        <f>IF(【全員最初に作成】基本情報!R100="","",【全員最初に作成】基本情報!R100)</f>
        <v/>
      </c>
      <c r="N56" s="204" t="str">
        <f>IF(【全員最初に作成】基本情報!W100="","",【全員最初に作成】基本情報!W100)</f>
        <v/>
      </c>
      <c r="O56" s="204" t="str">
        <f>IF(【全員最初に作成】基本情報!X100="","",【全員最初に作成】基本情報!X100)</f>
        <v/>
      </c>
      <c r="P56" s="205" t="str">
        <f>IF(【全員最初に作成】基本情報!Y100="","",【全員最初に作成】基本情報!Y100)</f>
        <v/>
      </c>
      <c r="Q56" s="206" t="str">
        <f>IF(【全員最初に作成】基本情報!AB100="","",【全員最初に作成】基本情報!AB100)</f>
        <v/>
      </c>
      <c r="R56" s="230"/>
      <c r="S56" s="231"/>
      <c r="T56" s="209" t="str">
        <f>IFERROR(IF(R56="","",VLOOKUP(P56,【参考】数式用!$A$5:$H$34,MATCH(S56,【参考】数式用!$F$4:$H$4,0)+5,0)),"")</f>
        <v/>
      </c>
      <c r="U56" s="232" t="str">
        <f>IF(S56="特定加算Ⅰ",VLOOKUP(P56,【参考】数式用!$A$5:$I$28,9,FALSE),"-")</f>
        <v>-</v>
      </c>
      <c r="V56" s="210" t="s">
        <v>108</v>
      </c>
      <c r="W56" s="233"/>
      <c r="X56" s="212" t="s">
        <v>109</v>
      </c>
      <c r="Y56" s="233"/>
      <c r="Z56" s="212" t="s">
        <v>110</v>
      </c>
      <c r="AA56" s="233"/>
      <c r="AB56" s="212" t="s">
        <v>109</v>
      </c>
      <c r="AC56" s="233"/>
      <c r="AD56" s="212" t="s">
        <v>111</v>
      </c>
      <c r="AE56" s="213" t="s">
        <v>112</v>
      </c>
      <c r="AF56" s="214" t="str">
        <f t="shared" si="1"/>
        <v/>
      </c>
      <c r="AG56" s="215" t="s">
        <v>113</v>
      </c>
      <c r="AH56" s="216" t="str">
        <f t="shared" si="2"/>
        <v/>
      </c>
      <c r="AJ56" s="234" t="str">
        <f t="shared" si="3"/>
        <v>○</v>
      </c>
      <c r="AK56" s="235" t="str">
        <f t="shared" si="5"/>
        <v/>
      </c>
      <c r="AL56" s="235"/>
      <c r="AM56" s="235"/>
      <c r="AN56" s="235"/>
      <c r="AO56" s="235"/>
      <c r="AP56" s="235"/>
      <c r="AQ56" s="235"/>
      <c r="AR56" s="235"/>
      <c r="AS56" s="236"/>
    </row>
    <row r="57" spans="1:45" ht="33" customHeight="1" thickBot="1">
      <c r="A57" s="204">
        <f t="shared" si="4"/>
        <v>46</v>
      </c>
      <c r="B57" s="1026" t="str">
        <f>IF(【全員最初に作成】基本情報!C101="","",【全員最初に作成】基本情報!C101)</f>
        <v/>
      </c>
      <c r="C57" s="1027"/>
      <c r="D57" s="1027"/>
      <c r="E57" s="1027"/>
      <c r="F57" s="1027"/>
      <c r="G57" s="1027"/>
      <c r="H57" s="1027"/>
      <c r="I57" s="1027"/>
      <c r="J57" s="1027"/>
      <c r="K57" s="1028"/>
      <c r="L57" s="204" t="str">
        <f>IF(【全員最初に作成】基本情報!M101="","",【全員最初に作成】基本情報!M101)</f>
        <v/>
      </c>
      <c r="M57" s="204" t="str">
        <f>IF(【全員最初に作成】基本情報!R101="","",【全員最初に作成】基本情報!R101)</f>
        <v/>
      </c>
      <c r="N57" s="204" t="str">
        <f>IF(【全員最初に作成】基本情報!W101="","",【全員最初に作成】基本情報!W101)</f>
        <v/>
      </c>
      <c r="O57" s="204" t="str">
        <f>IF(【全員最初に作成】基本情報!X101="","",【全員最初に作成】基本情報!X101)</f>
        <v/>
      </c>
      <c r="P57" s="205" t="str">
        <f>IF(【全員最初に作成】基本情報!Y101="","",【全員最初に作成】基本情報!Y101)</f>
        <v/>
      </c>
      <c r="Q57" s="206" t="str">
        <f>IF(【全員最初に作成】基本情報!AB101="","",【全員最初に作成】基本情報!AB101)</f>
        <v/>
      </c>
      <c r="R57" s="230"/>
      <c r="S57" s="231"/>
      <c r="T57" s="209" t="str">
        <f>IFERROR(IF(R57="","",VLOOKUP(P57,【参考】数式用!$A$5:$H$34,MATCH(S57,【参考】数式用!$F$4:$H$4,0)+5,0)),"")</f>
        <v/>
      </c>
      <c r="U57" s="232" t="str">
        <f>IF(S57="特定加算Ⅰ",VLOOKUP(P57,【参考】数式用!$A$5:$I$28,9,FALSE),"-")</f>
        <v>-</v>
      </c>
      <c r="V57" s="210" t="s">
        <v>108</v>
      </c>
      <c r="W57" s="233"/>
      <c r="X57" s="212" t="s">
        <v>109</v>
      </c>
      <c r="Y57" s="233"/>
      <c r="Z57" s="212" t="s">
        <v>110</v>
      </c>
      <c r="AA57" s="233"/>
      <c r="AB57" s="212" t="s">
        <v>109</v>
      </c>
      <c r="AC57" s="233"/>
      <c r="AD57" s="212" t="s">
        <v>111</v>
      </c>
      <c r="AE57" s="213" t="s">
        <v>112</v>
      </c>
      <c r="AF57" s="214" t="str">
        <f t="shared" si="1"/>
        <v/>
      </c>
      <c r="AG57" s="215" t="s">
        <v>113</v>
      </c>
      <c r="AH57" s="216" t="str">
        <f t="shared" si="2"/>
        <v/>
      </c>
      <c r="AJ57" s="234" t="str">
        <f t="shared" si="3"/>
        <v>○</v>
      </c>
      <c r="AK57" s="235" t="str">
        <f t="shared" si="5"/>
        <v/>
      </c>
      <c r="AL57" s="235"/>
      <c r="AM57" s="235"/>
      <c r="AN57" s="235"/>
      <c r="AO57" s="235"/>
      <c r="AP57" s="235"/>
      <c r="AQ57" s="235"/>
      <c r="AR57" s="235"/>
      <c r="AS57" s="236"/>
    </row>
    <row r="58" spans="1:45" ht="33" customHeight="1" thickBot="1">
      <c r="A58" s="204">
        <f t="shared" si="4"/>
        <v>47</v>
      </c>
      <c r="B58" s="1026" t="str">
        <f>IF(【全員最初に作成】基本情報!C102="","",【全員最初に作成】基本情報!C102)</f>
        <v/>
      </c>
      <c r="C58" s="1027"/>
      <c r="D58" s="1027"/>
      <c r="E58" s="1027"/>
      <c r="F58" s="1027"/>
      <c r="G58" s="1027"/>
      <c r="H58" s="1027"/>
      <c r="I58" s="1027"/>
      <c r="J58" s="1027"/>
      <c r="K58" s="1028"/>
      <c r="L58" s="204" t="str">
        <f>IF(【全員最初に作成】基本情報!M102="","",【全員最初に作成】基本情報!M102)</f>
        <v/>
      </c>
      <c r="M58" s="204" t="str">
        <f>IF(【全員最初に作成】基本情報!R102="","",【全員最初に作成】基本情報!R102)</f>
        <v/>
      </c>
      <c r="N58" s="204" t="str">
        <f>IF(【全員最初に作成】基本情報!W102="","",【全員最初に作成】基本情報!W102)</f>
        <v/>
      </c>
      <c r="O58" s="204" t="str">
        <f>IF(【全員最初に作成】基本情報!X102="","",【全員最初に作成】基本情報!X102)</f>
        <v/>
      </c>
      <c r="P58" s="205" t="str">
        <f>IF(【全員最初に作成】基本情報!Y102="","",【全員最初に作成】基本情報!Y102)</f>
        <v/>
      </c>
      <c r="Q58" s="206" t="str">
        <f>IF(【全員最初に作成】基本情報!AB102="","",【全員最初に作成】基本情報!AB102)</f>
        <v/>
      </c>
      <c r="R58" s="230"/>
      <c r="S58" s="231"/>
      <c r="T58" s="209" t="str">
        <f>IFERROR(IF(R58="","",VLOOKUP(P58,【参考】数式用!$A$5:$H$34,MATCH(S58,【参考】数式用!$F$4:$H$4,0)+5,0)),"")</f>
        <v/>
      </c>
      <c r="U58" s="232" t="str">
        <f>IF(S58="特定加算Ⅰ",VLOOKUP(P58,【参考】数式用!$A$5:$I$28,9,FALSE),"-")</f>
        <v>-</v>
      </c>
      <c r="V58" s="210" t="s">
        <v>108</v>
      </c>
      <c r="W58" s="233"/>
      <c r="X58" s="212" t="s">
        <v>109</v>
      </c>
      <c r="Y58" s="233"/>
      <c r="Z58" s="212" t="s">
        <v>110</v>
      </c>
      <c r="AA58" s="233"/>
      <c r="AB58" s="212" t="s">
        <v>109</v>
      </c>
      <c r="AC58" s="233"/>
      <c r="AD58" s="212" t="s">
        <v>111</v>
      </c>
      <c r="AE58" s="213" t="s">
        <v>112</v>
      </c>
      <c r="AF58" s="214" t="str">
        <f t="shared" si="1"/>
        <v/>
      </c>
      <c r="AG58" s="215" t="s">
        <v>113</v>
      </c>
      <c r="AH58" s="216" t="str">
        <f t="shared" si="2"/>
        <v/>
      </c>
      <c r="AJ58" s="234" t="str">
        <f t="shared" si="3"/>
        <v>○</v>
      </c>
      <c r="AK58" s="235" t="str">
        <f t="shared" si="5"/>
        <v/>
      </c>
      <c r="AL58" s="235"/>
      <c r="AM58" s="235"/>
      <c r="AN58" s="235"/>
      <c r="AO58" s="235"/>
      <c r="AP58" s="235"/>
      <c r="AQ58" s="235"/>
      <c r="AR58" s="235"/>
      <c r="AS58" s="236"/>
    </row>
    <row r="59" spans="1:45" ht="33" customHeight="1" thickBot="1">
      <c r="A59" s="204">
        <f t="shared" si="4"/>
        <v>48</v>
      </c>
      <c r="B59" s="1026" t="str">
        <f>IF(【全員最初に作成】基本情報!C103="","",【全員最初に作成】基本情報!C103)</f>
        <v/>
      </c>
      <c r="C59" s="1027"/>
      <c r="D59" s="1027"/>
      <c r="E59" s="1027"/>
      <c r="F59" s="1027"/>
      <c r="G59" s="1027"/>
      <c r="H59" s="1027"/>
      <c r="I59" s="1027"/>
      <c r="J59" s="1027"/>
      <c r="K59" s="1028"/>
      <c r="L59" s="204" t="str">
        <f>IF(【全員最初に作成】基本情報!M103="","",【全員最初に作成】基本情報!M103)</f>
        <v/>
      </c>
      <c r="M59" s="204" t="str">
        <f>IF(【全員最初に作成】基本情報!R103="","",【全員最初に作成】基本情報!R103)</f>
        <v/>
      </c>
      <c r="N59" s="204" t="str">
        <f>IF(【全員最初に作成】基本情報!W103="","",【全員最初に作成】基本情報!W103)</f>
        <v/>
      </c>
      <c r="O59" s="204" t="str">
        <f>IF(【全員最初に作成】基本情報!X103="","",【全員最初に作成】基本情報!X103)</f>
        <v/>
      </c>
      <c r="P59" s="205" t="str">
        <f>IF(【全員最初に作成】基本情報!Y103="","",【全員最初に作成】基本情報!Y103)</f>
        <v/>
      </c>
      <c r="Q59" s="206" t="str">
        <f>IF(【全員最初に作成】基本情報!AB103="","",【全員最初に作成】基本情報!AB103)</f>
        <v/>
      </c>
      <c r="R59" s="230"/>
      <c r="S59" s="231"/>
      <c r="T59" s="209" t="str">
        <f>IFERROR(IF(R59="","",VLOOKUP(P59,【参考】数式用!$A$5:$H$34,MATCH(S59,【参考】数式用!$F$4:$H$4,0)+5,0)),"")</f>
        <v/>
      </c>
      <c r="U59" s="232" t="str">
        <f>IF(S59="特定加算Ⅰ",VLOOKUP(P59,【参考】数式用!$A$5:$I$28,9,FALSE),"-")</f>
        <v>-</v>
      </c>
      <c r="V59" s="210" t="s">
        <v>108</v>
      </c>
      <c r="W59" s="233"/>
      <c r="X59" s="212" t="s">
        <v>109</v>
      </c>
      <c r="Y59" s="233"/>
      <c r="Z59" s="212" t="s">
        <v>110</v>
      </c>
      <c r="AA59" s="233"/>
      <c r="AB59" s="212" t="s">
        <v>109</v>
      </c>
      <c r="AC59" s="233"/>
      <c r="AD59" s="212" t="s">
        <v>111</v>
      </c>
      <c r="AE59" s="213" t="s">
        <v>112</v>
      </c>
      <c r="AF59" s="214" t="str">
        <f t="shared" si="1"/>
        <v/>
      </c>
      <c r="AG59" s="215" t="s">
        <v>113</v>
      </c>
      <c r="AH59" s="216" t="str">
        <f t="shared" si="2"/>
        <v/>
      </c>
      <c r="AJ59" s="234" t="str">
        <f t="shared" si="3"/>
        <v>○</v>
      </c>
      <c r="AK59" s="235" t="str">
        <f t="shared" si="5"/>
        <v/>
      </c>
      <c r="AL59" s="235"/>
      <c r="AM59" s="235"/>
      <c r="AN59" s="235"/>
      <c r="AO59" s="235"/>
      <c r="AP59" s="235"/>
      <c r="AQ59" s="235"/>
      <c r="AR59" s="235"/>
      <c r="AS59" s="236"/>
    </row>
    <row r="60" spans="1:45" ht="33" customHeight="1" thickBot="1">
      <c r="A60" s="204">
        <f t="shared" si="4"/>
        <v>49</v>
      </c>
      <c r="B60" s="1026" t="str">
        <f>IF(【全員最初に作成】基本情報!C104="","",【全員最初に作成】基本情報!C104)</f>
        <v/>
      </c>
      <c r="C60" s="1027"/>
      <c r="D60" s="1027"/>
      <c r="E60" s="1027"/>
      <c r="F60" s="1027"/>
      <c r="G60" s="1027"/>
      <c r="H60" s="1027"/>
      <c r="I60" s="1027"/>
      <c r="J60" s="1027"/>
      <c r="K60" s="1028"/>
      <c r="L60" s="204" t="str">
        <f>IF(【全員最初に作成】基本情報!M104="","",【全員最初に作成】基本情報!M104)</f>
        <v/>
      </c>
      <c r="M60" s="204" t="str">
        <f>IF(【全員最初に作成】基本情報!R104="","",【全員最初に作成】基本情報!R104)</f>
        <v/>
      </c>
      <c r="N60" s="204" t="str">
        <f>IF(【全員最初に作成】基本情報!W104="","",【全員最初に作成】基本情報!W104)</f>
        <v/>
      </c>
      <c r="O60" s="204" t="str">
        <f>IF(【全員最初に作成】基本情報!X104="","",【全員最初に作成】基本情報!X104)</f>
        <v/>
      </c>
      <c r="P60" s="205" t="str">
        <f>IF(【全員最初に作成】基本情報!Y104="","",【全員最初に作成】基本情報!Y104)</f>
        <v/>
      </c>
      <c r="Q60" s="206" t="str">
        <f>IF(【全員最初に作成】基本情報!AB104="","",【全員最初に作成】基本情報!AB104)</f>
        <v/>
      </c>
      <c r="R60" s="230"/>
      <c r="S60" s="231"/>
      <c r="T60" s="209" t="str">
        <f>IFERROR(IF(R60="","",VLOOKUP(P60,【参考】数式用!$A$5:$H$34,MATCH(S60,【参考】数式用!$F$4:$H$4,0)+5,0)),"")</f>
        <v/>
      </c>
      <c r="U60" s="232" t="str">
        <f>IF(S60="特定加算Ⅰ",VLOOKUP(P60,【参考】数式用!$A$5:$I$28,9,FALSE),"-")</f>
        <v>-</v>
      </c>
      <c r="V60" s="210" t="s">
        <v>108</v>
      </c>
      <c r="W60" s="233"/>
      <c r="X60" s="212" t="s">
        <v>109</v>
      </c>
      <c r="Y60" s="233"/>
      <c r="Z60" s="212" t="s">
        <v>110</v>
      </c>
      <c r="AA60" s="233"/>
      <c r="AB60" s="212" t="s">
        <v>109</v>
      </c>
      <c r="AC60" s="233"/>
      <c r="AD60" s="212" t="s">
        <v>111</v>
      </c>
      <c r="AE60" s="213" t="s">
        <v>112</v>
      </c>
      <c r="AF60" s="214" t="str">
        <f t="shared" si="1"/>
        <v/>
      </c>
      <c r="AG60" s="215" t="s">
        <v>113</v>
      </c>
      <c r="AH60" s="216" t="str">
        <f t="shared" si="2"/>
        <v/>
      </c>
      <c r="AJ60" s="234" t="str">
        <f t="shared" si="3"/>
        <v>○</v>
      </c>
      <c r="AK60" s="235" t="str">
        <f t="shared" si="5"/>
        <v/>
      </c>
      <c r="AL60" s="235"/>
      <c r="AM60" s="235"/>
      <c r="AN60" s="235"/>
      <c r="AO60" s="235"/>
      <c r="AP60" s="235"/>
      <c r="AQ60" s="235"/>
      <c r="AR60" s="235"/>
      <c r="AS60" s="236"/>
    </row>
    <row r="61" spans="1:45" ht="33" customHeight="1" thickBot="1">
      <c r="A61" s="204">
        <f t="shared" si="4"/>
        <v>50</v>
      </c>
      <c r="B61" s="1026" t="str">
        <f>IF(【全員最初に作成】基本情報!C105="","",【全員最初に作成】基本情報!C105)</f>
        <v/>
      </c>
      <c r="C61" s="1027"/>
      <c r="D61" s="1027"/>
      <c r="E61" s="1027"/>
      <c r="F61" s="1027"/>
      <c r="G61" s="1027"/>
      <c r="H61" s="1027"/>
      <c r="I61" s="1027"/>
      <c r="J61" s="1027"/>
      <c r="K61" s="1028"/>
      <c r="L61" s="204" t="str">
        <f>IF(【全員最初に作成】基本情報!M105="","",【全員最初に作成】基本情報!M105)</f>
        <v/>
      </c>
      <c r="M61" s="204" t="str">
        <f>IF(【全員最初に作成】基本情報!R105="","",【全員最初に作成】基本情報!R105)</f>
        <v/>
      </c>
      <c r="N61" s="204" t="str">
        <f>IF(【全員最初に作成】基本情報!W105="","",【全員最初に作成】基本情報!W105)</f>
        <v/>
      </c>
      <c r="O61" s="204" t="str">
        <f>IF(【全員最初に作成】基本情報!X105="","",【全員最初に作成】基本情報!X105)</f>
        <v/>
      </c>
      <c r="P61" s="205" t="str">
        <f>IF(【全員最初に作成】基本情報!Y105="","",【全員最初に作成】基本情報!Y105)</f>
        <v/>
      </c>
      <c r="Q61" s="206" t="str">
        <f>IF(【全員最初に作成】基本情報!AB105="","",【全員最初に作成】基本情報!AB105)</f>
        <v/>
      </c>
      <c r="R61" s="230"/>
      <c r="S61" s="231"/>
      <c r="T61" s="209" t="str">
        <f>IFERROR(IF(R61="","",VLOOKUP(P61,【参考】数式用!$A$5:$H$34,MATCH(S61,【参考】数式用!$F$4:$H$4,0)+5,0)),"")</f>
        <v/>
      </c>
      <c r="U61" s="232" t="str">
        <f>IF(S61="特定加算Ⅰ",VLOOKUP(P61,【参考】数式用!$A$5:$I$28,9,FALSE),"-")</f>
        <v>-</v>
      </c>
      <c r="V61" s="210" t="s">
        <v>108</v>
      </c>
      <c r="W61" s="233"/>
      <c r="X61" s="212" t="s">
        <v>109</v>
      </c>
      <c r="Y61" s="233"/>
      <c r="Z61" s="212" t="s">
        <v>110</v>
      </c>
      <c r="AA61" s="233"/>
      <c r="AB61" s="212" t="s">
        <v>109</v>
      </c>
      <c r="AC61" s="233"/>
      <c r="AD61" s="212" t="s">
        <v>111</v>
      </c>
      <c r="AE61" s="213" t="s">
        <v>112</v>
      </c>
      <c r="AF61" s="214" t="str">
        <f t="shared" si="1"/>
        <v/>
      </c>
      <c r="AG61" s="215" t="s">
        <v>113</v>
      </c>
      <c r="AH61" s="216" t="str">
        <f t="shared" si="2"/>
        <v/>
      </c>
      <c r="AJ61" s="234" t="str">
        <f t="shared" si="3"/>
        <v>○</v>
      </c>
      <c r="AK61" s="235" t="str">
        <f t="shared" si="5"/>
        <v/>
      </c>
      <c r="AL61" s="235"/>
      <c r="AM61" s="235"/>
      <c r="AN61" s="235"/>
      <c r="AO61" s="235"/>
      <c r="AP61" s="235"/>
      <c r="AQ61" s="235"/>
      <c r="AR61" s="235"/>
      <c r="AS61" s="236"/>
    </row>
    <row r="62" spans="1:45" ht="33" customHeight="1" thickBot="1">
      <c r="A62" s="204">
        <f t="shared" si="4"/>
        <v>51</v>
      </c>
      <c r="B62" s="1026" t="str">
        <f>IF(【全員最初に作成】基本情報!C106="","",【全員最初に作成】基本情報!C106)</f>
        <v/>
      </c>
      <c r="C62" s="1027"/>
      <c r="D62" s="1027"/>
      <c r="E62" s="1027"/>
      <c r="F62" s="1027"/>
      <c r="G62" s="1027"/>
      <c r="H62" s="1027"/>
      <c r="I62" s="1027"/>
      <c r="J62" s="1027"/>
      <c r="K62" s="1028"/>
      <c r="L62" s="204" t="str">
        <f>IF(【全員最初に作成】基本情報!M106="","",【全員最初に作成】基本情報!M106)</f>
        <v/>
      </c>
      <c r="M62" s="204" t="str">
        <f>IF(【全員最初に作成】基本情報!R106="","",【全員最初に作成】基本情報!R106)</f>
        <v/>
      </c>
      <c r="N62" s="204" t="str">
        <f>IF(【全員最初に作成】基本情報!W106="","",【全員最初に作成】基本情報!W106)</f>
        <v/>
      </c>
      <c r="O62" s="204" t="str">
        <f>IF(【全員最初に作成】基本情報!X106="","",【全員最初に作成】基本情報!X106)</f>
        <v/>
      </c>
      <c r="P62" s="205" t="str">
        <f>IF(【全員最初に作成】基本情報!Y106="","",【全員最初に作成】基本情報!Y106)</f>
        <v/>
      </c>
      <c r="Q62" s="206" t="str">
        <f>IF(【全員最初に作成】基本情報!AB106="","",【全員最初に作成】基本情報!AB106)</f>
        <v/>
      </c>
      <c r="R62" s="230"/>
      <c r="S62" s="231"/>
      <c r="T62" s="209" t="str">
        <f>IFERROR(IF(R62="","",VLOOKUP(P62,【参考】数式用!$A$5:$H$34,MATCH(S62,【参考】数式用!$F$4:$H$4,0)+5,0)),"")</f>
        <v/>
      </c>
      <c r="U62" s="232" t="str">
        <f>IF(S62="特定加算Ⅰ",VLOOKUP(P62,【参考】数式用!$A$5:$I$28,9,FALSE),"-")</f>
        <v>-</v>
      </c>
      <c r="V62" s="210" t="s">
        <v>108</v>
      </c>
      <c r="W62" s="233"/>
      <c r="X62" s="212" t="s">
        <v>109</v>
      </c>
      <c r="Y62" s="233"/>
      <c r="Z62" s="212" t="s">
        <v>110</v>
      </c>
      <c r="AA62" s="233"/>
      <c r="AB62" s="212" t="s">
        <v>109</v>
      </c>
      <c r="AC62" s="233"/>
      <c r="AD62" s="212" t="s">
        <v>111</v>
      </c>
      <c r="AE62" s="213" t="s">
        <v>112</v>
      </c>
      <c r="AF62" s="214" t="str">
        <f t="shared" si="1"/>
        <v/>
      </c>
      <c r="AG62" s="215" t="s">
        <v>113</v>
      </c>
      <c r="AH62" s="216" t="str">
        <f t="shared" si="2"/>
        <v/>
      </c>
      <c r="AJ62" s="234" t="str">
        <f t="shared" si="3"/>
        <v>○</v>
      </c>
      <c r="AK62" s="235" t="str">
        <f t="shared" si="5"/>
        <v/>
      </c>
      <c r="AL62" s="235"/>
      <c r="AM62" s="235"/>
      <c r="AN62" s="235"/>
      <c r="AO62" s="235"/>
      <c r="AP62" s="235"/>
      <c r="AQ62" s="235"/>
      <c r="AR62" s="235"/>
      <c r="AS62" s="236"/>
    </row>
    <row r="63" spans="1:45" ht="33" customHeight="1" thickBot="1">
      <c r="A63" s="204">
        <f t="shared" si="4"/>
        <v>52</v>
      </c>
      <c r="B63" s="1026" t="str">
        <f>IF(【全員最初に作成】基本情報!C107="","",【全員最初に作成】基本情報!C107)</f>
        <v/>
      </c>
      <c r="C63" s="1027"/>
      <c r="D63" s="1027"/>
      <c r="E63" s="1027"/>
      <c r="F63" s="1027"/>
      <c r="G63" s="1027"/>
      <c r="H63" s="1027"/>
      <c r="I63" s="1027"/>
      <c r="J63" s="1027"/>
      <c r="K63" s="1028"/>
      <c r="L63" s="204" t="str">
        <f>IF(【全員最初に作成】基本情報!M107="","",【全員最初に作成】基本情報!M107)</f>
        <v/>
      </c>
      <c r="M63" s="204" t="str">
        <f>IF(【全員最初に作成】基本情報!R107="","",【全員最初に作成】基本情報!R107)</f>
        <v/>
      </c>
      <c r="N63" s="204" t="str">
        <f>IF(【全員最初に作成】基本情報!W107="","",【全員最初に作成】基本情報!W107)</f>
        <v/>
      </c>
      <c r="O63" s="204" t="str">
        <f>IF(【全員最初に作成】基本情報!X107="","",【全員最初に作成】基本情報!X107)</f>
        <v/>
      </c>
      <c r="P63" s="205" t="str">
        <f>IF(【全員最初に作成】基本情報!Y107="","",【全員最初に作成】基本情報!Y107)</f>
        <v/>
      </c>
      <c r="Q63" s="206" t="str">
        <f>IF(【全員最初に作成】基本情報!AB107="","",【全員最初に作成】基本情報!AB107)</f>
        <v/>
      </c>
      <c r="R63" s="230"/>
      <c r="S63" s="231"/>
      <c r="T63" s="209" t="str">
        <f>IFERROR(IF(R63="","",VLOOKUP(P63,【参考】数式用!$A$5:$H$34,MATCH(S63,【参考】数式用!$F$4:$H$4,0)+5,0)),"")</f>
        <v/>
      </c>
      <c r="U63" s="232" t="str">
        <f>IF(S63="特定加算Ⅰ",VLOOKUP(P63,【参考】数式用!$A$5:$I$28,9,FALSE),"-")</f>
        <v>-</v>
      </c>
      <c r="V63" s="210" t="s">
        <v>108</v>
      </c>
      <c r="W63" s="233"/>
      <c r="X63" s="212" t="s">
        <v>109</v>
      </c>
      <c r="Y63" s="233"/>
      <c r="Z63" s="212" t="s">
        <v>110</v>
      </c>
      <c r="AA63" s="233"/>
      <c r="AB63" s="212" t="s">
        <v>109</v>
      </c>
      <c r="AC63" s="233"/>
      <c r="AD63" s="212" t="s">
        <v>111</v>
      </c>
      <c r="AE63" s="213" t="s">
        <v>112</v>
      </c>
      <c r="AF63" s="214" t="str">
        <f t="shared" si="1"/>
        <v/>
      </c>
      <c r="AG63" s="215" t="s">
        <v>113</v>
      </c>
      <c r="AH63" s="216" t="str">
        <f t="shared" si="2"/>
        <v/>
      </c>
      <c r="AJ63" s="234" t="str">
        <f t="shared" si="3"/>
        <v>○</v>
      </c>
      <c r="AK63" s="235" t="str">
        <f t="shared" si="5"/>
        <v/>
      </c>
      <c r="AL63" s="235"/>
      <c r="AM63" s="235"/>
      <c r="AN63" s="235"/>
      <c r="AO63" s="235"/>
      <c r="AP63" s="235"/>
      <c r="AQ63" s="235"/>
      <c r="AR63" s="235"/>
      <c r="AS63" s="236"/>
    </row>
    <row r="64" spans="1:45" ht="33" customHeight="1" thickBot="1">
      <c r="A64" s="204">
        <f t="shared" si="4"/>
        <v>53</v>
      </c>
      <c r="B64" s="1026" t="str">
        <f>IF(【全員最初に作成】基本情報!C108="","",【全員最初に作成】基本情報!C108)</f>
        <v/>
      </c>
      <c r="C64" s="1027"/>
      <c r="D64" s="1027"/>
      <c r="E64" s="1027"/>
      <c r="F64" s="1027"/>
      <c r="G64" s="1027"/>
      <c r="H64" s="1027"/>
      <c r="I64" s="1027"/>
      <c r="J64" s="1027"/>
      <c r="K64" s="1028"/>
      <c r="L64" s="204" t="str">
        <f>IF(【全員最初に作成】基本情報!M108="","",【全員最初に作成】基本情報!M108)</f>
        <v/>
      </c>
      <c r="M64" s="204" t="str">
        <f>IF(【全員最初に作成】基本情報!R108="","",【全員最初に作成】基本情報!R108)</f>
        <v/>
      </c>
      <c r="N64" s="204" t="str">
        <f>IF(【全員最初に作成】基本情報!W108="","",【全員最初に作成】基本情報!W108)</f>
        <v/>
      </c>
      <c r="O64" s="204" t="str">
        <f>IF(【全員最初に作成】基本情報!X108="","",【全員最初に作成】基本情報!X108)</f>
        <v/>
      </c>
      <c r="P64" s="205" t="str">
        <f>IF(【全員最初に作成】基本情報!Y108="","",【全員最初に作成】基本情報!Y108)</f>
        <v/>
      </c>
      <c r="Q64" s="206" t="str">
        <f>IF(【全員最初に作成】基本情報!AB108="","",【全員最初に作成】基本情報!AB108)</f>
        <v/>
      </c>
      <c r="R64" s="230"/>
      <c r="S64" s="231"/>
      <c r="T64" s="209" t="str">
        <f>IFERROR(IF(R64="","",VLOOKUP(P64,【参考】数式用!$A$5:$H$34,MATCH(S64,【参考】数式用!$F$4:$H$4,0)+5,0)),"")</f>
        <v/>
      </c>
      <c r="U64" s="232" t="str">
        <f>IF(S64="特定加算Ⅰ",VLOOKUP(P64,【参考】数式用!$A$5:$I$28,9,FALSE),"-")</f>
        <v>-</v>
      </c>
      <c r="V64" s="210" t="s">
        <v>108</v>
      </c>
      <c r="W64" s="233"/>
      <c r="X64" s="212" t="s">
        <v>109</v>
      </c>
      <c r="Y64" s="233"/>
      <c r="Z64" s="212" t="s">
        <v>110</v>
      </c>
      <c r="AA64" s="233"/>
      <c r="AB64" s="212" t="s">
        <v>109</v>
      </c>
      <c r="AC64" s="233"/>
      <c r="AD64" s="212" t="s">
        <v>111</v>
      </c>
      <c r="AE64" s="213" t="s">
        <v>112</v>
      </c>
      <c r="AF64" s="214" t="str">
        <f t="shared" si="1"/>
        <v/>
      </c>
      <c r="AG64" s="215" t="s">
        <v>113</v>
      </c>
      <c r="AH64" s="216" t="str">
        <f t="shared" si="2"/>
        <v/>
      </c>
      <c r="AJ64" s="234" t="str">
        <f t="shared" si="3"/>
        <v>○</v>
      </c>
      <c r="AK64" s="235" t="str">
        <f t="shared" si="5"/>
        <v/>
      </c>
      <c r="AL64" s="235"/>
      <c r="AM64" s="235"/>
      <c r="AN64" s="235"/>
      <c r="AO64" s="235"/>
      <c r="AP64" s="235"/>
      <c r="AQ64" s="235"/>
      <c r="AR64" s="235"/>
      <c r="AS64" s="236"/>
    </row>
    <row r="65" spans="1:45" ht="33" customHeight="1" thickBot="1">
      <c r="A65" s="204">
        <f t="shared" si="4"/>
        <v>54</v>
      </c>
      <c r="B65" s="1026" t="str">
        <f>IF(【全員最初に作成】基本情報!C109="","",【全員最初に作成】基本情報!C109)</f>
        <v/>
      </c>
      <c r="C65" s="1027"/>
      <c r="D65" s="1027"/>
      <c r="E65" s="1027"/>
      <c r="F65" s="1027"/>
      <c r="G65" s="1027"/>
      <c r="H65" s="1027"/>
      <c r="I65" s="1027"/>
      <c r="J65" s="1027"/>
      <c r="K65" s="1028"/>
      <c r="L65" s="204" t="str">
        <f>IF(【全員最初に作成】基本情報!M109="","",【全員最初に作成】基本情報!M109)</f>
        <v/>
      </c>
      <c r="M65" s="204" t="str">
        <f>IF(【全員最初に作成】基本情報!R109="","",【全員最初に作成】基本情報!R109)</f>
        <v/>
      </c>
      <c r="N65" s="204" t="str">
        <f>IF(【全員最初に作成】基本情報!W109="","",【全員最初に作成】基本情報!W109)</f>
        <v/>
      </c>
      <c r="O65" s="204" t="str">
        <f>IF(【全員最初に作成】基本情報!X109="","",【全員最初に作成】基本情報!X109)</f>
        <v/>
      </c>
      <c r="P65" s="205" t="str">
        <f>IF(【全員最初に作成】基本情報!Y109="","",【全員最初に作成】基本情報!Y109)</f>
        <v/>
      </c>
      <c r="Q65" s="206" t="str">
        <f>IF(【全員最初に作成】基本情報!AB109="","",【全員最初に作成】基本情報!AB109)</f>
        <v/>
      </c>
      <c r="R65" s="230"/>
      <c r="S65" s="231"/>
      <c r="T65" s="209" t="str">
        <f>IFERROR(IF(R65="","",VLOOKUP(P65,【参考】数式用!$A$5:$H$34,MATCH(S65,【参考】数式用!$F$4:$H$4,0)+5,0)),"")</f>
        <v/>
      </c>
      <c r="U65" s="232" t="str">
        <f>IF(S65="特定加算Ⅰ",VLOOKUP(P65,【参考】数式用!$A$5:$I$28,9,FALSE),"-")</f>
        <v>-</v>
      </c>
      <c r="V65" s="210" t="s">
        <v>108</v>
      </c>
      <c r="W65" s="233"/>
      <c r="X65" s="212" t="s">
        <v>109</v>
      </c>
      <c r="Y65" s="233"/>
      <c r="Z65" s="212" t="s">
        <v>110</v>
      </c>
      <c r="AA65" s="233"/>
      <c r="AB65" s="212" t="s">
        <v>109</v>
      </c>
      <c r="AC65" s="233"/>
      <c r="AD65" s="212" t="s">
        <v>111</v>
      </c>
      <c r="AE65" s="213" t="s">
        <v>112</v>
      </c>
      <c r="AF65" s="214" t="str">
        <f t="shared" si="1"/>
        <v/>
      </c>
      <c r="AG65" s="215" t="s">
        <v>113</v>
      </c>
      <c r="AH65" s="216" t="str">
        <f t="shared" si="2"/>
        <v/>
      </c>
      <c r="AJ65" s="234" t="str">
        <f t="shared" si="3"/>
        <v>○</v>
      </c>
      <c r="AK65" s="235" t="str">
        <f t="shared" si="5"/>
        <v/>
      </c>
      <c r="AL65" s="235"/>
      <c r="AM65" s="235"/>
      <c r="AN65" s="235"/>
      <c r="AO65" s="235"/>
      <c r="AP65" s="235"/>
      <c r="AQ65" s="235"/>
      <c r="AR65" s="235"/>
      <c r="AS65" s="236"/>
    </row>
    <row r="66" spans="1:45" ht="33" customHeight="1" thickBot="1">
      <c r="A66" s="204">
        <f t="shared" si="4"/>
        <v>55</v>
      </c>
      <c r="B66" s="1026" t="str">
        <f>IF(【全員最初に作成】基本情報!C110="","",【全員最初に作成】基本情報!C110)</f>
        <v/>
      </c>
      <c r="C66" s="1027"/>
      <c r="D66" s="1027"/>
      <c r="E66" s="1027"/>
      <c r="F66" s="1027"/>
      <c r="G66" s="1027"/>
      <c r="H66" s="1027"/>
      <c r="I66" s="1027"/>
      <c r="J66" s="1027"/>
      <c r="K66" s="1028"/>
      <c r="L66" s="204" t="str">
        <f>IF(【全員最初に作成】基本情報!M110="","",【全員最初に作成】基本情報!M110)</f>
        <v/>
      </c>
      <c r="M66" s="204" t="str">
        <f>IF(【全員最初に作成】基本情報!R110="","",【全員最初に作成】基本情報!R110)</f>
        <v/>
      </c>
      <c r="N66" s="204" t="str">
        <f>IF(【全員最初に作成】基本情報!W110="","",【全員最初に作成】基本情報!W110)</f>
        <v/>
      </c>
      <c r="O66" s="204" t="str">
        <f>IF(【全員最初に作成】基本情報!X110="","",【全員最初に作成】基本情報!X110)</f>
        <v/>
      </c>
      <c r="P66" s="205" t="str">
        <f>IF(【全員最初に作成】基本情報!Y110="","",【全員最初に作成】基本情報!Y110)</f>
        <v/>
      </c>
      <c r="Q66" s="206" t="str">
        <f>IF(【全員最初に作成】基本情報!AB110="","",【全員最初に作成】基本情報!AB110)</f>
        <v/>
      </c>
      <c r="R66" s="230"/>
      <c r="S66" s="231"/>
      <c r="T66" s="209" t="str">
        <f>IFERROR(IF(R66="","",VLOOKUP(P66,【参考】数式用!$A$5:$H$34,MATCH(S66,【参考】数式用!$F$4:$H$4,0)+5,0)),"")</f>
        <v/>
      </c>
      <c r="U66" s="232" t="str">
        <f>IF(S66="特定加算Ⅰ",VLOOKUP(P66,【参考】数式用!$A$5:$I$28,9,FALSE),"-")</f>
        <v>-</v>
      </c>
      <c r="V66" s="210" t="s">
        <v>108</v>
      </c>
      <c r="W66" s="233"/>
      <c r="X66" s="212" t="s">
        <v>109</v>
      </c>
      <c r="Y66" s="233"/>
      <c r="Z66" s="212" t="s">
        <v>110</v>
      </c>
      <c r="AA66" s="233"/>
      <c r="AB66" s="212" t="s">
        <v>109</v>
      </c>
      <c r="AC66" s="233"/>
      <c r="AD66" s="212" t="s">
        <v>111</v>
      </c>
      <c r="AE66" s="213" t="s">
        <v>112</v>
      </c>
      <c r="AF66" s="214" t="str">
        <f t="shared" si="1"/>
        <v/>
      </c>
      <c r="AG66" s="215" t="s">
        <v>113</v>
      </c>
      <c r="AH66" s="216" t="str">
        <f t="shared" si="2"/>
        <v/>
      </c>
      <c r="AJ66" s="234" t="str">
        <f t="shared" si="3"/>
        <v>○</v>
      </c>
      <c r="AK66" s="235" t="str">
        <f t="shared" si="5"/>
        <v/>
      </c>
      <c r="AL66" s="235"/>
      <c r="AM66" s="235"/>
      <c r="AN66" s="235"/>
      <c r="AO66" s="235"/>
      <c r="AP66" s="235"/>
      <c r="AQ66" s="235"/>
      <c r="AR66" s="235"/>
      <c r="AS66" s="236"/>
    </row>
    <row r="67" spans="1:45" ht="33" customHeight="1" thickBot="1">
      <c r="A67" s="204">
        <f t="shared" si="4"/>
        <v>56</v>
      </c>
      <c r="B67" s="1026" t="str">
        <f>IF(【全員最初に作成】基本情報!C111="","",【全員最初に作成】基本情報!C111)</f>
        <v/>
      </c>
      <c r="C67" s="1027"/>
      <c r="D67" s="1027"/>
      <c r="E67" s="1027"/>
      <c r="F67" s="1027"/>
      <c r="G67" s="1027"/>
      <c r="H67" s="1027"/>
      <c r="I67" s="1027"/>
      <c r="J67" s="1027"/>
      <c r="K67" s="1028"/>
      <c r="L67" s="204" t="str">
        <f>IF(【全員最初に作成】基本情報!M111="","",【全員最初に作成】基本情報!M111)</f>
        <v/>
      </c>
      <c r="M67" s="204" t="str">
        <f>IF(【全員最初に作成】基本情報!R111="","",【全員最初に作成】基本情報!R111)</f>
        <v/>
      </c>
      <c r="N67" s="204" t="str">
        <f>IF(【全員最初に作成】基本情報!W111="","",【全員最初に作成】基本情報!W111)</f>
        <v/>
      </c>
      <c r="O67" s="204" t="str">
        <f>IF(【全員最初に作成】基本情報!X111="","",【全員最初に作成】基本情報!X111)</f>
        <v/>
      </c>
      <c r="P67" s="205" t="str">
        <f>IF(【全員最初に作成】基本情報!Y111="","",【全員最初に作成】基本情報!Y111)</f>
        <v/>
      </c>
      <c r="Q67" s="206" t="str">
        <f>IF(【全員最初に作成】基本情報!AB111="","",【全員最初に作成】基本情報!AB111)</f>
        <v/>
      </c>
      <c r="R67" s="230"/>
      <c r="S67" s="231"/>
      <c r="T67" s="209" t="str">
        <f>IFERROR(IF(R67="","",VLOOKUP(P67,【参考】数式用!$A$5:$H$34,MATCH(S67,【参考】数式用!$F$4:$H$4,0)+5,0)),"")</f>
        <v/>
      </c>
      <c r="U67" s="232" t="str">
        <f>IF(S67="特定加算Ⅰ",VLOOKUP(P67,【参考】数式用!$A$5:$I$28,9,FALSE),"-")</f>
        <v>-</v>
      </c>
      <c r="V67" s="210" t="s">
        <v>108</v>
      </c>
      <c r="W67" s="233"/>
      <c r="X67" s="212" t="s">
        <v>109</v>
      </c>
      <c r="Y67" s="233"/>
      <c r="Z67" s="212" t="s">
        <v>110</v>
      </c>
      <c r="AA67" s="233"/>
      <c r="AB67" s="212" t="s">
        <v>109</v>
      </c>
      <c r="AC67" s="233"/>
      <c r="AD67" s="212" t="s">
        <v>111</v>
      </c>
      <c r="AE67" s="213" t="s">
        <v>112</v>
      </c>
      <c r="AF67" s="214" t="str">
        <f t="shared" si="1"/>
        <v/>
      </c>
      <c r="AG67" s="215" t="s">
        <v>113</v>
      </c>
      <c r="AH67" s="216" t="str">
        <f t="shared" si="2"/>
        <v/>
      </c>
      <c r="AJ67" s="234" t="str">
        <f t="shared" si="3"/>
        <v>○</v>
      </c>
      <c r="AK67" s="235" t="str">
        <f t="shared" si="5"/>
        <v/>
      </c>
      <c r="AL67" s="235"/>
      <c r="AM67" s="235"/>
      <c r="AN67" s="235"/>
      <c r="AO67" s="235"/>
      <c r="AP67" s="235"/>
      <c r="AQ67" s="235"/>
      <c r="AR67" s="235"/>
      <c r="AS67" s="236"/>
    </row>
    <row r="68" spans="1:45" ht="33" customHeight="1" thickBot="1">
      <c r="A68" s="204">
        <f t="shared" si="4"/>
        <v>57</v>
      </c>
      <c r="B68" s="1026" t="str">
        <f>IF(【全員最初に作成】基本情報!C112="","",【全員最初に作成】基本情報!C112)</f>
        <v/>
      </c>
      <c r="C68" s="1027"/>
      <c r="D68" s="1027"/>
      <c r="E68" s="1027"/>
      <c r="F68" s="1027"/>
      <c r="G68" s="1027"/>
      <c r="H68" s="1027"/>
      <c r="I68" s="1027"/>
      <c r="J68" s="1027"/>
      <c r="K68" s="1028"/>
      <c r="L68" s="204" t="str">
        <f>IF(【全員最初に作成】基本情報!M112="","",【全員最初に作成】基本情報!M112)</f>
        <v/>
      </c>
      <c r="M68" s="204" t="str">
        <f>IF(【全員最初に作成】基本情報!R112="","",【全員最初に作成】基本情報!R112)</f>
        <v/>
      </c>
      <c r="N68" s="204" t="str">
        <f>IF(【全員最初に作成】基本情報!W112="","",【全員最初に作成】基本情報!W112)</f>
        <v/>
      </c>
      <c r="O68" s="204" t="str">
        <f>IF(【全員最初に作成】基本情報!X112="","",【全員最初に作成】基本情報!X112)</f>
        <v/>
      </c>
      <c r="P68" s="205" t="str">
        <f>IF(【全員最初に作成】基本情報!Y112="","",【全員最初に作成】基本情報!Y112)</f>
        <v/>
      </c>
      <c r="Q68" s="206" t="str">
        <f>IF(【全員最初に作成】基本情報!AB112="","",【全員最初に作成】基本情報!AB112)</f>
        <v/>
      </c>
      <c r="R68" s="230"/>
      <c r="S68" s="231"/>
      <c r="T68" s="209" t="str">
        <f>IFERROR(IF(R68="","",VLOOKUP(P68,【参考】数式用!$A$5:$H$34,MATCH(S68,【参考】数式用!$F$4:$H$4,0)+5,0)),"")</f>
        <v/>
      </c>
      <c r="U68" s="232" t="str">
        <f>IF(S68="特定加算Ⅰ",VLOOKUP(P68,【参考】数式用!$A$5:$I$28,9,FALSE),"-")</f>
        <v>-</v>
      </c>
      <c r="V68" s="210" t="s">
        <v>108</v>
      </c>
      <c r="W68" s="233"/>
      <c r="X68" s="212" t="s">
        <v>109</v>
      </c>
      <c r="Y68" s="233"/>
      <c r="Z68" s="212" t="s">
        <v>110</v>
      </c>
      <c r="AA68" s="233"/>
      <c r="AB68" s="212" t="s">
        <v>109</v>
      </c>
      <c r="AC68" s="233"/>
      <c r="AD68" s="212" t="s">
        <v>111</v>
      </c>
      <c r="AE68" s="213" t="s">
        <v>112</v>
      </c>
      <c r="AF68" s="214" t="str">
        <f t="shared" si="1"/>
        <v/>
      </c>
      <c r="AG68" s="215" t="s">
        <v>113</v>
      </c>
      <c r="AH68" s="216" t="str">
        <f t="shared" si="2"/>
        <v/>
      </c>
      <c r="AJ68" s="234" t="str">
        <f t="shared" si="3"/>
        <v>○</v>
      </c>
      <c r="AK68" s="235" t="str">
        <f t="shared" si="5"/>
        <v/>
      </c>
      <c r="AL68" s="235"/>
      <c r="AM68" s="235"/>
      <c r="AN68" s="235"/>
      <c r="AO68" s="235"/>
      <c r="AP68" s="235"/>
      <c r="AQ68" s="235"/>
      <c r="AR68" s="235"/>
      <c r="AS68" s="236"/>
    </row>
    <row r="69" spans="1:45" ht="33" customHeight="1" thickBot="1">
      <c r="A69" s="204">
        <f t="shared" si="4"/>
        <v>58</v>
      </c>
      <c r="B69" s="1026" t="str">
        <f>IF(【全員最初に作成】基本情報!C113="","",【全員最初に作成】基本情報!C113)</f>
        <v/>
      </c>
      <c r="C69" s="1027"/>
      <c r="D69" s="1027"/>
      <c r="E69" s="1027"/>
      <c r="F69" s="1027"/>
      <c r="G69" s="1027"/>
      <c r="H69" s="1027"/>
      <c r="I69" s="1027"/>
      <c r="J69" s="1027"/>
      <c r="K69" s="1028"/>
      <c r="L69" s="204" t="str">
        <f>IF(【全員最初に作成】基本情報!M113="","",【全員最初に作成】基本情報!M113)</f>
        <v/>
      </c>
      <c r="M69" s="204" t="str">
        <f>IF(【全員最初に作成】基本情報!R113="","",【全員最初に作成】基本情報!R113)</f>
        <v/>
      </c>
      <c r="N69" s="204" t="str">
        <f>IF(【全員最初に作成】基本情報!W113="","",【全員最初に作成】基本情報!W113)</f>
        <v/>
      </c>
      <c r="O69" s="204" t="str">
        <f>IF(【全員最初に作成】基本情報!X113="","",【全員最初に作成】基本情報!X113)</f>
        <v/>
      </c>
      <c r="P69" s="205" t="str">
        <f>IF(【全員最初に作成】基本情報!Y113="","",【全員最初に作成】基本情報!Y113)</f>
        <v/>
      </c>
      <c r="Q69" s="206" t="str">
        <f>IF(【全員最初に作成】基本情報!AB113="","",【全員最初に作成】基本情報!AB113)</f>
        <v/>
      </c>
      <c r="R69" s="230"/>
      <c r="S69" s="231"/>
      <c r="T69" s="209" t="str">
        <f>IFERROR(IF(R69="","",VLOOKUP(P69,【参考】数式用!$A$5:$H$34,MATCH(S69,【参考】数式用!$F$4:$H$4,0)+5,0)),"")</f>
        <v/>
      </c>
      <c r="U69" s="232" t="str">
        <f>IF(S69="特定加算Ⅰ",VLOOKUP(P69,【参考】数式用!$A$5:$I$28,9,FALSE),"-")</f>
        <v>-</v>
      </c>
      <c r="V69" s="210" t="s">
        <v>108</v>
      </c>
      <c r="W69" s="233"/>
      <c r="X69" s="212" t="s">
        <v>109</v>
      </c>
      <c r="Y69" s="233"/>
      <c r="Z69" s="212" t="s">
        <v>110</v>
      </c>
      <c r="AA69" s="233"/>
      <c r="AB69" s="212" t="s">
        <v>109</v>
      </c>
      <c r="AC69" s="233"/>
      <c r="AD69" s="212" t="s">
        <v>111</v>
      </c>
      <c r="AE69" s="213" t="s">
        <v>112</v>
      </c>
      <c r="AF69" s="214" t="str">
        <f t="shared" si="1"/>
        <v/>
      </c>
      <c r="AG69" s="215" t="s">
        <v>113</v>
      </c>
      <c r="AH69" s="216" t="str">
        <f t="shared" si="2"/>
        <v/>
      </c>
      <c r="AJ69" s="234" t="str">
        <f t="shared" si="3"/>
        <v>○</v>
      </c>
      <c r="AK69" s="235" t="str">
        <f t="shared" si="5"/>
        <v/>
      </c>
      <c r="AL69" s="235"/>
      <c r="AM69" s="235"/>
      <c r="AN69" s="235"/>
      <c r="AO69" s="235"/>
      <c r="AP69" s="235"/>
      <c r="AQ69" s="235"/>
      <c r="AR69" s="235"/>
      <c r="AS69" s="236"/>
    </row>
    <row r="70" spans="1:45" ht="33" customHeight="1" thickBot="1">
      <c r="A70" s="204">
        <f t="shared" si="4"/>
        <v>59</v>
      </c>
      <c r="B70" s="1026" t="str">
        <f>IF(【全員最初に作成】基本情報!C114="","",【全員最初に作成】基本情報!C114)</f>
        <v/>
      </c>
      <c r="C70" s="1027"/>
      <c r="D70" s="1027"/>
      <c r="E70" s="1027"/>
      <c r="F70" s="1027"/>
      <c r="G70" s="1027"/>
      <c r="H70" s="1027"/>
      <c r="I70" s="1027"/>
      <c r="J70" s="1027"/>
      <c r="K70" s="1028"/>
      <c r="L70" s="204" t="str">
        <f>IF(【全員最初に作成】基本情報!M114="","",【全員最初に作成】基本情報!M114)</f>
        <v/>
      </c>
      <c r="M70" s="204" t="str">
        <f>IF(【全員最初に作成】基本情報!R114="","",【全員最初に作成】基本情報!R114)</f>
        <v/>
      </c>
      <c r="N70" s="204" t="str">
        <f>IF(【全員最初に作成】基本情報!W114="","",【全員最初に作成】基本情報!W114)</f>
        <v/>
      </c>
      <c r="O70" s="204" t="str">
        <f>IF(【全員最初に作成】基本情報!X114="","",【全員最初に作成】基本情報!X114)</f>
        <v/>
      </c>
      <c r="P70" s="205" t="str">
        <f>IF(【全員最初に作成】基本情報!Y114="","",【全員最初に作成】基本情報!Y114)</f>
        <v/>
      </c>
      <c r="Q70" s="206" t="str">
        <f>IF(【全員最初に作成】基本情報!AB114="","",【全員最初に作成】基本情報!AB114)</f>
        <v/>
      </c>
      <c r="R70" s="230"/>
      <c r="S70" s="231"/>
      <c r="T70" s="209" t="str">
        <f>IFERROR(IF(R70="","",VLOOKUP(P70,【参考】数式用!$A$5:$H$34,MATCH(S70,【参考】数式用!$F$4:$H$4,0)+5,0)),"")</f>
        <v/>
      </c>
      <c r="U70" s="232" t="str">
        <f>IF(S70="特定加算Ⅰ",VLOOKUP(P70,【参考】数式用!$A$5:$I$28,9,FALSE),"-")</f>
        <v>-</v>
      </c>
      <c r="V70" s="210" t="s">
        <v>108</v>
      </c>
      <c r="W70" s="233"/>
      <c r="X70" s="212" t="s">
        <v>109</v>
      </c>
      <c r="Y70" s="233"/>
      <c r="Z70" s="212" t="s">
        <v>110</v>
      </c>
      <c r="AA70" s="233"/>
      <c r="AB70" s="212" t="s">
        <v>109</v>
      </c>
      <c r="AC70" s="233"/>
      <c r="AD70" s="212" t="s">
        <v>111</v>
      </c>
      <c r="AE70" s="213" t="s">
        <v>112</v>
      </c>
      <c r="AF70" s="214" t="str">
        <f t="shared" si="1"/>
        <v/>
      </c>
      <c r="AG70" s="215" t="s">
        <v>113</v>
      </c>
      <c r="AH70" s="216" t="str">
        <f t="shared" si="2"/>
        <v/>
      </c>
      <c r="AJ70" s="234" t="str">
        <f t="shared" si="3"/>
        <v>○</v>
      </c>
      <c r="AK70" s="235" t="str">
        <f t="shared" si="5"/>
        <v/>
      </c>
      <c r="AL70" s="235"/>
      <c r="AM70" s="235"/>
      <c r="AN70" s="235"/>
      <c r="AO70" s="235"/>
      <c r="AP70" s="235"/>
      <c r="AQ70" s="235"/>
      <c r="AR70" s="235"/>
      <c r="AS70" s="236"/>
    </row>
    <row r="71" spans="1:45" ht="33" customHeight="1" thickBot="1">
      <c r="A71" s="204">
        <f t="shared" si="4"/>
        <v>60</v>
      </c>
      <c r="B71" s="1026" t="str">
        <f>IF(【全員最初に作成】基本情報!C115="","",【全員最初に作成】基本情報!C115)</f>
        <v/>
      </c>
      <c r="C71" s="1027"/>
      <c r="D71" s="1027"/>
      <c r="E71" s="1027"/>
      <c r="F71" s="1027"/>
      <c r="G71" s="1027"/>
      <c r="H71" s="1027"/>
      <c r="I71" s="1027"/>
      <c r="J71" s="1027"/>
      <c r="K71" s="1028"/>
      <c r="L71" s="204" t="str">
        <f>IF(【全員最初に作成】基本情報!M115="","",【全員最初に作成】基本情報!M115)</f>
        <v/>
      </c>
      <c r="M71" s="204" t="str">
        <f>IF(【全員最初に作成】基本情報!R115="","",【全員最初に作成】基本情報!R115)</f>
        <v/>
      </c>
      <c r="N71" s="204" t="str">
        <f>IF(【全員最初に作成】基本情報!W115="","",【全員最初に作成】基本情報!W115)</f>
        <v/>
      </c>
      <c r="O71" s="204" t="str">
        <f>IF(【全員最初に作成】基本情報!X115="","",【全員最初に作成】基本情報!X115)</f>
        <v/>
      </c>
      <c r="P71" s="205" t="str">
        <f>IF(【全員最初に作成】基本情報!Y115="","",【全員最初に作成】基本情報!Y115)</f>
        <v/>
      </c>
      <c r="Q71" s="206" t="str">
        <f>IF(【全員最初に作成】基本情報!AB115="","",【全員最初に作成】基本情報!AB115)</f>
        <v/>
      </c>
      <c r="R71" s="230"/>
      <c r="S71" s="231"/>
      <c r="T71" s="209" t="str">
        <f>IFERROR(IF(R71="","",VLOOKUP(P71,【参考】数式用!$A$5:$H$34,MATCH(S71,【参考】数式用!$F$4:$H$4,0)+5,0)),"")</f>
        <v/>
      </c>
      <c r="U71" s="232" t="str">
        <f>IF(S71="特定加算Ⅰ",VLOOKUP(P71,【参考】数式用!$A$5:$I$28,9,FALSE),"-")</f>
        <v>-</v>
      </c>
      <c r="V71" s="210" t="s">
        <v>108</v>
      </c>
      <c r="W71" s="233"/>
      <c r="X71" s="212" t="s">
        <v>109</v>
      </c>
      <c r="Y71" s="233"/>
      <c r="Z71" s="212" t="s">
        <v>110</v>
      </c>
      <c r="AA71" s="233"/>
      <c r="AB71" s="212" t="s">
        <v>109</v>
      </c>
      <c r="AC71" s="233"/>
      <c r="AD71" s="212" t="s">
        <v>111</v>
      </c>
      <c r="AE71" s="213" t="s">
        <v>112</v>
      </c>
      <c r="AF71" s="214" t="str">
        <f t="shared" si="1"/>
        <v/>
      </c>
      <c r="AG71" s="215" t="s">
        <v>113</v>
      </c>
      <c r="AH71" s="216" t="str">
        <f t="shared" si="2"/>
        <v/>
      </c>
      <c r="AJ71" s="234" t="str">
        <f t="shared" si="3"/>
        <v>○</v>
      </c>
      <c r="AK71" s="235" t="str">
        <f t="shared" si="5"/>
        <v/>
      </c>
      <c r="AL71" s="235"/>
      <c r="AM71" s="235"/>
      <c r="AN71" s="235"/>
      <c r="AO71" s="235"/>
      <c r="AP71" s="235"/>
      <c r="AQ71" s="235"/>
      <c r="AR71" s="235"/>
      <c r="AS71" s="236"/>
    </row>
    <row r="72" spans="1:45" ht="33" customHeight="1" thickBot="1">
      <c r="A72" s="204">
        <f t="shared" si="4"/>
        <v>61</v>
      </c>
      <c r="B72" s="1026" t="str">
        <f>IF(【全員最初に作成】基本情報!C116="","",【全員最初に作成】基本情報!C116)</f>
        <v/>
      </c>
      <c r="C72" s="1027"/>
      <c r="D72" s="1027"/>
      <c r="E72" s="1027"/>
      <c r="F72" s="1027"/>
      <c r="G72" s="1027"/>
      <c r="H72" s="1027"/>
      <c r="I72" s="1027"/>
      <c r="J72" s="1027"/>
      <c r="K72" s="1028"/>
      <c r="L72" s="204" t="str">
        <f>IF(【全員最初に作成】基本情報!M116="","",【全員最初に作成】基本情報!M116)</f>
        <v/>
      </c>
      <c r="M72" s="204" t="str">
        <f>IF(【全員最初に作成】基本情報!R116="","",【全員最初に作成】基本情報!R116)</f>
        <v/>
      </c>
      <c r="N72" s="204" t="str">
        <f>IF(【全員最初に作成】基本情報!W116="","",【全員最初に作成】基本情報!W116)</f>
        <v/>
      </c>
      <c r="O72" s="204" t="str">
        <f>IF(【全員最初に作成】基本情報!X116="","",【全員最初に作成】基本情報!X116)</f>
        <v/>
      </c>
      <c r="P72" s="205" t="str">
        <f>IF(【全員最初に作成】基本情報!Y116="","",【全員最初に作成】基本情報!Y116)</f>
        <v/>
      </c>
      <c r="Q72" s="206" t="str">
        <f>IF(【全員最初に作成】基本情報!AB116="","",【全員最初に作成】基本情報!AB116)</f>
        <v/>
      </c>
      <c r="R72" s="230"/>
      <c r="S72" s="231"/>
      <c r="T72" s="209" t="str">
        <f>IFERROR(IF(R72="","",VLOOKUP(P72,【参考】数式用!$A$5:$H$34,MATCH(S72,【参考】数式用!$F$4:$H$4,0)+5,0)),"")</f>
        <v/>
      </c>
      <c r="U72" s="232" t="str">
        <f>IF(S72="特定加算Ⅰ",VLOOKUP(P72,【参考】数式用!$A$5:$I$28,9,FALSE),"-")</f>
        <v>-</v>
      </c>
      <c r="V72" s="210" t="s">
        <v>108</v>
      </c>
      <c r="W72" s="233"/>
      <c r="X72" s="212" t="s">
        <v>109</v>
      </c>
      <c r="Y72" s="233"/>
      <c r="Z72" s="212" t="s">
        <v>110</v>
      </c>
      <c r="AA72" s="233"/>
      <c r="AB72" s="212" t="s">
        <v>109</v>
      </c>
      <c r="AC72" s="233"/>
      <c r="AD72" s="212" t="s">
        <v>111</v>
      </c>
      <c r="AE72" s="213" t="s">
        <v>112</v>
      </c>
      <c r="AF72" s="214" t="str">
        <f t="shared" si="1"/>
        <v/>
      </c>
      <c r="AG72" s="215" t="s">
        <v>113</v>
      </c>
      <c r="AH72" s="216" t="str">
        <f t="shared" si="2"/>
        <v/>
      </c>
      <c r="AJ72" s="234" t="str">
        <f t="shared" si="3"/>
        <v>○</v>
      </c>
      <c r="AK72" s="235" t="str">
        <f t="shared" si="5"/>
        <v/>
      </c>
      <c r="AL72" s="235"/>
      <c r="AM72" s="235"/>
      <c r="AN72" s="235"/>
      <c r="AO72" s="235"/>
      <c r="AP72" s="235"/>
      <c r="AQ72" s="235"/>
      <c r="AR72" s="235"/>
      <c r="AS72" s="236"/>
    </row>
    <row r="73" spans="1:45" ht="33" customHeight="1" thickBot="1">
      <c r="A73" s="204">
        <f t="shared" si="4"/>
        <v>62</v>
      </c>
      <c r="B73" s="1026" t="str">
        <f>IF(【全員最初に作成】基本情報!C117="","",【全員最初に作成】基本情報!C117)</f>
        <v/>
      </c>
      <c r="C73" s="1027"/>
      <c r="D73" s="1027"/>
      <c r="E73" s="1027"/>
      <c r="F73" s="1027"/>
      <c r="G73" s="1027"/>
      <c r="H73" s="1027"/>
      <c r="I73" s="1027"/>
      <c r="J73" s="1027"/>
      <c r="K73" s="1028"/>
      <c r="L73" s="204" t="str">
        <f>IF(【全員最初に作成】基本情報!M117="","",【全員最初に作成】基本情報!M117)</f>
        <v/>
      </c>
      <c r="M73" s="204" t="str">
        <f>IF(【全員最初に作成】基本情報!R117="","",【全員最初に作成】基本情報!R117)</f>
        <v/>
      </c>
      <c r="N73" s="204" t="str">
        <f>IF(【全員最初に作成】基本情報!W117="","",【全員最初に作成】基本情報!W117)</f>
        <v/>
      </c>
      <c r="O73" s="204" t="str">
        <f>IF(【全員最初に作成】基本情報!X117="","",【全員最初に作成】基本情報!X117)</f>
        <v/>
      </c>
      <c r="P73" s="205" t="str">
        <f>IF(【全員最初に作成】基本情報!Y117="","",【全員最初に作成】基本情報!Y117)</f>
        <v/>
      </c>
      <c r="Q73" s="206" t="str">
        <f>IF(【全員最初に作成】基本情報!AB117="","",【全員最初に作成】基本情報!AB117)</f>
        <v/>
      </c>
      <c r="R73" s="230"/>
      <c r="S73" s="231"/>
      <c r="T73" s="209" t="str">
        <f>IFERROR(IF(R73="","",VLOOKUP(P73,【参考】数式用!$A$5:$H$34,MATCH(S73,【参考】数式用!$F$4:$H$4,0)+5,0)),"")</f>
        <v/>
      </c>
      <c r="U73" s="232" t="str">
        <f>IF(S73="特定加算Ⅰ",VLOOKUP(P73,【参考】数式用!$A$5:$I$28,9,FALSE),"-")</f>
        <v>-</v>
      </c>
      <c r="V73" s="210" t="s">
        <v>108</v>
      </c>
      <c r="W73" s="233"/>
      <c r="X73" s="212" t="s">
        <v>109</v>
      </c>
      <c r="Y73" s="233"/>
      <c r="Z73" s="212" t="s">
        <v>110</v>
      </c>
      <c r="AA73" s="233"/>
      <c r="AB73" s="212" t="s">
        <v>109</v>
      </c>
      <c r="AC73" s="233"/>
      <c r="AD73" s="212" t="s">
        <v>111</v>
      </c>
      <c r="AE73" s="213" t="s">
        <v>112</v>
      </c>
      <c r="AF73" s="214" t="str">
        <f t="shared" si="1"/>
        <v/>
      </c>
      <c r="AG73" s="215" t="s">
        <v>113</v>
      </c>
      <c r="AH73" s="216" t="str">
        <f t="shared" si="2"/>
        <v/>
      </c>
      <c r="AJ73" s="234" t="str">
        <f t="shared" si="3"/>
        <v>○</v>
      </c>
      <c r="AK73" s="235" t="str">
        <f t="shared" si="5"/>
        <v/>
      </c>
      <c r="AL73" s="235"/>
      <c r="AM73" s="235"/>
      <c r="AN73" s="235"/>
      <c r="AO73" s="235"/>
      <c r="AP73" s="235"/>
      <c r="AQ73" s="235"/>
      <c r="AR73" s="235"/>
      <c r="AS73" s="236"/>
    </row>
    <row r="74" spans="1:45" ht="33" customHeight="1" thickBot="1">
      <c r="A74" s="204">
        <f t="shared" si="4"/>
        <v>63</v>
      </c>
      <c r="B74" s="1026" t="str">
        <f>IF(【全員最初に作成】基本情報!C118="","",【全員最初に作成】基本情報!C118)</f>
        <v/>
      </c>
      <c r="C74" s="1027"/>
      <c r="D74" s="1027"/>
      <c r="E74" s="1027"/>
      <c r="F74" s="1027"/>
      <c r="G74" s="1027"/>
      <c r="H74" s="1027"/>
      <c r="I74" s="1027"/>
      <c r="J74" s="1027"/>
      <c r="K74" s="1028"/>
      <c r="L74" s="204" t="str">
        <f>IF(【全員最初に作成】基本情報!M118="","",【全員最初に作成】基本情報!M118)</f>
        <v/>
      </c>
      <c r="M74" s="204" t="str">
        <f>IF(【全員最初に作成】基本情報!R118="","",【全員最初に作成】基本情報!R118)</f>
        <v/>
      </c>
      <c r="N74" s="204" t="str">
        <f>IF(【全員最初に作成】基本情報!W118="","",【全員最初に作成】基本情報!W118)</f>
        <v/>
      </c>
      <c r="O74" s="204" t="str">
        <f>IF(【全員最初に作成】基本情報!X118="","",【全員最初に作成】基本情報!X118)</f>
        <v/>
      </c>
      <c r="P74" s="205" t="str">
        <f>IF(【全員最初に作成】基本情報!Y118="","",【全員最初に作成】基本情報!Y118)</f>
        <v/>
      </c>
      <c r="Q74" s="206" t="str">
        <f>IF(【全員最初に作成】基本情報!AB118="","",【全員最初に作成】基本情報!AB118)</f>
        <v/>
      </c>
      <c r="R74" s="230"/>
      <c r="S74" s="231"/>
      <c r="T74" s="209" t="str">
        <f>IFERROR(IF(R74="","",VLOOKUP(P74,【参考】数式用!$A$5:$H$34,MATCH(S74,【参考】数式用!$F$4:$H$4,0)+5,0)),"")</f>
        <v/>
      </c>
      <c r="U74" s="232" t="str">
        <f>IF(S74="特定加算Ⅰ",VLOOKUP(P74,【参考】数式用!$A$5:$I$28,9,FALSE),"-")</f>
        <v>-</v>
      </c>
      <c r="V74" s="210" t="s">
        <v>108</v>
      </c>
      <c r="W74" s="233"/>
      <c r="X74" s="212" t="s">
        <v>109</v>
      </c>
      <c r="Y74" s="233"/>
      <c r="Z74" s="212" t="s">
        <v>110</v>
      </c>
      <c r="AA74" s="233"/>
      <c r="AB74" s="212" t="s">
        <v>109</v>
      </c>
      <c r="AC74" s="233"/>
      <c r="AD74" s="212" t="s">
        <v>111</v>
      </c>
      <c r="AE74" s="213" t="s">
        <v>112</v>
      </c>
      <c r="AF74" s="214" t="str">
        <f t="shared" si="1"/>
        <v/>
      </c>
      <c r="AG74" s="215" t="s">
        <v>113</v>
      </c>
      <c r="AH74" s="216" t="str">
        <f t="shared" si="2"/>
        <v/>
      </c>
      <c r="AJ74" s="234" t="str">
        <f t="shared" si="3"/>
        <v>○</v>
      </c>
      <c r="AK74" s="235" t="str">
        <f t="shared" si="5"/>
        <v/>
      </c>
      <c r="AL74" s="235"/>
      <c r="AM74" s="235"/>
      <c r="AN74" s="235"/>
      <c r="AO74" s="235"/>
      <c r="AP74" s="235"/>
      <c r="AQ74" s="235"/>
      <c r="AR74" s="235"/>
      <c r="AS74" s="236"/>
    </row>
    <row r="75" spans="1:45" ht="33" customHeight="1" thickBot="1">
      <c r="A75" s="204">
        <f t="shared" si="4"/>
        <v>64</v>
      </c>
      <c r="B75" s="1026" t="str">
        <f>IF(【全員最初に作成】基本情報!C119="","",【全員最初に作成】基本情報!C119)</f>
        <v/>
      </c>
      <c r="C75" s="1027"/>
      <c r="D75" s="1027"/>
      <c r="E75" s="1027"/>
      <c r="F75" s="1027"/>
      <c r="G75" s="1027"/>
      <c r="H75" s="1027"/>
      <c r="I75" s="1027"/>
      <c r="J75" s="1027"/>
      <c r="K75" s="1028"/>
      <c r="L75" s="204" t="str">
        <f>IF(【全員最初に作成】基本情報!M119="","",【全員最初に作成】基本情報!M119)</f>
        <v/>
      </c>
      <c r="M75" s="204" t="str">
        <f>IF(【全員最初に作成】基本情報!R119="","",【全員最初に作成】基本情報!R119)</f>
        <v/>
      </c>
      <c r="N75" s="204" t="str">
        <f>IF(【全員最初に作成】基本情報!W119="","",【全員最初に作成】基本情報!W119)</f>
        <v/>
      </c>
      <c r="O75" s="204" t="str">
        <f>IF(【全員最初に作成】基本情報!X119="","",【全員最初に作成】基本情報!X119)</f>
        <v/>
      </c>
      <c r="P75" s="205" t="str">
        <f>IF(【全員最初に作成】基本情報!Y119="","",【全員最初に作成】基本情報!Y119)</f>
        <v/>
      </c>
      <c r="Q75" s="206" t="str">
        <f>IF(【全員最初に作成】基本情報!AB119="","",【全員最初に作成】基本情報!AB119)</f>
        <v/>
      </c>
      <c r="R75" s="230"/>
      <c r="S75" s="231"/>
      <c r="T75" s="209" t="str">
        <f>IFERROR(IF(R75="","",VLOOKUP(P75,【参考】数式用!$A$5:$H$34,MATCH(S75,【参考】数式用!$F$4:$H$4,0)+5,0)),"")</f>
        <v/>
      </c>
      <c r="U75" s="232" t="str">
        <f>IF(S75="特定加算Ⅰ",VLOOKUP(P75,【参考】数式用!$A$5:$I$28,9,FALSE),"-")</f>
        <v>-</v>
      </c>
      <c r="V75" s="210" t="s">
        <v>108</v>
      </c>
      <c r="W75" s="233"/>
      <c r="X75" s="212" t="s">
        <v>109</v>
      </c>
      <c r="Y75" s="233"/>
      <c r="Z75" s="212" t="s">
        <v>110</v>
      </c>
      <c r="AA75" s="233"/>
      <c r="AB75" s="212" t="s">
        <v>109</v>
      </c>
      <c r="AC75" s="233"/>
      <c r="AD75" s="212" t="s">
        <v>111</v>
      </c>
      <c r="AE75" s="213" t="s">
        <v>112</v>
      </c>
      <c r="AF75" s="214" t="str">
        <f t="shared" si="1"/>
        <v/>
      </c>
      <c r="AG75" s="215" t="s">
        <v>113</v>
      </c>
      <c r="AH75" s="216" t="str">
        <f t="shared" si="2"/>
        <v/>
      </c>
      <c r="AJ75" s="234" t="str">
        <f t="shared" si="3"/>
        <v>○</v>
      </c>
      <c r="AK75" s="235" t="str">
        <f t="shared" si="5"/>
        <v/>
      </c>
      <c r="AL75" s="235"/>
      <c r="AM75" s="235"/>
      <c r="AN75" s="235"/>
      <c r="AO75" s="235"/>
      <c r="AP75" s="235"/>
      <c r="AQ75" s="235"/>
      <c r="AR75" s="235"/>
      <c r="AS75" s="236"/>
    </row>
    <row r="76" spans="1:45" ht="33" customHeight="1" thickBot="1">
      <c r="A76" s="204">
        <f t="shared" si="4"/>
        <v>65</v>
      </c>
      <c r="B76" s="1026" t="str">
        <f>IF(【全員最初に作成】基本情報!C120="","",【全員最初に作成】基本情報!C120)</f>
        <v/>
      </c>
      <c r="C76" s="1027"/>
      <c r="D76" s="1027"/>
      <c r="E76" s="1027"/>
      <c r="F76" s="1027"/>
      <c r="G76" s="1027"/>
      <c r="H76" s="1027"/>
      <c r="I76" s="1027"/>
      <c r="J76" s="1027"/>
      <c r="K76" s="1028"/>
      <c r="L76" s="204" t="str">
        <f>IF(【全員最初に作成】基本情報!M120="","",【全員最初に作成】基本情報!M120)</f>
        <v/>
      </c>
      <c r="M76" s="204" t="str">
        <f>IF(【全員最初に作成】基本情報!R120="","",【全員最初に作成】基本情報!R120)</f>
        <v/>
      </c>
      <c r="N76" s="204" t="str">
        <f>IF(【全員最初に作成】基本情報!W120="","",【全員最初に作成】基本情報!W120)</f>
        <v/>
      </c>
      <c r="O76" s="204" t="str">
        <f>IF(【全員最初に作成】基本情報!X120="","",【全員最初に作成】基本情報!X120)</f>
        <v/>
      </c>
      <c r="P76" s="205" t="str">
        <f>IF(【全員最初に作成】基本情報!Y120="","",【全員最初に作成】基本情報!Y120)</f>
        <v/>
      </c>
      <c r="Q76" s="206" t="str">
        <f>IF(【全員最初に作成】基本情報!AB120="","",【全員最初に作成】基本情報!AB120)</f>
        <v/>
      </c>
      <c r="R76" s="230"/>
      <c r="S76" s="231"/>
      <c r="T76" s="209" t="str">
        <f>IFERROR(IF(R76="","",VLOOKUP(P76,【参考】数式用!$A$5:$H$34,MATCH(S76,【参考】数式用!$F$4:$H$4,0)+5,0)),"")</f>
        <v/>
      </c>
      <c r="U76" s="232" t="str">
        <f>IF(S76="特定加算Ⅰ",VLOOKUP(P76,【参考】数式用!$A$5:$I$28,9,FALSE),"-")</f>
        <v>-</v>
      </c>
      <c r="V76" s="210" t="s">
        <v>108</v>
      </c>
      <c r="W76" s="233"/>
      <c r="X76" s="212" t="s">
        <v>109</v>
      </c>
      <c r="Y76" s="233"/>
      <c r="Z76" s="212" t="s">
        <v>110</v>
      </c>
      <c r="AA76" s="233"/>
      <c r="AB76" s="212" t="s">
        <v>109</v>
      </c>
      <c r="AC76" s="233"/>
      <c r="AD76" s="212" t="s">
        <v>111</v>
      </c>
      <c r="AE76" s="213" t="s">
        <v>112</v>
      </c>
      <c r="AF76" s="214" t="str">
        <f t="shared" si="1"/>
        <v/>
      </c>
      <c r="AG76" s="215" t="s">
        <v>113</v>
      </c>
      <c r="AH76" s="216" t="str">
        <f t="shared" si="2"/>
        <v/>
      </c>
      <c r="AJ76" s="234" t="str">
        <f t="shared" si="3"/>
        <v>○</v>
      </c>
      <c r="AK76" s="235" t="str">
        <f t="shared" ref="AK76:AK139" si="6">IFERROR(IF(T76="エラー","当該サービスに存在しない加算区分が選択されていますので、修正してください。",""),"")</f>
        <v/>
      </c>
      <c r="AL76" s="235"/>
      <c r="AM76" s="235"/>
      <c r="AN76" s="235"/>
      <c r="AO76" s="235"/>
      <c r="AP76" s="235"/>
      <c r="AQ76" s="235"/>
      <c r="AR76" s="235"/>
      <c r="AS76" s="236"/>
    </row>
    <row r="77" spans="1:45" ht="33" customHeight="1" thickBot="1">
      <c r="A77" s="204">
        <f t="shared" si="4"/>
        <v>66</v>
      </c>
      <c r="B77" s="1026" t="str">
        <f>IF(【全員最初に作成】基本情報!C121="","",【全員最初に作成】基本情報!C121)</f>
        <v/>
      </c>
      <c r="C77" s="1027"/>
      <c r="D77" s="1027"/>
      <c r="E77" s="1027"/>
      <c r="F77" s="1027"/>
      <c r="G77" s="1027"/>
      <c r="H77" s="1027"/>
      <c r="I77" s="1027"/>
      <c r="J77" s="1027"/>
      <c r="K77" s="1028"/>
      <c r="L77" s="204" t="str">
        <f>IF(【全員最初に作成】基本情報!M121="","",【全員最初に作成】基本情報!M121)</f>
        <v/>
      </c>
      <c r="M77" s="204" t="str">
        <f>IF(【全員最初に作成】基本情報!R121="","",【全員最初に作成】基本情報!R121)</f>
        <v/>
      </c>
      <c r="N77" s="204" t="str">
        <f>IF(【全員最初に作成】基本情報!W121="","",【全員最初に作成】基本情報!W121)</f>
        <v/>
      </c>
      <c r="O77" s="204" t="str">
        <f>IF(【全員最初に作成】基本情報!X121="","",【全員最初に作成】基本情報!X121)</f>
        <v/>
      </c>
      <c r="P77" s="205" t="str">
        <f>IF(【全員最初に作成】基本情報!Y121="","",【全員最初に作成】基本情報!Y121)</f>
        <v/>
      </c>
      <c r="Q77" s="206" t="str">
        <f>IF(【全員最初に作成】基本情報!AB121="","",【全員最初に作成】基本情報!AB121)</f>
        <v/>
      </c>
      <c r="R77" s="230"/>
      <c r="S77" s="231"/>
      <c r="T77" s="209" t="str">
        <f>IFERROR(IF(R77="","",VLOOKUP(P77,【参考】数式用!$A$5:$H$34,MATCH(S77,【参考】数式用!$F$4:$H$4,0)+5,0)),"")</f>
        <v/>
      </c>
      <c r="U77" s="232" t="str">
        <f>IF(S77="特定加算Ⅰ",VLOOKUP(P77,【参考】数式用!$A$5:$I$28,9,FALSE),"-")</f>
        <v>-</v>
      </c>
      <c r="V77" s="210" t="s">
        <v>108</v>
      </c>
      <c r="W77" s="233"/>
      <c r="X77" s="212" t="s">
        <v>109</v>
      </c>
      <c r="Y77" s="233"/>
      <c r="Z77" s="212" t="s">
        <v>110</v>
      </c>
      <c r="AA77" s="233"/>
      <c r="AB77" s="212" t="s">
        <v>109</v>
      </c>
      <c r="AC77" s="233"/>
      <c r="AD77" s="212" t="s">
        <v>111</v>
      </c>
      <c r="AE77" s="213" t="s">
        <v>112</v>
      </c>
      <c r="AF77" s="214" t="str">
        <f t="shared" ref="AF77:AF111" si="7">IF(AND(W77&gt;=1,Y77&gt;=1,AA77&gt;=1,AC77&gt;=1),(AA77*12+AC77)-(W77*12+Y77)+1,"")</f>
        <v/>
      </c>
      <c r="AG77" s="215" t="s">
        <v>113</v>
      </c>
      <c r="AH77" s="216" t="str">
        <f t="shared" ref="AH77:AH111" si="8">IFERROR(ROUNDDOWN(Q77*T77,0)*AF77,"")</f>
        <v/>
      </c>
      <c r="AJ77" s="234" t="str">
        <f t="shared" ref="AJ77:AJ111" si="9">IFERROR(IF(T77="エラー","☓","○"),"")</f>
        <v>○</v>
      </c>
      <c r="AK77" s="235" t="str">
        <f t="shared" si="6"/>
        <v/>
      </c>
      <c r="AL77" s="235"/>
      <c r="AM77" s="235"/>
      <c r="AN77" s="235"/>
      <c r="AO77" s="235"/>
      <c r="AP77" s="235"/>
      <c r="AQ77" s="235"/>
      <c r="AR77" s="235"/>
      <c r="AS77" s="236"/>
    </row>
    <row r="78" spans="1:45" ht="33" customHeight="1" thickBot="1">
      <c r="A78" s="204">
        <f t="shared" si="4"/>
        <v>67</v>
      </c>
      <c r="B78" s="1026" t="str">
        <f>IF(【全員最初に作成】基本情報!C122="","",【全員最初に作成】基本情報!C122)</f>
        <v/>
      </c>
      <c r="C78" s="1027"/>
      <c r="D78" s="1027"/>
      <c r="E78" s="1027"/>
      <c r="F78" s="1027"/>
      <c r="G78" s="1027"/>
      <c r="H78" s="1027"/>
      <c r="I78" s="1027"/>
      <c r="J78" s="1027"/>
      <c r="K78" s="1028"/>
      <c r="L78" s="204" t="str">
        <f>IF(【全員最初に作成】基本情報!M122="","",【全員最初に作成】基本情報!M122)</f>
        <v/>
      </c>
      <c r="M78" s="204" t="str">
        <f>IF(【全員最初に作成】基本情報!R122="","",【全員最初に作成】基本情報!R122)</f>
        <v/>
      </c>
      <c r="N78" s="204" t="str">
        <f>IF(【全員最初に作成】基本情報!W122="","",【全員最初に作成】基本情報!W122)</f>
        <v/>
      </c>
      <c r="O78" s="204" t="str">
        <f>IF(【全員最初に作成】基本情報!X122="","",【全員最初に作成】基本情報!X122)</f>
        <v/>
      </c>
      <c r="P78" s="205" t="str">
        <f>IF(【全員最初に作成】基本情報!Y122="","",【全員最初に作成】基本情報!Y122)</f>
        <v/>
      </c>
      <c r="Q78" s="206" t="str">
        <f>IF(【全員最初に作成】基本情報!AB122="","",【全員最初に作成】基本情報!AB122)</f>
        <v/>
      </c>
      <c r="R78" s="230"/>
      <c r="S78" s="231"/>
      <c r="T78" s="209" t="str">
        <f>IFERROR(IF(R78="","",VLOOKUP(P78,【参考】数式用!$A$5:$H$34,MATCH(S78,【参考】数式用!$F$4:$H$4,0)+5,0)),"")</f>
        <v/>
      </c>
      <c r="U78" s="232" t="str">
        <f>IF(S78="特定加算Ⅰ",VLOOKUP(P78,【参考】数式用!$A$5:$I$28,9,FALSE),"-")</f>
        <v>-</v>
      </c>
      <c r="V78" s="210" t="s">
        <v>108</v>
      </c>
      <c r="W78" s="233"/>
      <c r="X78" s="212" t="s">
        <v>109</v>
      </c>
      <c r="Y78" s="233"/>
      <c r="Z78" s="212" t="s">
        <v>110</v>
      </c>
      <c r="AA78" s="233"/>
      <c r="AB78" s="212" t="s">
        <v>109</v>
      </c>
      <c r="AC78" s="233"/>
      <c r="AD78" s="212" t="s">
        <v>111</v>
      </c>
      <c r="AE78" s="213" t="s">
        <v>112</v>
      </c>
      <c r="AF78" s="214" t="str">
        <f t="shared" si="7"/>
        <v/>
      </c>
      <c r="AG78" s="215" t="s">
        <v>113</v>
      </c>
      <c r="AH78" s="216" t="str">
        <f t="shared" si="8"/>
        <v/>
      </c>
      <c r="AJ78" s="234" t="str">
        <f t="shared" si="9"/>
        <v>○</v>
      </c>
      <c r="AK78" s="235" t="str">
        <f t="shared" si="6"/>
        <v/>
      </c>
      <c r="AL78" s="235"/>
      <c r="AM78" s="235"/>
      <c r="AN78" s="235"/>
      <c r="AO78" s="235"/>
      <c r="AP78" s="235"/>
      <c r="AQ78" s="235"/>
      <c r="AR78" s="235"/>
      <c r="AS78" s="236"/>
    </row>
    <row r="79" spans="1:45" ht="33" customHeight="1" thickBot="1">
      <c r="A79" s="204">
        <f t="shared" si="4"/>
        <v>68</v>
      </c>
      <c r="B79" s="1026" t="str">
        <f>IF(【全員最初に作成】基本情報!C123="","",【全員最初に作成】基本情報!C123)</f>
        <v/>
      </c>
      <c r="C79" s="1027"/>
      <c r="D79" s="1027"/>
      <c r="E79" s="1027"/>
      <c r="F79" s="1027"/>
      <c r="G79" s="1027"/>
      <c r="H79" s="1027"/>
      <c r="I79" s="1027"/>
      <c r="J79" s="1027"/>
      <c r="K79" s="1028"/>
      <c r="L79" s="204" t="str">
        <f>IF(【全員最初に作成】基本情報!M123="","",【全員最初に作成】基本情報!M123)</f>
        <v/>
      </c>
      <c r="M79" s="204" t="str">
        <f>IF(【全員最初に作成】基本情報!R123="","",【全員最初に作成】基本情報!R123)</f>
        <v/>
      </c>
      <c r="N79" s="204" t="str">
        <f>IF(【全員最初に作成】基本情報!W123="","",【全員最初に作成】基本情報!W123)</f>
        <v/>
      </c>
      <c r="O79" s="204" t="str">
        <f>IF(【全員最初に作成】基本情報!X123="","",【全員最初に作成】基本情報!X123)</f>
        <v/>
      </c>
      <c r="P79" s="205" t="str">
        <f>IF(【全員最初に作成】基本情報!Y123="","",【全員最初に作成】基本情報!Y123)</f>
        <v/>
      </c>
      <c r="Q79" s="206" t="str">
        <f>IF(【全員最初に作成】基本情報!AB123="","",【全員最初に作成】基本情報!AB123)</f>
        <v/>
      </c>
      <c r="R79" s="230"/>
      <c r="S79" s="231"/>
      <c r="T79" s="209" t="str">
        <f>IFERROR(IF(R79="","",VLOOKUP(P79,【参考】数式用!$A$5:$H$34,MATCH(S79,【参考】数式用!$F$4:$H$4,0)+5,0)),"")</f>
        <v/>
      </c>
      <c r="U79" s="232" t="str">
        <f>IF(S79="特定加算Ⅰ",VLOOKUP(P79,【参考】数式用!$A$5:$I$28,9,FALSE),"-")</f>
        <v>-</v>
      </c>
      <c r="V79" s="210" t="s">
        <v>108</v>
      </c>
      <c r="W79" s="233"/>
      <c r="X79" s="212" t="s">
        <v>109</v>
      </c>
      <c r="Y79" s="233"/>
      <c r="Z79" s="212" t="s">
        <v>110</v>
      </c>
      <c r="AA79" s="233"/>
      <c r="AB79" s="212" t="s">
        <v>109</v>
      </c>
      <c r="AC79" s="233"/>
      <c r="AD79" s="212" t="s">
        <v>111</v>
      </c>
      <c r="AE79" s="213" t="s">
        <v>112</v>
      </c>
      <c r="AF79" s="214" t="str">
        <f t="shared" si="7"/>
        <v/>
      </c>
      <c r="AG79" s="215" t="s">
        <v>113</v>
      </c>
      <c r="AH79" s="216" t="str">
        <f t="shared" si="8"/>
        <v/>
      </c>
      <c r="AJ79" s="234" t="str">
        <f t="shared" si="9"/>
        <v>○</v>
      </c>
      <c r="AK79" s="235" t="str">
        <f t="shared" si="6"/>
        <v/>
      </c>
      <c r="AL79" s="235"/>
      <c r="AM79" s="235"/>
      <c r="AN79" s="235"/>
      <c r="AO79" s="235"/>
      <c r="AP79" s="235"/>
      <c r="AQ79" s="235"/>
      <c r="AR79" s="235"/>
      <c r="AS79" s="236"/>
    </row>
    <row r="80" spans="1:45" ht="33" customHeight="1" thickBot="1">
      <c r="A80" s="204">
        <f t="shared" si="4"/>
        <v>69</v>
      </c>
      <c r="B80" s="1026" t="str">
        <f>IF(【全員最初に作成】基本情報!C124="","",【全員最初に作成】基本情報!C124)</f>
        <v/>
      </c>
      <c r="C80" s="1027"/>
      <c r="D80" s="1027"/>
      <c r="E80" s="1027"/>
      <c r="F80" s="1027"/>
      <c r="G80" s="1027"/>
      <c r="H80" s="1027"/>
      <c r="I80" s="1027"/>
      <c r="J80" s="1027"/>
      <c r="K80" s="1028"/>
      <c r="L80" s="204" t="str">
        <f>IF(【全員最初に作成】基本情報!M124="","",【全員最初に作成】基本情報!M124)</f>
        <v/>
      </c>
      <c r="M80" s="204" t="str">
        <f>IF(【全員最初に作成】基本情報!R124="","",【全員最初に作成】基本情報!R124)</f>
        <v/>
      </c>
      <c r="N80" s="204" t="str">
        <f>IF(【全員最初に作成】基本情報!W124="","",【全員最初に作成】基本情報!W124)</f>
        <v/>
      </c>
      <c r="O80" s="204" t="str">
        <f>IF(【全員最初に作成】基本情報!X124="","",【全員最初に作成】基本情報!X124)</f>
        <v/>
      </c>
      <c r="P80" s="205" t="str">
        <f>IF(【全員最初に作成】基本情報!Y124="","",【全員最初に作成】基本情報!Y124)</f>
        <v/>
      </c>
      <c r="Q80" s="206" t="str">
        <f>IF(【全員最初に作成】基本情報!AB124="","",【全員最初に作成】基本情報!AB124)</f>
        <v/>
      </c>
      <c r="R80" s="230"/>
      <c r="S80" s="231"/>
      <c r="T80" s="209" t="str">
        <f>IFERROR(IF(R80="","",VLOOKUP(P80,【参考】数式用!$A$5:$H$34,MATCH(S80,【参考】数式用!$F$4:$H$4,0)+5,0)),"")</f>
        <v/>
      </c>
      <c r="U80" s="232" t="str">
        <f>IF(S80="特定加算Ⅰ",VLOOKUP(P80,【参考】数式用!$A$5:$I$28,9,FALSE),"-")</f>
        <v>-</v>
      </c>
      <c r="V80" s="210" t="s">
        <v>108</v>
      </c>
      <c r="W80" s="233"/>
      <c r="X80" s="212" t="s">
        <v>109</v>
      </c>
      <c r="Y80" s="233"/>
      <c r="Z80" s="212" t="s">
        <v>110</v>
      </c>
      <c r="AA80" s="233"/>
      <c r="AB80" s="212" t="s">
        <v>109</v>
      </c>
      <c r="AC80" s="233"/>
      <c r="AD80" s="212" t="s">
        <v>111</v>
      </c>
      <c r="AE80" s="213" t="s">
        <v>112</v>
      </c>
      <c r="AF80" s="214" t="str">
        <f t="shared" si="7"/>
        <v/>
      </c>
      <c r="AG80" s="215" t="s">
        <v>113</v>
      </c>
      <c r="AH80" s="216" t="str">
        <f t="shared" si="8"/>
        <v/>
      </c>
      <c r="AJ80" s="234" t="str">
        <f t="shared" si="9"/>
        <v>○</v>
      </c>
      <c r="AK80" s="235" t="str">
        <f t="shared" si="6"/>
        <v/>
      </c>
      <c r="AL80" s="235"/>
      <c r="AM80" s="235"/>
      <c r="AN80" s="235"/>
      <c r="AO80" s="235"/>
      <c r="AP80" s="235"/>
      <c r="AQ80" s="235"/>
      <c r="AR80" s="235"/>
      <c r="AS80" s="236"/>
    </row>
    <row r="81" spans="1:45" ht="33" customHeight="1" thickBot="1">
      <c r="A81" s="204">
        <f t="shared" si="4"/>
        <v>70</v>
      </c>
      <c r="B81" s="1026" t="str">
        <f>IF(【全員最初に作成】基本情報!C125="","",【全員最初に作成】基本情報!C125)</f>
        <v/>
      </c>
      <c r="C81" s="1027"/>
      <c r="D81" s="1027"/>
      <c r="E81" s="1027"/>
      <c r="F81" s="1027"/>
      <c r="G81" s="1027"/>
      <c r="H81" s="1027"/>
      <c r="I81" s="1027"/>
      <c r="J81" s="1027"/>
      <c r="K81" s="1028"/>
      <c r="L81" s="204" t="str">
        <f>IF(【全員最初に作成】基本情報!M125="","",【全員最初に作成】基本情報!M125)</f>
        <v/>
      </c>
      <c r="M81" s="204" t="str">
        <f>IF(【全員最初に作成】基本情報!R125="","",【全員最初に作成】基本情報!R125)</f>
        <v/>
      </c>
      <c r="N81" s="204" t="str">
        <f>IF(【全員最初に作成】基本情報!W125="","",【全員最初に作成】基本情報!W125)</f>
        <v/>
      </c>
      <c r="O81" s="204" t="str">
        <f>IF(【全員最初に作成】基本情報!X125="","",【全員最初に作成】基本情報!X125)</f>
        <v/>
      </c>
      <c r="P81" s="205" t="str">
        <f>IF(【全員最初に作成】基本情報!Y125="","",【全員最初に作成】基本情報!Y125)</f>
        <v/>
      </c>
      <c r="Q81" s="206" t="str">
        <f>IF(【全員最初に作成】基本情報!AB125="","",【全員最初に作成】基本情報!AB125)</f>
        <v/>
      </c>
      <c r="R81" s="230"/>
      <c r="S81" s="231"/>
      <c r="T81" s="209" t="str">
        <f>IFERROR(IF(R81="","",VLOOKUP(P81,【参考】数式用!$A$5:$H$34,MATCH(S81,【参考】数式用!$F$4:$H$4,0)+5,0)),"")</f>
        <v/>
      </c>
      <c r="U81" s="232" t="str">
        <f>IF(S81="特定加算Ⅰ",VLOOKUP(P81,【参考】数式用!$A$5:$I$28,9,FALSE),"-")</f>
        <v>-</v>
      </c>
      <c r="V81" s="210" t="s">
        <v>108</v>
      </c>
      <c r="W81" s="233"/>
      <c r="X81" s="212" t="s">
        <v>109</v>
      </c>
      <c r="Y81" s="233"/>
      <c r="Z81" s="212" t="s">
        <v>110</v>
      </c>
      <c r="AA81" s="233"/>
      <c r="AB81" s="212" t="s">
        <v>109</v>
      </c>
      <c r="AC81" s="233"/>
      <c r="AD81" s="212" t="s">
        <v>111</v>
      </c>
      <c r="AE81" s="213" t="s">
        <v>112</v>
      </c>
      <c r="AF81" s="214" t="str">
        <f t="shared" si="7"/>
        <v/>
      </c>
      <c r="AG81" s="215" t="s">
        <v>113</v>
      </c>
      <c r="AH81" s="216" t="str">
        <f t="shared" si="8"/>
        <v/>
      </c>
      <c r="AJ81" s="234" t="str">
        <f t="shared" si="9"/>
        <v>○</v>
      </c>
      <c r="AK81" s="235" t="str">
        <f t="shared" si="6"/>
        <v/>
      </c>
      <c r="AL81" s="235"/>
      <c r="AM81" s="235"/>
      <c r="AN81" s="235"/>
      <c r="AO81" s="235"/>
      <c r="AP81" s="235"/>
      <c r="AQ81" s="235"/>
      <c r="AR81" s="235"/>
      <c r="AS81" s="236"/>
    </row>
    <row r="82" spans="1:45" ht="33" customHeight="1" thickBot="1">
      <c r="A82" s="204">
        <f t="shared" si="4"/>
        <v>71</v>
      </c>
      <c r="B82" s="1026" t="str">
        <f>IF(【全員最初に作成】基本情報!C126="","",【全員最初に作成】基本情報!C126)</f>
        <v/>
      </c>
      <c r="C82" s="1027"/>
      <c r="D82" s="1027"/>
      <c r="E82" s="1027"/>
      <c r="F82" s="1027"/>
      <c r="G82" s="1027"/>
      <c r="H82" s="1027"/>
      <c r="I82" s="1027"/>
      <c r="J82" s="1027"/>
      <c r="K82" s="1028"/>
      <c r="L82" s="204" t="str">
        <f>IF(【全員最初に作成】基本情報!M126="","",【全員最初に作成】基本情報!M126)</f>
        <v/>
      </c>
      <c r="M82" s="204" t="str">
        <f>IF(【全員最初に作成】基本情報!R126="","",【全員最初に作成】基本情報!R126)</f>
        <v/>
      </c>
      <c r="N82" s="204" t="str">
        <f>IF(【全員最初に作成】基本情報!W126="","",【全員最初に作成】基本情報!W126)</f>
        <v/>
      </c>
      <c r="O82" s="204" t="str">
        <f>IF(【全員最初に作成】基本情報!X126="","",【全員最初に作成】基本情報!X126)</f>
        <v/>
      </c>
      <c r="P82" s="205" t="str">
        <f>IF(【全員最初に作成】基本情報!Y126="","",【全員最初に作成】基本情報!Y126)</f>
        <v/>
      </c>
      <c r="Q82" s="206" t="str">
        <f>IF(【全員最初に作成】基本情報!AB126="","",【全員最初に作成】基本情報!AB126)</f>
        <v/>
      </c>
      <c r="R82" s="230"/>
      <c r="S82" s="231"/>
      <c r="T82" s="209" t="str">
        <f>IFERROR(IF(R82="","",VLOOKUP(P82,【参考】数式用!$A$5:$H$34,MATCH(S82,【参考】数式用!$F$4:$H$4,0)+5,0)),"")</f>
        <v/>
      </c>
      <c r="U82" s="232" t="str">
        <f>IF(S82="特定加算Ⅰ",VLOOKUP(P82,【参考】数式用!$A$5:$I$28,9,FALSE),"-")</f>
        <v>-</v>
      </c>
      <c r="V82" s="210" t="s">
        <v>108</v>
      </c>
      <c r="W82" s="233"/>
      <c r="X82" s="212" t="s">
        <v>109</v>
      </c>
      <c r="Y82" s="233"/>
      <c r="Z82" s="212" t="s">
        <v>110</v>
      </c>
      <c r="AA82" s="233"/>
      <c r="AB82" s="212" t="s">
        <v>109</v>
      </c>
      <c r="AC82" s="233"/>
      <c r="AD82" s="212" t="s">
        <v>111</v>
      </c>
      <c r="AE82" s="213" t="s">
        <v>112</v>
      </c>
      <c r="AF82" s="214" t="str">
        <f t="shared" si="7"/>
        <v/>
      </c>
      <c r="AG82" s="215" t="s">
        <v>113</v>
      </c>
      <c r="AH82" s="216" t="str">
        <f t="shared" si="8"/>
        <v/>
      </c>
      <c r="AJ82" s="234" t="str">
        <f t="shared" si="9"/>
        <v>○</v>
      </c>
      <c r="AK82" s="235" t="str">
        <f t="shared" si="6"/>
        <v/>
      </c>
      <c r="AL82" s="235"/>
      <c r="AM82" s="235"/>
      <c r="AN82" s="235"/>
      <c r="AO82" s="235"/>
      <c r="AP82" s="235"/>
      <c r="AQ82" s="235"/>
      <c r="AR82" s="235"/>
      <c r="AS82" s="236"/>
    </row>
    <row r="83" spans="1:45" ht="33" customHeight="1" thickBot="1">
      <c r="A83" s="204">
        <f t="shared" si="4"/>
        <v>72</v>
      </c>
      <c r="B83" s="1026" t="str">
        <f>IF(【全員最初に作成】基本情報!C127="","",【全員最初に作成】基本情報!C127)</f>
        <v/>
      </c>
      <c r="C83" s="1027"/>
      <c r="D83" s="1027"/>
      <c r="E83" s="1027"/>
      <c r="F83" s="1027"/>
      <c r="G83" s="1027"/>
      <c r="H83" s="1027"/>
      <c r="I83" s="1027"/>
      <c r="J83" s="1027"/>
      <c r="K83" s="1028"/>
      <c r="L83" s="204" t="str">
        <f>IF(【全員最初に作成】基本情報!M127="","",【全員最初に作成】基本情報!M127)</f>
        <v/>
      </c>
      <c r="M83" s="204" t="str">
        <f>IF(【全員最初に作成】基本情報!R127="","",【全員最初に作成】基本情報!R127)</f>
        <v/>
      </c>
      <c r="N83" s="204" t="str">
        <f>IF(【全員最初に作成】基本情報!W127="","",【全員最初に作成】基本情報!W127)</f>
        <v/>
      </c>
      <c r="O83" s="204" t="str">
        <f>IF(【全員最初に作成】基本情報!X127="","",【全員最初に作成】基本情報!X127)</f>
        <v/>
      </c>
      <c r="P83" s="205" t="str">
        <f>IF(【全員最初に作成】基本情報!Y127="","",【全員最初に作成】基本情報!Y127)</f>
        <v/>
      </c>
      <c r="Q83" s="206" t="str">
        <f>IF(【全員最初に作成】基本情報!AB127="","",【全員最初に作成】基本情報!AB127)</f>
        <v/>
      </c>
      <c r="R83" s="230"/>
      <c r="S83" s="231"/>
      <c r="T83" s="209" t="str">
        <f>IFERROR(IF(R83="","",VLOOKUP(P83,【参考】数式用!$A$5:$H$34,MATCH(S83,【参考】数式用!$F$4:$H$4,0)+5,0)),"")</f>
        <v/>
      </c>
      <c r="U83" s="232" t="str">
        <f>IF(S83="特定加算Ⅰ",VLOOKUP(P83,【参考】数式用!$A$5:$I$28,9,FALSE),"-")</f>
        <v>-</v>
      </c>
      <c r="V83" s="210" t="s">
        <v>108</v>
      </c>
      <c r="W83" s="233"/>
      <c r="X83" s="212" t="s">
        <v>109</v>
      </c>
      <c r="Y83" s="233"/>
      <c r="Z83" s="212" t="s">
        <v>110</v>
      </c>
      <c r="AA83" s="233"/>
      <c r="AB83" s="212" t="s">
        <v>109</v>
      </c>
      <c r="AC83" s="233"/>
      <c r="AD83" s="212" t="s">
        <v>111</v>
      </c>
      <c r="AE83" s="213" t="s">
        <v>112</v>
      </c>
      <c r="AF83" s="214" t="str">
        <f t="shared" si="7"/>
        <v/>
      </c>
      <c r="AG83" s="215" t="s">
        <v>113</v>
      </c>
      <c r="AH83" s="216" t="str">
        <f t="shared" si="8"/>
        <v/>
      </c>
      <c r="AJ83" s="234" t="str">
        <f t="shared" si="9"/>
        <v>○</v>
      </c>
      <c r="AK83" s="235" t="str">
        <f t="shared" si="6"/>
        <v/>
      </c>
      <c r="AL83" s="235"/>
      <c r="AM83" s="235"/>
      <c r="AN83" s="235"/>
      <c r="AO83" s="235"/>
      <c r="AP83" s="235"/>
      <c r="AQ83" s="235"/>
      <c r="AR83" s="235"/>
      <c r="AS83" s="236"/>
    </row>
    <row r="84" spans="1:45" ht="33" customHeight="1" thickBot="1">
      <c r="A84" s="204">
        <f t="shared" si="4"/>
        <v>73</v>
      </c>
      <c r="B84" s="1026" t="str">
        <f>IF(【全員最初に作成】基本情報!C128="","",【全員最初に作成】基本情報!C128)</f>
        <v/>
      </c>
      <c r="C84" s="1027"/>
      <c r="D84" s="1027"/>
      <c r="E84" s="1027"/>
      <c r="F84" s="1027"/>
      <c r="G84" s="1027"/>
      <c r="H84" s="1027"/>
      <c r="I84" s="1027"/>
      <c r="J84" s="1027"/>
      <c r="K84" s="1028"/>
      <c r="L84" s="204" t="str">
        <f>IF(【全員最初に作成】基本情報!M128="","",【全員最初に作成】基本情報!M128)</f>
        <v/>
      </c>
      <c r="M84" s="204" t="str">
        <f>IF(【全員最初に作成】基本情報!R128="","",【全員最初に作成】基本情報!R128)</f>
        <v/>
      </c>
      <c r="N84" s="204" t="str">
        <f>IF(【全員最初に作成】基本情報!W128="","",【全員最初に作成】基本情報!W128)</f>
        <v/>
      </c>
      <c r="O84" s="204" t="str">
        <f>IF(【全員最初に作成】基本情報!X128="","",【全員最初に作成】基本情報!X128)</f>
        <v/>
      </c>
      <c r="P84" s="205" t="str">
        <f>IF(【全員最初に作成】基本情報!Y128="","",【全員最初に作成】基本情報!Y128)</f>
        <v/>
      </c>
      <c r="Q84" s="206" t="str">
        <f>IF(【全員最初に作成】基本情報!AB128="","",【全員最初に作成】基本情報!AB128)</f>
        <v/>
      </c>
      <c r="R84" s="230"/>
      <c r="S84" s="231"/>
      <c r="T84" s="209" t="str">
        <f>IFERROR(IF(R84="","",VLOOKUP(P84,【参考】数式用!$A$5:$H$34,MATCH(S84,【参考】数式用!$F$4:$H$4,0)+5,0)),"")</f>
        <v/>
      </c>
      <c r="U84" s="232" t="str">
        <f>IF(S84="特定加算Ⅰ",VLOOKUP(P84,【参考】数式用!$A$5:$I$28,9,FALSE),"-")</f>
        <v>-</v>
      </c>
      <c r="V84" s="210" t="s">
        <v>108</v>
      </c>
      <c r="W84" s="233"/>
      <c r="X84" s="212" t="s">
        <v>109</v>
      </c>
      <c r="Y84" s="233"/>
      <c r="Z84" s="212" t="s">
        <v>110</v>
      </c>
      <c r="AA84" s="233"/>
      <c r="AB84" s="212" t="s">
        <v>109</v>
      </c>
      <c r="AC84" s="233"/>
      <c r="AD84" s="212" t="s">
        <v>111</v>
      </c>
      <c r="AE84" s="213" t="s">
        <v>112</v>
      </c>
      <c r="AF84" s="214" t="str">
        <f t="shared" si="7"/>
        <v/>
      </c>
      <c r="AG84" s="215" t="s">
        <v>113</v>
      </c>
      <c r="AH84" s="216" t="str">
        <f t="shared" si="8"/>
        <v/>
      </c>
      <c r="AJ84" s="234" t="str">
        <f t="shared" si="9"/>
        <v>○</v>
      </c>
      <c r="AK84" s="235" t="str">
        <f t="shared" si="6"/>
        <v/>
      </c>
      <c r="AL84" s="235"/>
      <c r="AM84" s="235"/>
      <c r="AN84" s="235"/>
      <c r="AO84" s="235"/>
      <c r="AP84" s="235"/>
      <c r="AQ84" s="235"/>
      <c r="AR84" s="235"/>
      <c r="AS84" s="236"/>
    </row>
    <row r="85" spans="1:45" ht="33" customHeight="1" thickBot="1">
      <c r="A85" s="204">
        <f t="shared" si="4"/>
        <v>74</v>
      </c>
      <c r="B85" s="1026" t="str">
        <f>IF(【全員最初に作成】基本情報!C129="","",【全員最初に作成】基本情報!C129)</f>
        <v/>
      </c>
      <c r="C85" s="1027"/>
      <c r="D85" s="1027"/>
      <c r="E85" s="1027"/>
      <c r="F85" s="1027"/>
      <c r="G85" s="1027"/>
      <c r="H85" s="1027"/>
      <c r="I85" s="1027"/>
      <c r="J85" s="1027"/>
      <c r="K85" s="1028"/>
      <c r="L85" s="204" t="str">
        <f>IF(【全員最初に作成】基本情報!M129="","",【全員最初に作成】基本情報!M129)</f>
        <v/>
      </c>
      <c r="M85" s="204" t="str">
        <f>IF(【全員最初に作成】基本情報!R129="","",【全員最初に作成】基本情報!R129)</f>
        <v/>
      </c>
      <c r="N85" s="204" t="str">
        <f>IF(【全員最初に作成】基本情報!W129="","",【全員最初に作成】基本情報!W129)</f>
        <v/>
      </c>
      <c r="O85" s="204" t="str">
        <f>IF(【全員最初に作成】基本情報!X129="","",【全員最初に作成】基本情報!X129)</f>
        <v/>
      </c>
      <c r="P85" s="205" t="str">
        <f>IF(【全員最初に作成】基本情報!Y129="","",【全員最初に作成】基本情報!Y129)</f>
        <v/>
      </c>
      <c r="Q85" s="206" t="str">
        <f>IF(【全員最初に作成】基本情報!AB129="","",【全員最初に作成】基本情報!AB129)</f>
        <v/>
      </c>
      <c r="R85" s="230"/>
      <c r="S85" s="231"/>
      <c r="T85" s="209" t="str">
        <f>IFERROR(IF(R85="","",VLOOKUP(P85,【参考】数式用!$A$5:$H$34,MATCH(S85,【参考】数式用!$F$4:$H$4,0)+5,0)),"")</f>
        <v/>
      </c>
      <c r="U85" s="232" t="str">
        <f>IF(S85="特定加算Ⅰ",VLOOKUP(P85,【参考】数式用!$A$5:$I$28,9,FALSE),"-")</f>
        <v>-</v>
      </c>
      <c r="V85" s="210" t="s">
        <v>108</v>
      </c>
      <c r="W85" s="233"/>
      <c r="X85" s="212" t="s">
        <v>109</v>
      </c>
      <c r="Y85" s="233"/>
      <c r="Z85" s="212" t="s">
        <v>110</v>
      </c>
      <c r="AA85" s="233"/>
      <c r="AB85" s="212" t="s">
        <v>109</v>
      </c>
      <c r="AC85" s="233"/>
      <c r="AD85" s="212" t="s">
        <v>111</v>
      </c>
      <c r="AE85" s="213" t="s">
        <v>112</v>
      </c>
      <c r="AF85" s="214" t="str">
        <f t="shared" si="7"/>
        <v/>
      </c>
      <c r="AG85" s="215" t="s">
        <v>113</v>
      </c>
      <c r="AH85" s="216" t="str">
        <f t="shared" si="8"/>
        <v/>
      </c>
      <c r="AJ85" s="234" t="str">
        <f t="shared" si="9"/>
        <v>○</v>
      </c>
      <c r="AK85" s="235" t="str">
        <f t="shared" si="6"/>
        <v/>
      </c>
      <c r="AL85" s="235"/>
      <c r="AM85" s="235"/>
      <c r="AN85" s="235"/>
      <c r="AO85" s="235"/>
      <c r="AP85" s="235"/>
      <c r="AQ85" s="235"/>
      <c r="AR85" s="235"/>
      <c r="AS85" s="236"/>
    </row>
    <row r="86" spans="1:45" ht="33" customHeight="1" thickBot="1">
      <c r="A86" s="204">
        <f t="shared" si="4"/>
        <v>75</v>
      </c>
      <c r="B86" s="1026" t="str">
        <f>IF(【全員最初に作成】基本情報!C130="","",【全員最初に作成】基本情報!C130)</f>
        <v/>
      </c>
      <c r="C86" s="1027"/>
      <c r="D86" s="1027"/>
      <c r="E86" s="1027"/>
      <c r="F86" s="1027"/>
      <c r="G86" s="1027"/>
      <c r="H86" s="1027"/>
      <c r="I86" s="1027"/>
      <c r="J86" s="1027"/>
      <c r="K86" s="1028"/>
      <c r="L86" s="204" t="str">
        <f>IF(【全員最初に作成】基本情報!M130="","",【全員最初に作成】基本情報!M130)</f>
        <v/>
      </c>
      <c r="M86" s="204" t="str">
        <f>IF(【全員最初に作成】基本情報!R130="","",【全員最初に作成】基本情報!R130)</f>
        <v/>
      </c>
      <c r="N86" s="204" t="str">
        <f>IF(【全員最初に作成】基本情報!W130="","",【全員最初に作成】基本情報!W130)</f>
        <v/>
      </c>
      <c r="O86" s="204" t="str">
        <f>IF(【全員最初に作成】基本情報!X130="","",【全員最初に作成】基本情報!X130)</f>
        <v/>
      </c>
      <c r="P86" s="205" t="str">
        <f>IF(【全員最初に作成】基本情報!Y130="","",【全員最初に作成】基本情報!Y130)</f>
        <v/>
      </c>
      <c r="Q86" s="206" t="str">
        <f>IF(【全員最初に作成】基本情報!AB130="","",【全員最初に作成】基本情報!AB130)</f>
        <v/>
      </c>
      <c r="R86" s="230"/>
      <c r="S86" s="231"/>
      <c r="T86" s="209" t="str">
        <f>IFERROR(IF(R86="","",VLOOKUP(P86,【参考】数式用!$A$5:$H$34,MATCH(S86,【参考】数式用!$F$4:$H$4,0)+5,0)),"")</f>
        <v/>
      </c>
      <c r="U86" s="232" t="str">
        <f>IF(S86="特定加算Ⅰ",VLOOKUP(P86,【参考】数式用!$A$5:$I$28,9,FALSE),"-")</f>
        <v>-</v>
      </c>
      <c r="V86" s="210" t="s">
        <v>108</v>
      </c>
      <c r="W86" s="233"/>
      <c r="X86" s="212" t="s">
        <v>109</v>
      </c>
      <c r="Y86" s="233"/>
      <c r="Z86" s="212" t="s">
        <v>110</v>
      </c>
      <c r="AA86" s="233"/>
      <c r="AB86" s="212" t="s">
        <v>109</v>
      </c>
      <c r="AC86" s="233"/>
      <c r="AD86" s="212" t="s">
        <v>111</v>
      </c>
      <c r="AE86" s="213" t="s">
        <v>112</v>
      </c>
      <c r="AF86" s="214" t="str">
        <f t="shared" si="7"/>
        <v/>
      </c>
      <c r="AG86" s="215" t="s">
        <v>113</v>
      </c>
      <c r="AH86" s="216" t="str">
        <f t="shared" si="8"/>
        <v/>
      </c>
      <c r="AJ86" s="234" t="str">
        <f t="shared" si="9"/>
        <v>○</v>
      </c>
      <c r="AK86" s="235" t="str">
        <f t="shared" si="6"/>
        <v/>
      </c>
      <c r="AL86" s="235"/>
      <c r="AM86" s="235"/>
      <c r="AN86" s="235"/>
      <c r="AO86" s="235"/>
      <c r="AP86" s="235"/>
      <c r="AQ86" s="235"/>
      <c r="AR86" s="235"/>
      <c r="AS86" s="236"/>
    </row>
    <row r="87" spans="1:45" ht="33" customHeight="1" thickBot="1">
      <c r="A87" s="204">
        <f t="shared" si="4"/>
        <v>76</v>
      </c>
      <c r="B87" s="1026" t="str">
        <f>IF(【全員最初に作成】基本情報!C131="","",【全員最初に作成】基本情報!C131)</f>
        <v/>
      </c>
      <c r="C87" s="1027"/>
      <c r="D87" s="1027"/>
      <c r="E87" s="1027"/>
      <c r="F87" s="1027"/>
      <c r="G87" s="1027"/>
      <c r="H87" s="1027"/>
      <c r="I87" s="1027"/>
      <c r="J87" s="1027"/>
      <c r="K87" s="1028"/>
      <c r="L87" s="204" t="str">
        <f>IF(【全員最初に作成】基本情報!M131="","",【全員最初に作成】基本情報!M131)</f>
        <v/>
      </c>
      <c r="M87" s="204" t="str">
        <f>IF(【全員最初に作成】基本情報!R131="","",【全員最初に作成】基本情報!R131)</f>
        <v/>
      </c>
      <c r="N87" s="204" t="str">
        <f>IF(【全員最初に作成】基本情報!W131="","",【全員最初に作成】基本情報!W131)</f>
        <v/>
      </c>
      <c r="O87" s="204" t="str">
        <f>IF(【全員最初に作成】基本情報!X131="","",【全員最初に作成】基本情報!X131)</f>
        <v/>
      </c>
      <c r="P87" s="205" t="str">
        <f>IF(【全員最初に作成】基本情報!Y131="","",【全員最初に作成】基本情報!Y131)</f>
        <v/>
      </c>
      <c r="Q87" s="206" t="str">
        <f>IF(【全員最初に作成】基本情報!AB131="","",【全員最初に作成】基本情報!AB131)</f>
        <v/>
      </c>
      <c r="R87" s="230"/>
      <c r="S87" s="231"/>
      <c r="T87" s="209" t="str">
        <f>IFERROR(IF(R87="","",VLOOKUP(P87,【参考】数式用!$A$5:$H$34,MATCH(S87,【参考】数式用!$F$4:$H$4,0)+5,0)),"")</f>
        <v/>
      </c>
      <c r="U87" s="232" t="str">
        <f>IF(S87="特定加算Ⅰ",VLOOKUP(P87,【参考】数式用!$A$5:$I$28,9,FALSE),"-")</f>
        <v>-</v>
      </c>
      <c r="V87" s="210" t="s">
        <v>108</v>
      </c>
      <c r="W87" s="233"/>
      <c r="X87" s="212" t="s">
        <v>109</v>
      </c>
      <c r="Y87" s="233"/>
      <c r="Z87" s="212" t="s">
        <v>110</v>
      </c>
      <c r="AA87" s="233"/>
      <c r="AB87" s="212" t="s">
        <v>109</v>
      </c>
      <c r="AC87" s="233"/>
      <c r="AD87" s="212" t="s">
        <v>111</v>
      </c>
      <c r="AE87" s="213" t="s">
        <v>112</v>
      </c>
      <c r="AF87" s="214" t="str">
        <f t="shared" si="7"/>
        <v/>
      </c>
      <c r="AG87" s="215" t="s">
        <v>113</v>
      </c>
      <c r="AH87" s="216" t="str">
        <f t="shared" si="8"/>
        <v/>
      </c>
      <c r="AJ87" s="234" t="str">
        <f t="shared" si="9"/>
        <v>○</v>
      </c>
      <c r="AK87" s="235" t="str">
        <f t="shared" si="6"/>
        <v/>
      </c>
      <c r="AL87" s="235"/>
      <c r="AM87" s="235"/>
      <c r="AN87" s="235"/>
      <c r="AO87" s="235"/>
      <c r="AP87" s="235"/>
      <c r="AQ87" s="235"/>
      <c r="AR87" s="235"/>
      <c r="AS87" s="236"/>
    </row>
    <row r="88" spans="1:45" ht="33" customHeight="1" thickBot="1">
      <c r="A88" s="204">
        <f t="shared" si="4"/>
        <v>77</v>
      </c>
      <c r="B88" s="1026" t="str">
        <f>IF(【全員最初に作成】基本情報!C132="","",【全員最初に作成】基本情報!C132)</f>
        <v/>
      </c>
      <c r="C88" s="1027"/>
      <c r="D88" s="1027"/>
      <c r="E88" s="1027"/>
      <c r="F88" s="1027"/>
      <c r="G88" s="1027"/>
      <c r="H88" s="1027"/>
      <c r="I88" s="1027"/>
      <c r="J88" s="1027"/>
      <c r="K88" s="1028"/>
      <c r="L88" s="204" t="str">
        <f>IF(【全員最初に作成】基本情報!M132="","",【全員最初に作成】基本情報!M132)</f>
        <v/>
      </c>
      <c r="M88" s="204" t="str">
        <f>IF(【全員最初に作成】基本情報!R132="","",【全員最初に作成】基本情報!R132)</f>
        <v/>
      </c>
      <c r="N88" s="204" t="str">
        <f>IF(【全員最初に作成】基本情報!W132="","",【全員最初に作成】基本情報!W132)</f>
        <v/>
      </c>
      <c r="O88" s="204" t="str">
        <f>IF(【全員最初に作成】基本情報!X132="","",【全員最初に作成】基本情報!X132)</f>
        <v/>
      </c>
      <c r="P88" s="205" t="str">
        <f>IF(【全員最初に作成】基本情報!Y132="","",【全員最初に作成】基本情報!Y132)</f>
        <v/>
      </c>
      <c r="Q88" s="206" t="str">
        <f>IF(【全員最初に作成】基本情報!AB132="","",【全員最初に作成】基本情報!AB132)</f>
        <v/>
      </c>
      <c r="R88" s="230"/>
      <c r="S88" s="231"/>
      <c r="T88" s="209" t="str">
        <f>IFERROR(IF(R88="","",VLOOKUP(P88,【参考】数式用!$A$5:$H$34,MATCH(S88,【参考】数式用!$F$4:$H$4,0)+5,0)),"")</f>
        <v/>
      </c>
      <c r="U88" s="232" t="str">
        <f>IF(S88="特定加算Ⅰ",VLOOKUP(P88,【参考】数式用!$A$5:$I$28,9,FALSE),"-")</f>
        <v>-</v>
      </c>
      <c r="V88" s="210" t="s">
        <v>108</v>
      </c>
      <c r="W88" s="233"/>
      <c r="X88" s="212" t="s">
        <v>109</v>
      </c>
      <c r="Y88" s="233"/>
      <c r="Z88" s="212" t="s">
        <v>110</v>
      </c>
      <c r="AA88" s="233"/>
      <c r="AB88" s="212" t="s">
        <v>109</v>
      </c>
      <c r="AC88" s="233"/>
      <c r="AD88" s="212" t="s">
        <v>111</v>
      </c>
      <c r="AE88" s="213" t="s">
        <v>112</v>
      </c>
      <c r="AF88" s="214" t="str">
        <f t="shared" si="7"/>
        <v/>
      </c>
      <c r="AG88" s="215" t="s">
        <v>113</v>
      </c>
      <c r="AH88" s="216" t="str">
        <f t="shared" si="8"/>
        <v/>
      </c>
      <c r="AJ88" s="234" t="str">
        <f t="shared" si="9"/>
        <v>○</v>
      </c>
      <c r="AK88" s="235" t="str">
        <f t="shared" si="6"/>
        <v/>
      </c>
      <c r="AL88" s="235"/>
      <c r="AM88" s="235"/>
      <c r="AN88" s="235"/>
      <c r="AO88" s="235"/>
      <c r="AP88" s="235"/>
      <c r="AQ88" s="235"/>
      <c r="AR88" s="235"/>
      <c r="AS88" s="236"/>
    </row>
    <row r="89" spans="1:45" ht="33" customHeight="1" thickBot="1">
      <c r="A89" s="204">
        <f t="shared" si="4"/>
        <v>78</v>
      </c>
      <c r="B89" s="1026" t="str">
        <f>IF(【全員最初に作成】基本情報!C133="","",【全員最初に作成】基本情報!C133)</f>
        <v/>
      </c>
      <c r="C89" s="1027"/>
      <c r="D89" s="1027"/>
      <c r="E89" s="1027"/>
      <c r="F89" s="1027"/>
      <c r="G89" s="1027"/>
      <c r="H89" s="1027"/>
      <c r="I89" s="1027"/>
      <c r="J89" s="1027"/>
      <c r="K89" s="1028"/>
      <c r="L89" s="204" t="str">
        <f>IF(【全員最初に作成】基本情報!M133="","",【全員最初に作成】基本情報!M133)</f>
        <v/>
      </c>
      <c r="M89" s="204" t="str">
        <f>IF(【全員最初に作成】基本情報!R133="","",【全員最初に作成】基本情報!R133)</f>
        <v/>
      </c>
      <c r="N89" s="204" t="str">
        <f>IF(【全員最初に作成】基本情報!W133="","",【全員最初に作成】基本情報!W133)</f>
        <v/>
      </c>
      <c r="O89" s="204" t="str">
        <f>IF(【全員最初に作成】基本情報!X133="","",【全員最初に作成】基本情報!X133)</f>
        <v/>
      </c>
      <c r="P89" s="205" t="str">
        <f>IF(【全員最初に作成】基本情報!Y133="","",【全員最初に作成】基本情報!Y133)</f>
        <v/>
      </c>
      <c r="Q89" s="206" t="str">
        <f>IF(【全員最初に作成】基本情報!AB133="","",【全員最初に作成】基本情報!AB133)</f>
        <v/>
      </c>
      <c r="R89" s="230"/>
      <c r="S89" s="231"/>
      <c r="T89" s="209" t="str">
        <f>IFERROR(IF(R89="","",VLOOKUP(P89,【参考】数式用!$A$5:$H$34,MATCH(S89,【参考】数式用!$F$4:$H$4,0)+5,0)),"")</f>
        <v/>
      </c>
      <c r="U89" s="232" t="str">
        <f>IF(S89="特定加算Ⅰ",VLOOKUP(P89,【参考】数式用!$A$5:$I$28,9,FALSE),"-")</f>
        <v>-</v>
      </c>
      <c r="V89" s="210" t="s">
        <v>108</v>
      </c>
      <c r="W89" s="233"/>
      <c r="X89" s="212" t="s">
        <v>109</v>
      </c>
      <c r="Y89" s="233"/>
      <c r="Z89" s="212" t="s">
        <v>110</v>
      </c>
      <c r="AA89" s="233"/>
      <c r="AB89" s="212" t="s">
        <v>109</v>
      </c>
      <c r="AC89" s="233"/>
      <c r="AD89" s="212" t="s">
        <v>111</v>
      </c>
      <c r="AE89" s="213" t="s">
        <v>112</v>
      </c>
      <c r="AF89" s="214" t="str">
        <f t="shared" si="7"/>
        <v/>
      </c>
      <c r="AG89" s="215" t="s">
        <v>113</v>
      </c>
      <c r="AH89" s="216" t="str">
        <f t="shared" si="8"/>
        <v/>
      </c>
      <c r="AJ89" s="234" t="str">
        <f t="shared" si="9"/>
        <v>○</v>
      </c>
      <c r="AK89" s="235" t="str">
        <f t="shared" si="6"/>
        <v/>
      </c>
      <c r="AL89" s="235"/>
      <c r="AM89" s="235"/>
      <c r="AN89" s="235"/>
      <c r="AO89" s="235"/>
      <c r="AP89" s="235"/>
      <c r="AQ89" s="235"/>
      <c r="AR89" s="235"/>
      <c r="AS89" s="236"/>
    </row>
    <row r="90" spans="1:45" ht="33" customHeight="1" thickBot="1">
      <c r="A90" s="204">
        <f t="shared" si="4"/>
        <v>79</v>
      </c>
      <c r="B90" s="1026" t="str">
        <f>IF(【全員最初に作成】基本情報!C134="","",【全員最初に作成】基本情報!C134)</f>
        <v/>
      </c>
      <c r="C90" s="1027"/>
      <c r="D90" s="1027"/>
      <c r="E90" s="1027"/>
      <c r="F90" s="1027"/>
      <c r="G90" s="1027"/>
      <c r="H90" s="1027"/>
      <c r="I90" s="1027"/>
      <c r="J90" s="1027"/>
      <c r="K90" s="1028"/>
      <c r="L90" s="204" t="str">
        <f>IF(【全員最初に作成】基本情報!M134="","",【全員最初に作成】基本情報!M134)</f>
        <v/>
      </c>
      <c r="M90" s="204" t="str">
        <f>IF(【全員最初に作成】基本情報!R134="","",【全員最初に作成】基本情報!R134)</f>
        <v/>
      </c>
      <c r="N90" s="204" t="str">
        <f>IF(【全員最初に作成】基本情報!W134="","",【全員最初に作成】基本情報!W134)</f>
        <v/>
      </c>
      <c r="O90" s="204" t="str">
        <f>IF(【全員最初に作成】基本情報!X134="","",【全員最初に作成】基本情報!X134)</f>
        <v/>
      </c>
      <c r="P90" s="205" t="str">
        <f>IF(【全員最初に作成】基本情報!Y134="","",【全員最初に作成】基本情報!Y134)</f>
        <v/>
      </c>
      <c r="Q90" s="206" t="str">
        <f>IF(【全員最初に作成】基本情報!AB134="","",【全員最初に作成】基本情報!AB134)</f>
        <v/>
      </c>
      <c r="R90" s="230"/>
      <c r="S90" s="231"/>
      <c r="T90" s="209" t="str">
        <f>IFERROR(IF(R90="","",VLOOKUP(P90,【参考】数式用!$A$5:$H$34,MATCH(S90,【参考】数式用!$F$4:$H$4,0)+5,0)),"")</f>
        <v/>
      </c>
      <c r="U90" s="232" t="str">
        <f>IF(S90="特定加算Ⅰ",VLOOKUP(P90,【参考】数式用!$A$5:$I$28,9,FALSE),"-")</f>
        <v>-</v>
      </c>
      <c r="V90" s="210" t="s">
        <v>108</v>
      </c>
      <c r="W90" s="233"/>
      <c r="X90" s="212" t="s">
        <v>109</v>
      </c>
      <c r="Y90" s="233"/>
      <c r="Z90" s="212" t="s">
        <v>110</v>
      </c>
      <c r="AA90" s="233"/>
      <c r="AB90" s="212" t="s">
        <v>109</v>
      </c>
      <c r="AC90" s="233"/>
      <c r="AD90" s="212" t="s">
        <v>111</v>
      </c>
      <c r="AE90" s="213" t="s">
        <v>112</v>
      </c>
      <c r="AF90" s="214" t="str">
        <f t="shared" si="7"/>
        <v/>
      </c>
      <c r="AG90" s="215" t="s">
        <v>113</v>
      </c>
      <c r="AH90" s="216" t="str">
        <f t="shared" si="8"/>
        <v/>
      </c>
      <c r="AJ90" s="234" t="str">
        <f t="shared" si="9"/>
        <v>○</v>
      </c>
      <c r="AK90" s="235" t="str">
        <f t="shared" si="6"/>
        <v/>
      </c>
      <c r="AL90" s="235"/>
      <c r="AM90" s="235"/>
      <c r="AN90" s="235"/>
      <c r="AO90" s="235"/>
      <c r="AP90" s="235"/>
      <c r="AQ90" s="235"/>
      <c r="AR90" s="235"/>
      <c r="AS90" s="236"/>
    </row>
    <row r="91" spans="1:45" ht="33" customHeight="1" thickBot="1">
      <c r="A91" s="204">
        <f t="shared" si="4"/>
        <v>80</v>
      </c>
      <c r="B91" s="1026" t="str">
        <f>IF(【全員最初に作成】基本情報!C135="","",【全員最初に作成】基本情報!C135)</f>
        <v/>
      </c>
      <c r="C91" s="1027"/>
      <c r="D91" s="1027"/>
      <c r="E91" s="1027"/>
      <c r="F91" s="1027"/>
      <c r="G91" s="1027"/>
      <c r="H91" s="1027"/>
      <c r="I91" s="1027"/>
      <c r="J91" s="1027"/>
      <c r="K91" s="1028"/>
      <c r="L91" s="204" t="str">
        <f>IF(【全員最初に作成】基本情報!M135="","",【全員最初に作成】基本情報!M135)</f>
        <v/>
      </c>
      <c r="M91" s="204" t="str">
        <f>IF(【全員最初に作成】基本情報!R135="","",【全員最初に作成】基本情報!R135)</f>
        <v/>
      </c>
      <c r="N91" s="204" t="str">
        <f>IF(【全員最初に作成】基本情報!W135="","",【全員最初に作成】基本情報!W135)</f>
        <v/>
      </c>
      <c r="O91" s="204" t="str">
        <f>IF(【全員最初に作成】基本情報!X135="","",【全員最初に作成】基本情報!X135)</f>
        <v/>
      </c>
      <c r="P91" s="205" t="str">
        <f>IF(【全員最初に作成】基本情報!Y135="","",【全員最初に作成】基本情報!Y135)</f>
        <v/>
      </c>
      <c r="Q91" s="206" t="str">
        <f>IF(【全員最初に作成】基本情報!AB135="","",【全員最初に作成】基本情報!AB135)</f>
        <v/>
      </c>
      <c r="R91" s="230"/>
      <c r="S91" s="231"/>
      <c r="T91" s="209" t="str">
        <f>IFERROR(IF(R91="","",VLOOKUP(P91,【参考】数式用!$A$5:$H$34,MATCH(S91,【参考】数式用!$F$4:$H$4,0)+5,0)),"")</f>
        <v/>
      </c>
      <c r="U91" s="232" t="str">
        <f>IF(S91="特定加算Ⅰ",VLOOKUP(P91,【参考】数式用!$A$5:$I$28,9,FALSE),"-")</f>
        <v>-</v>
      </c>
      <c r="V91" s="210" t="s">
        <v>108</v>
      </c>
      <c r="W91" s="233"/>
      <c r="X91" s="212" t="s">
        <v>109</v>
      </c>
      <c r="Y91" s="233"/>
      <c r="Z91" s="212" t="s">
        <v>110</v>
      </c>
      <c r="AA91" s="233"/>
      <c r="AB91" s="212" t="s">
        <v>109</v>
      </c>
      <c r="AC91" s="233"/>
      <c r="AD91" s="212" t="s">
        <v>111</v>
      </c>
      <c r="AE91" s="213" t="s">
        <v>112</v>
      </c>
      <c r="AF91" s="214" t="str">
        <f t="shared" si="7"/>
        <v/>
      </c>
      <c r="AG91" s="215" t="s">
        <v>113</v>
      </c>
      <c r="AH91" s="216" t="str">
        <f t="shared" si="8"/>
        <v/>
      </c>
      <c r="AJ91" s="234" t="str">
        <f t="shared" si="9"/>
        <v>○</v>
      </c>
      <c r="AK91" s="235" t="str">
        <f t="shared" si="6"/>
        <v/>
      </c>
      <c r="AL91" s="235"/>
      <c r="AM91" s="235"/>
      <c r="AN91" s="235"/>
      <c r="AO91" s="235"/>
      <c r="AP91" s="235"/>
      <c r="AQ91" s="235"/>
      <c r="AR91" s="235"/>
      <c r="AS91" s="236"/>
    </row>
    <row r="92" spans="1:45" ht="33" customHeight="1" thickBot="1">
      <c r="A92" s="204">
        <f t="shared" si="4"/>
        <v>81</v>
      </c>
      <c r="B92" s="1026" t="str">
        <f>IF(【全員最初に作成】基本情報!C136="","",【全員最初に作成】基本情報!C136)</f>
        <v/>
      </c>
      <c r="C92" s="1027"/>
      <c r="D92" s="1027"/>
      <c r="E92" s="1027"/>
      <c r="F92" s="1027"/>
      <c r="G92" s="1027"/>
      <c r="H92" s="1027"/>
      <c r="I92" s="1027"/>
      <c r="J92" s="1027"/>
      <c r="K92" s="1028"/>
      <c r="L92" s="204" t="str">
        <f>IF(【全員最初に作成】基本情報!M136="","",【全員最初に作成】基本情報!M136)</f>
        <v/>
      </c>
      <c r="M92" s="204" t="str">
        <f>IF(【全員最初に作成】基本情報!R136="","",【全員最初に作成】基本情報!R136)</f>
        <v/>
      </c>
      <c r="N92" s="204" t="str">
        <f>IF(【全員最初に作成】基本情報!W136="","",【全員最初に作成】基本情報!W136)</f>
        <v/>
      </c>
      <c r="O92" s="204" t="str">
        <f>IF(【全員最初に作成】基本情報!X136="","",【全員最初に作成】基本情報!X136)</f>
        <v/>
      </c>
      <c r="P92" s="205" t="str">
        <f>IF(【全員最初に作成】基本情報!Y136="","",【全員最初に作成】基本情報!Y136)</f>
        <v/>
      </c>
      <c r="Q92" s="206" t="str">
        <f>IF(【全員最初に作成】基本情報!AB136="","",【全員最初に作成】基本情報!AB136)</f>
        <v/>
      </c>
      <c r="R92" s="230"/>
      <c r="S92" s="231"/>
      <c r="T92" s="209" t="str">
        <f>IFERROR(IF(R92="","",VLOOKUP(P92,【参考】数式用!$A$5:$H$34,MATCH(S92,【参考】数式用!$F$4:$H$4,0)+5,0)),"")</f>
        <v/>
      </c>
      <c r="U92" s="232" t="str">
        <f>IF(S92="特定加算Ⅰ",VLOOKUP(P92,【参考】数式用!$A$5:$I$28,9,FALSE),"-")</f>
        <v>-</v>
      </c>
      <c r="V92" s="210" t="s">
        <v>108</v>
      </c>
      <c r="W92" s="233"/>
      <c r="X92" s="212" t="s">
        <v>109</v>
      </c>
      <c r="Y92" s="233"/>
      <c r="Z92" s="212" t="s">
        <v>110</v>
      </c>
      <c r="AA92" s="233"/>
      <c r="AB92" s="212" t="s">
        <v>109</v>
      </c>
      <c r="AC92" s="233"/>
      <c r="AD92" s="212" t="s">
        <v>111</v>
      </c>
      <c r="AE92" s="213" t="s">
        <v>112</v>
      </c>
      <c r="AF92" s="214" t="str">
        <f t="shared" si="7"/>
        <v/>
      </c>
      <c r="AG92" s="215" t="s">
        <v>113</v>
      </c>
      <c r="AH92" s="216" t="str">
        <f t="shared" si="8"/>
        <v/>
      </c>
      <c r="AJ92" s="234" t="str">
        <f t="shared" si="9"/>
        <v>○</v>
      </c>
      <c r="AK92" s="235" t="str">
        <f t="shared" si="6"/>
        <v/>
      </c>
      <c r="AL92" s="235"/>
      <c r="AM92" s="235"/>
      <c r="AN92" s="235"/>
      <c r="AO92" s="235"/>
      <c r="AP92" s="235"/>
      <c r="AQ92" s="235"/>
      <c r="AR92" s="235"/>
      <c r="AS92" s="236"/>
    </row>
    <row r="93" spans="1:45" ht="33" customHeight="1" thickBot="1">
      <c r="A93" s="204">
        <f t="shared" si="4"/>
        <v>82</v>
      </c>
      <c r="B93" s="1026" t="str">
        <f>IF(【全員最初に作成】基本情報!C137="","",【全員最初に作成】基本情報!C137)</f>
        <v/>
      </c>
      <c r="C93" s="1027"/>
      <c r="D93" s="1027"/>
      <c r="E93" s="1027"/>
      <c r="F93" s="1027"/>
      <c r="G93" s="1027"/>
      <c r="H93" s="1027"/>
      <c r="I93" s="1027"/>
      <c r="J93" s="1027"/>
      <c r="K93" s="1028"/>
      <c r="L93" s="204" t="str">
        <f>IF(【全員最初に作成】基本情報!M137="","",【全員最初に作成】基本情報!M137)</f>
        <v/>
      </c>
      <c r="M93" s="204" t="str">
        <f>IF(【全員最初に作成】基本情報!R137="","",【全員最初に作成】基本情報!R137)</f>
        <v/>
      </c>
      <c r="N93" s="204" t="str">
        <f>IF(【全員最初に作成】基本情報!W137="","",【全員最初に作成】基本情報!W137)</f>
        <v/>
      </c>
      <c r="O93" s="204" t="str">
        <f>IF(【全員最初に作成】基本情報!X137="","",【全員最初に作成】基本情報!X137)</f>
        <v/>
      </c>
      <c r="P93" s="205" t="str">
        <f>IF(【全員最初に作成】基本情報!Y137="","",【全員最初に作成】基本情報!Y137)</f>
        <v/>
      </c>
      <c r="Q93" s="206" t="str">
        <f>IF(【全員最初に作成】基本情報!AB137="","",【全員最初に作成】基本情報!AB137)</f>
        <v/>
      </c>
      <c r="R93" s="230"/>
      <c r="S93" s="231"/>
      <c r="T93" s="209" t="str">
        <f>IFERROR(IF(R93="","",VLOOKUP(P93,【参考】数式用!$A$5:$H$34,MATCH(S93,【参考】数式用!$F$4:$H$4,0)+5,0)),"")</f>
        <v/>
      </c>
      <c r="U93" s="232" t="str">
        <f>IF(S93="特定加算Ⅰ",VLOOKUP(P93,【参考】数式用!$A$5:$I$28,9,FALSE),"-")</f>
        <v>-</v>
      </c>
      <c r="V93" s="210" t="s">
        <v>108</v>
      </c>
      <c r="W93" s="233"/>
      <c r="X93" s="212" t="s">
        <v>109</v>
      </c>
      <c r="Y93" s="233"/>
      <c r="Z93" s="212" t="s">
        <v>110</v>
      </c>
      <c r="AA93" s="233"/>
      <c r="AB93" s="212" t="s">
        <v>109</v>
      </c>
      <c r="AC93" s="233"/>
      <c r="AD93" s="212" t="s">
        <v>111</v>
      </c>
      <c r="AE93" s="213" t="s">
        <v>112</v>
      </c>
      <c r="AF93" s="214" t="str">
        <f t="shared" si="7"/>
        <v/>
      </c>
      <c r="AG93" s="215" t="s">
        <v>113</v>
      </c>
      <c r="AH93" s="216" t="str">
        <f t="shared" si="8"/>
        <v/>
      </c>
      <c r="AJ93" s="234" t="str">
        <f t="shared" si="9"/>
        <v>○</v>
      </c>
      <c r="AK93" s="235" t="str">
        <f t="shared" si="6"/>
        <v/>
      </c>
      <c r="AL93" s="235"/>
      <c r="AM93" s="235"/>
      <c r="AN93" s="235"/>
      <c r="AO93" s="235"/>
      <c r="AP93" s="235"/>
      <c r="AQ93" s="235"/>
      <c r="AR93" s="235"/>
      <c r="AS93" s="236"/>
    </row>
    <row r="94" spans="1:45" ht="33" customHeight="1" thickBot="1">
      <c r="A94" s="204">
        <f t="shared" si="4"/>
        <v>83</v>
      </c>
      <c r="B94" s="1026" t="str">
        <f>IF(【全員最初に作成】基本情報!C138="","",【全員最初に作成】基本情報!C138)</f>
        <v/>
      </c>
      <c r="C94" s="1027"/>
      <c r="D94" s="1027"/>
      <c r="E94" s="1027"/>
      <c r="F94" s="1027"/>
      <c r="G94" s="1027"/>
      <c r="H94" s="1027"/>
      <c r="I94" s="1027"/>
      <c r="J94" s="1027"/>
      <c r="K94" s="1028"/>
      <c r="L94" s="204" t="str">
        <f>IF(【全員最初に作成】基本情報!M138="","",【全員最初に作成】基本情報!M138)</f>
        <v/>
      </c>
      <c r="M94" s="204" t="str">
        <f>IF(【全員最初に作成】基本情報!R138="","",【全員最初に作成】基本情報!R138)</f>
        <v/>
      </c>
      <c r="N94" s="204" t="str">
        <f>IF(【全員最初に作成】基本情報!W138="","",【全員最初に作成】基本情報!W138)</f>
        <v/>
      </c>
      <c r="O94" s="204" t="str">
        <f>IF(【全員最初に作成】基本情報!X138="","",【全員最初に作成】基本情報!X138)</f>
        <v/>
      </c>
      <c r="P94" s="205" t="str">
        <f>IF(【全員最初に作成】基本情報!Y138="","",【全員最初に作成】基本情報!Y138)</f>
        <v/>
      </c>
      <c r="Q94" s="206" t="str">
        <f>IF(【全員最初に作成】基本情報!AB138="","",【全員最初に作成】基本情報!AB138)</f>
        <v/>
      </c>
      <c r="R94" s="230"/>
      <c r="S94" s="231"/>
      <c r="T94" s="209" t="str">
        <f>IFERROR(IF(R94="","",VLOOKUP(P94,【参考】数式用!$A$5:$H$34,MATCH(S94,【参考】数式用!$F$4:$H$4,0)+5,0)),"")</f>
        <v/>
      </c>
      <c r="U94" s="232" t="str">
        <f>IF(S94="特定加算Ⅰ",VLOOKUP(P94,【参考】数式用!$A$5:$I$28,9,FALSE),"-")</f>
        <v>-</v>
      </c>
      <c r="V94" s="210" t="s">
        <v>108</v>
      </c>
      <c r="W94" s="233"/>
      <c r="X94" s="212" t="s">
        <v>109</v>
      </c>
      <c r="Y94" s="233"/>
      <c r="Z94" s="212" t="s">
        <v>110</v>
      </c>
      <c r="AA94" s="233"/>
      <c r="AB94" s="212" t="s">
        <v>109</v>
      </c>
      <c r="AC94" s="233"/>
      <c r="AD94" s="212" t="s">
        <v>111</v>
      </c>
      <c r="AE94" s="213" t="s">
        <v>112</v>
      </c>
      <c r="AF94" s="214" t="str">
        <f t="shared" si="7"/>
        <v/>
      </c>
      <c r="AG94" s="215" t="s">
        <v>113</v>
      </c>
      <c r="AH94" s="216" t="str">
        <f t="shared" si="8"/>
        <v/>
      </c>
      <c r="AJ94" s="234" t="str">
        <f t="shared" si="9"/>
        <v>○</v>
      </c>
      <c r="AK94" s="235" t="str">
        <f t="shared" si="6"/>
        <v/>
      </c>
      <c r="AL94" s="235"/>
      <c r="AM94" s="235"/>
      <c r="AN94" s="235"/>
      <c r="AO94" s="235"/>
      <c r="AP94" s="235"/>
      <c r="AQ94" s="235"/>
      <c r="AR94" s="235"/>
      <c r="AS94" s="236"/>
    </row>
    <row r="95" spans="1:45" ht="33" customHeight="1" thickBot="1">
      <c r="A95" s="204">
        <f t="shared" si="4"/>
        <v>84</v>
      </c>
      <c r="B95" s="1026" t="str">
        <f>IF(【全員最初に作成】基本情報!C139="","",【全員最初に作成】基本情報!C139)</f>
        <v/>
      </c>
      <c r="C95" s="1027"/>
      <c r="D95" s="1027"/>
      <c r="E95" s="1027"/>
      <c r="F95" s="1027"/>
      <c r="G95" s="1027"/>
      <c r="H95" s="1027"/>
      <c r="I95" s="1027"/>
      <c r="J95" s="1027"/>
      <c r="K95" s="1028"/>
      <c r="L95" s="204" t="str">
        <f>IF(【全員最初に作成】基本情報!M139="","",【全員最初に作成】基本情報!M139)</f>
        <v/>
      </c>
      <c r="M95" s="204" t="str">
        <f>IF(【全員最初に作成】基本情報!R139="","",【全員最初に作成】基本情報!R139)</f>
        <v/>
      </c>
      <c r="N95" s="204" t="str">
        <f>IF(【全員最初に作成】基本情報!W139="","",【全員最初に作成】基本情報!W139)</f>
        <v/>
      </c>
      <c r="O95" s="204" t="str">
        <f>IF(【全員最初に作成】基本情報!X139="","",【全員最初に作成】基本情報!X139)</f>
        <v/>
      </c>
      <c r="P95" s="205" t="str">
        <f>IF(【全員最初に作成】基本情報!Y139="","",【全員最初に作成】基本情報!Y139)</f>
        <v/>
      </c>
      <c r="Q95" s="206" t="str">
        <f>IF(【全員最初に作成】基本情報!AB139="","",【全員最初に作成】基本情報!AB139)</f>
        <v/>
      </c>
      <c r="R95" s="230"/>
      <c r="S95" s="231"/>
      <c r="T95" s="209" t="str">
        <f>IFERROR(IF(R95="","",VLOOKUP(P95,【参考】数式用!$A$5:$H$34,MATCH(S95,【参考】数式用!$F$4:$H$4,0)+5,0)),"")</f>
        <v/>
      </c>
      <c r="U95" s="232" t="str">
        <f>IF(S95="特定加算Ⅰ",VLOOKUP(P95,【参考】数式用!$A$5:$I$28,9,FALSE),"-")</f>
        <v>-</v>
      </c>
      <c r="V95" s="210" t="s">
        <v>108</v>
      </c>
      <c r="W95" s="233"/>
      <c r="X95" s="212" t="s">
        <v>109</v>
      </c>
      <c r="Y95" s="233"/>
      <c r="Z95" s="212" t="s">
        <v>110</v>
      </c>
      <c r="AA95" s="233"/>
      <c r="AB95" s="212" t="s">
        <v>109</v>
      </c>
      <c r="AC95" s="233"/>
      <c r="AD95" s="212" t="s">
        <v>111</v>
      </c>
      <c r="AE95" s="213" t="s">
        <v>112</v>
      </c>
      <c r="AF95" s="214" t="str">
        <f t="shared" si="7"/>
        <v/>
      </c>
      <c r="AG95" s="215" t="s">
        <v>113</v>
      </c>
      <c r="AH95" s="216" t="str">
        <f t="shared" si="8"/>
        <v/>
      </c>
      <c r="AJ95" s="234" t="str">
        <f t="shared" si="9"/>
        <v>○</v>
      </c>
      <c r="AK95" s="235" t="str">
        <f t="shared" si="6"/>
        <v/>
      </c>
      <c r="AL95" s="235"/>
      <c r="AM95" s="235"/>
      <c r="AN95" s="235"/>
      <c r="AO95" s="235"/>
      <c r="AP95" s="235"/>
      <c r="AQ95" s="235"/>
      <c r="AR95" s="235"/>
      <c r="AS95" s="236"/>
    </row>
    <row r="96" spans="1:45" ht="33" customHeight="1" thickBot="1">
      <c r="A96" s="204">
        <f t="shared" si="4"/>
        <v>85</v>
      </c>
      <c r="B96" s="1026" t="str">
        <f>IF(【全員最初に作成】基本情報!C140="","",【全員最初に作成】基本情報!C140)</f>
        <v/>
      </c>
      <c r="C96" s="1027"/>
      <c r="D96" s="1027"/>
      <c r="E96" s="1027"/>
      <c r="F96" s="1027"/>
      <c r="G96" s="1027"/>
      <c r="H96" s="1027"/>
      <c r="I96" s="1027"/>
      <c r="J96" s="1027"/>
      <c r="K96" s="1028"/>
      <c r="L96" s="204" t="str">
        <f>IF(【全員最初に作成】基本情報!M140="","",【全員最初に作成】基本情報!M140)</f>
        <v/>
      </c>
      <c r="M96" s="204" t="str">
        <f>IF(【全員最初に作成】基本情報!R140="","",【全員最初に作成】基本情報!R140)</f>
        <v/>
      </c>
      <c r="N96" s="204" t="str">
        <f>IF(【全員最初に作成】基本情報!W140="","",【全員最初に作成】基本情報!W140)</f>
        <v/>
      </c>
      <c r="O96" s="204" t="str">
        <f>IF(【全員最初に作成】基本情報!X140="","",【全員最初に作成】基本情報!X140)</f>
        <v/>
      </c>
      <c r="P96" s="205" t="str">
        <f>IF(【全員最初に作成】基本情報!Y140="","",【全員最初に作成】基本情報!Y140)</f>
        <v/>
      </c>
      <c r="Q96" s="206" t="str">
        <f>IF(【全員最初に作成】基本情報!AB140="","",【全員最初に作成】基本情報!AB140)</f>
        <v/>
      </c>
      <c r="R96" s="230"/>
      <c r="S96" s="231"/>
      <c r="T96" s="209" t="str">
        <f>IFERROR(IF(R96="","",VLOOKUP(P96,【参考】数式用!$A$5:$H$34,MATCH(S96,【参考】数式用!$F$4:$H$4,0)+5,0)),"")</f>
        <v/>
      </c>
      <c r="U96" s="232" t="str">
        <f>IF(S96="特定加算Ⅰ",VLOOKUP(P96,【参考】数式用!$A$5:$I$28,9,FALSE),"-")</f>
        <v>-</v>
      </c>
      <c r="V96" s="210" t="s">
        <v>108</v>
      </c>
      <c r="W96" s="233"/>
      <c r="X96" s="212" t="s">
        <v>109</v>
      </c>
      <c r="Y96" s="233"/>
      <c r="Z96" s="212" t="s">
        <v>110</v>
      </c>
      <c r="AA96" s="233"/>
      <c r="AB96" s="212" t="s">
        <v>109</v>
      </c>
      <c r="AC96" s="233"/>
      <c r="AD96" s="212" t="s">
        <v>111</v>
      </c>
      <c r="AE96" s="213" t="s">
        <v>112</v>
      </c>
      <c r="AF96" s="214" t="str">
        <f t="shared" si="7"/>
        <v/>
      </c>
      <c r="AG96" s="215" t="s">
        <v>113</v>
      </c>
      <c r="AH96" s="216" t="str">
        <f t="shared" si="8"/>
        <v/>
      </c>
      <c r="AJ96" s="234" t="str">
        <f t="shared" si="9"/>
        <v>○</v>
      </c>
      <c r="AK96" s="235" t="str">
        <f t="shared" si="6"/>
        <v/>
      </c>
      <c r="AL96" s="235"/>
      <c r="AM96" s="235"/>
      <c r="AN96" s="235"/>
      <c r="AO96" s="235"/>
      <c r="AP96" s="235"/>
      <c r="AQ96" s="235"/>
      <c r="AR96" s="235"/>
      <c r="AS96" s="236"/>
    </row>
    <row r="97" spans="1:45" ht="33" customHeight="1" thickBot="1">
      <c r="A97" s="204">
        <f t="shared" si="4"/>
        <v>86</v>
      </c>
      <c r="B97" s="1026" t="str">
        <f>IF(【全員最初に作成】基本情報!C141="","",【全員最初に作成】基本情報!C141)</f>
        <v/>
      </c>
      <c r="C97" s="1027"/>
      <c r="D97" s="1027"/>
      <c r="E97" s="1027"/>
      <c r="F97" s="1027"/>
      <c r="G97" s="1027"/>
      <c r="H97" s="1027"/>
      <c r="I97" s="1027"/>
      <c r="J97" s="1027"/>
      <c r="K97" s="1028"/>
      <c r="L97" s="204" t="str">
        <f>IF(【全員最初に作成】基本情報!M141="","",【全員最初に作成】基本情報!M141)</f>
        <v/>
      </c>
      <c r="M97" s="204" t="str">
        <f>IF(【全員最初に作成】基本情報!R141="","",【全員最初に作成】基本情報!R141)</f>
        <v/>
      </c>
      <c r="N97" s="204" t="str">
        <f>IF(【全員最初に作成】基本情報!W141="","",【全員最初に作成】基本情報!W141)</f>
        <v/>
      </c>
      <c r="O97" s="204" t="str">
        <f>IF(【全員最初に作成】基本情報!X141="","",【全員最初に作成】基本情報!X141)</f>
        <v/>
      </c>
      <c r="P97" s="205" t="str">
        <f>IF(【全員最初に作成】基本情報!Y141="","",【全員最初に作成】基本情報!Y141)</f>
        <v/>
      </c>
      <c r="Q97" s="206" t="str">
        <f>IF(【全員最初に作成】基本情報!AB141="","",【全員最初に作成】基本情報!AB141)</f>
        <v/>
      </c>
      <c r="R97" s="230"/>
      <c r="S97" s="231"/>
      <c r="T97" s="209" t="str">
        <f>IFERROR(IF(R97="","",VLOOKUP(P97,【参考】数式用!$A$5:$H$34,MATCH(S97,【参考】数式用!$F$4:$H$4,0)+5,0)),"")</f>
        <v/>
      </c>
      <c r="U97" s="232" t="str">
        <f>IF(S97="特定加算Ⅰ",VLOOKUP(P97,【参考】数式用!$A$5:$I$28,9,FALSE),"-")</f>
        <v>-</v>
      </c>
      <c r="V97" s="210" t="s">
        <v>108</v>
      </c>
      <c r="W97" s="233"/>
      <c r="X97" s="212" t="s">
        <v>109</v>
      </c>
      <c r="Y97" s="233"/>
      <c r="Z97" s="212" t="s">
        <v>110</v>
      </c>
      <c r="AA97" s="233"/>
      <c r="AB97" s="212" t="s">
        <v>109</v>
      </c>
      <c r="AC97" s="233"/>
      <c r="AD97" s="212" t="s">
        <v>111</v>
      </c>
      <c r="AE97" s="213" t="s">
        <v>112</v>
      </c>
      <c r="AF97" s="214" t="str">
        <f t="shared" si="7"/>
        <v/>
      </c>
      <c r="AG97" s="215" t="s">
        <v>113</v>
      </c>
      <c r="AH97" s="216" t="str">
        <f t="shared" si="8"/>
        <v/>
      </c>
      <c r="AJ97" s="234" t="str">
        <f t="shared" si="9"/>
        <v>○</v>
      </c>
      <c r="AK97" s="235" t="str">
        <f t="shared" si="6"/>
        <v/>
      </c>
      <c r="AL97" s="235"/>
      <c r="AM97" s="235"/>
      <c r="AN97" s="235"/>
      <c r="AO97" s="235"/>
      <c r="AP97" s="235"/>
      <c r="AQ97" s="235"/>
      <c r="AR97" s="235"/>
      <c r="AS97" s="236"/>
    </row>
    <row r="98" spans="1:45" ht="33" customHeight="1" thickBot="1">
      <c r="A98" s="204">
        <f t="shared" si="4"/>
        <v>87</v>
      </c>
      <c r="B98" s="1026" t="str">
        <f>IF(【全員最初に作成】基本情報!C142="","",【全員最初に作成】基本情報!C142)</f>
        <v/>
      </c>
      <c r="C98" s="1027"/>
      <c r="D98" s="1027"/>
      <c r="E98" s="1027"/>
      <c r="F98" s="1027"/>
      <c r="G98" s="1027"/>
      <c r="H98" s="1027"/>
      <c r="I98" s="1027"/>
      <c r="J98" s="1027"/>
      <c r="K98" s="1028"/>
      <c r="L98" s="204" t="str">
        <f>IF(【全員最初に作成】基本情報!M142="","",【全員最初に作成】基本情報!M142)</f>
        <v/>
      </c>
      <c r="M98" s="204" t="str">
        <f>IF(【全員最初に作成】基本情報!R142="","",【全員最初に作成】基本情報!R142)</f>
        <v/>
      </c>
      <c r="N98" s="204" t="str">
        <f>IF(【全員最初に作成】基本情報!W142="","",【全員最初に作成】基本情報!W142)</f>
        <v/>
      </c>
      <c r="O98" s="204" t="str">
        <f>IF(【全員最初に作成】基本情報!X142="","",【全員最初に作成】基本情報!X142)</f>
        <v/>
      </c>
      <c r="P98" s="205" t="str">
        <f>IF(【全員最初に作成】基本情報!Y142="","",【全員最初に作成】基本情報!Y142)</f>
        <v/>
      </c>
      <c r="Q98" s="206" t="str">
        <f>IF(【全員最初に作成】基本情報!AB142="","",【全員最初に作成】基本情報!AB142)</f>
        <v/>
      </c>
      <c r="R98" s="230"/>
      <c r="S98" s="231"/>
      <c r="T98" s="209" t="str">
        <f>IFERROR(IF(R98="","",VLOOKUP(P98,【参考】数式用!$A$5:$H$34,MATCH(S98,【参考】数式用!$F$4:$H$4,0)+5,0)),"")</f>
        <v/>
      </c>
      <c r="U98" s="232" t="str">
        <f>IF(S98="特定加算Ⅰ",VLOOKUP(P98,【参考】数式用!$A$5:$I$28,9,FALSE),"-")</f>
        <v>-</v>
      </c>
      <c r="V98" s="210" t="s">
        <v>108</v>
      </c>
      <c r="W98" s="233"/>
      <c r="X98" s="212" t="s">
        <v>109</v>
      </c>
      <c r="Y98" s="233"/>
      <c r="Z98" s="212" t="s">
        <v>110</v>
      </c>
      <c r="AA98" s="233"/>
      <c r="AB98" s="212" t="s">
        <v>109</v>
      </c>
      <c r="AC98" s="233"/>
      <c r="AD98" s="212" t="s">
        <v>111</v>
      </c>
      <c r="AE98" s="213" t="s">
        <v>112</v>
      </c>
      <c r="AF98" s="214" t="str">
        <f t="shared" si="7"/>
        <v/>
      </c>
      <c r="AG98" s="215" t="s">
        <v>113</v>
      </c>
      <c r="AH98" s="216" t="str">
        <f t="shared" si="8"/>
        <v/>
      </c>
      <c r="AJ98" s="234" t="str">
        <f t="shared" si="9"/>
        <v>○</v>
      </c>
      <c r="AK98" s="235" t="str">
        <f t="shared" si="6"/>
        <v/>
      </c>
      <c r="AL98" s="235"/>
      <c r="AM98" s="235"/>
      <c r="AN98" s="235"/>
      <c r="AO98" s="235"/>
      <c r="AP98" s="235"/>
      <c r="AQ98" s="235"/>
      <c r="AR98" s="235"/>
      <c r="AS98" s="236"/>
    </row>
    <row r="99" spans="1:45" ht="33" customHeight="1" thickBot="1">
      <c r="A99" s="204">
        <f t="shared" si="4"/>
        <v>88</v>
      </c>
      <c r="B99" s="1026" t="str">
        <f>IF(【全員最初に作成】基本情報!C143="","",【全員最初に作成】基本情報!C143)</f>
        <v/>
      </c>
      <c r="C99" s="1027"/>
      <c r="D99" s="1027"/>
      <c r="E99" s="1027"/>
      <c r="F99" s="1027"/>
      <c r="G99" s="1027"/>
      <c r="H99" s="1027"/>
      <c r="I99" s="1027"/>
      <c r="J99" s="1027"/>
      <c r="K99" s="1028"/>
      <c r="L99" s="204" t="str">
        <f>IF(【全員最初に作成】基本情報!M143="","",【全員最初に作成】基本情報!M143)</f>
        <v/>
      </c>
      <c r="M99" s="204" t="str">
        <f>IF(【全員最初に作成】基本情報!R143="","",【全員最初に作成】基本情報!R143)</f>
        <v/>
      </c>
      <c r="N99" s="204" t="str">
        <f>IF(【全員最初に作成】基本情報!W143="","",【全員最初に作成】基本情報!W143)</f>
        <v/>
      </c>
      <c r="O99" s="204" t="str">
        <f>IF(【全員最初に作成】基本情報!X143="","",【全員最初に作成】基本情報!X143)</f>
        <v/>
      </c>
      <c r="P99" s="205" t="str">
        <f>IF(【全員最初に作成】基本情報!Y143="","",【全員最初に作成】基本情報!Y143)</f>
        <v/>
      </c>
      <c r="Q99" s="206" t="str">
        <f>IF(【全員最初に作成】基本情報!AB143="","",【全員最初に作成】基本情報!AB143)</f>
        <v/>
      </c>
      <c r="R99" s="230"/>
      <c r="S99" s="231"/>
      <c r="T99" s="209" t="str">
        <f>IFERROR(IF(R99="","",VLOOKUP(P99,【参考】数式用!$A$5:$H$34,MATCH(S99,【参考】数式用!$F$4:$H$4,0)+5,0)),"")</f>
        <v/>
      </c>
      <c r="U99" s="232" t="str">
        <f>IF(S99="特定加算Ⅰ",VLOOKUP(P99,【参考】数式用!$A$5:$I$28,9,FALSE),"-")</f>
        <v>-</v>
      </c>
      <c r="V99" s="210" t="s">
        <v>108</v>
      </c>
      <c r="W99" s="233"/>
      <c r="X99" s="212" t="s">
        <v>109</v>
      </c>
      <c r="Y99" s="233"/>
      <c r="Z99" s="212" t="s">
        <v>110</v>
      </c>
      <c r="AA99" s="233"/>
      <c r="AB99" s="212" t="s">
        <v>109</v>
      </c>
      <c r="AC99" s="233"/>
      <c r="AD99" s="212" t="s">
        <v>111</v>
      </c>
      <c r="AE99" s="213" t="s">
        <v>112</v>
      </c>
      <c r="AF99" s="214" t="str">
        <f t="shared" si="7"/>
        <v/>
      </c>
      <c r="AG99" s="215" t="s">
        <v>113</v>
      </c>
      <c r="AH99" s="216" t="str">
        <f t="shared" si="8"/>
        <v/>
      </c>
      <c r="AJ99" s="234" t="str">
        <f t="shared" si="9"/>
        <v>○</v>
      </c>
      <c r="AK99" s="235" t="str">
        <f t="shared" si="6"/>
        <v/>
      </c>
      <c r="AL99" s="235"/>
      <c r="AM99" s="235"/>
      <c r="AN99" s="235"/>
      <c r="AO99" s="235"/>
      <c r="AP99" s="235"/>
      <c r="AQ99" s="235"/>
      <c r="AR99" s="235"/>
      <c r="AS99" s="236"/>
    </row>
    <row r="100" spans="1:45" ht="33" customHeight="1" thickBot="1">
      <c r="A100" s="204">
        <f t="shared" si="4"/>
        <v>89</v>
      </c>
      <c r="B100" s="1026" t="str">
        <f>IF(【全員最初に作成】基本情報!C144="","",【全員最初に作成】基本情報!C144)</f>
        <v/>
      </c>
      <c r="C100" s="1027"/>
      <c r="D100" s="1027"/>
      <c r="E100" s="1027"/>
      <c r="F100" s="1027"/>
      <c r="G100" s="1027"/>
      <c r="H100" s="1027"/>
      <c r="I100" s="1027"/>
      <c r="J100" s="1027"/>
      <c r="K100" s="1028"/>
      <c r="L100" s="204" t="str">
        <f>IF(【全員最初に作成】基本情報!M144="","",【全員最初に作成】基本情報!M144)</f>
        <v/>
      </c>
      <c r="M100" s="204" t="str">
        <f>IF(【全員最初に作成】基本情報!R144="","",【全員最初に作成】基本情報!R144)</f>
        <v/>
      </c>
      <c r="N100" s="204" t="str">
        <f>IF(【全員最初に作成】基本情報!W144="","",【全員最初に作成】基本情報!W144)</f>
        <v/>
      </c>
      <c r="O100" s="204" t="str">
        <f>IF(【全員最初に作成】基本情報!X144="","",【全員最初に作成】基本情報!X144)</f>
        <v/>
      </c>
      <c r="P100" s="205" t="str">
        <f>IF(【全員最初に作成】基本情報!Y144="","",【全員最初に作成】基本情報!Y144)</f>
        <v/>
      </c>
      <c r="Q100" s="206" t="str">
        <f>IF(【全員最初に作成】基本情報!AB144="","",【全員最初に作成】基本情報!AB144)</f>
        <v/>
      </c>
      <c r="R100" s="230"/>
      <c r="S100" s="231"/>
      <c r="T100" s="209" t="str">
        <f>IFERROR(IF(R100="","",VLOOKUP(P100,【参考】数式用!$A$5:$H$34,MATCH(S100,【参考】数式用!$F$4:$H$4,0)+5,0)),"")</f>
        <v/>
      </c>
      <c r="U100" s="232" t="str">
        <f>IF(S100="特定加算Ⅰ",VLOOKUP(P100,【参考】数式用!$A$5:$I$28,9,FALSE),"-")</f>
        <v>-</v>
      </c>
      <c r="V100" s="210" t="s">
        <v>108</v>
      </c>
      <c r="W100" s="233"/>
      <c r="X100" s="212" t="s">
        <v>109</v>
      </c>
      <c r="Y100" s="233"/>
      <c r="Z100" s="212" t="s">
        <v>110</v>
      </c>
      <c r="AA100" s="233"/>
      <c r="AB100" s="212" t="s">
        <v>109</v>
      </c>
      <c r="AC100" s="233"/>
      <c r="AD100" s="212" t="s">
        <v>111</v>
      </c>
      <c r="AE100" s="213" t="s">
        <v>112</v>
      </c>
      <c r="AF100" s="214" t="str">
        <f t="shared" si="7"/>
        <v/>
      </c>
      <c r="AG100" s="215" t="s">
        <v>113</v>
      </c>
      <c r="AH100" s="216" t="str">
        <f t="shared" si="8"/>
        <v/>
      </c>
      <c r="AJ100" s="234" t="str">
        <f t="shared" si="9"/>
        <v>○</v>
      </c>
      <c r="AK100" s="235" t="str">
        <f t="shared" si="6"/>
        <v/>
      </c>
      <c r="AL100" s="235"/>
      <c r="AM100" s="235"/>
      <c r="AN100" s="235"/>
      <c r="AO100" s="235"/>
      <c r="AP100" s="235"/>
      <c r="AQ100" s="235"/>
      <c r="AR100" s="235"/>
      <c r="AS100" s="236"/>
    </row>
    <row r="101" spans="1:45" ht="33" customHeight="1" thickBot="1">
      <c r="A101" s="204">
        <f t="shared" si="4"/>
        <v>90</v>
      </c>
      <c r="B101" s="1026" t="str">
        <f>IF(【全員最初に作成】基本情報!C145="","",【全員最初に作成】基本情報!C145)</f>
        <v/>
      </c>
      <c r="C101" s="1027"/>
      <c r="D101" s="1027"/>
      <c r="E101" s="1027"/>
      <c r="F101" s="1027"/>
      <c r="G101" s="1027"/>
      <c r="H101" s="1027"/>
      <c r="I101" s="1027"/>
      <c r="J101" s="1027"/>
      <c r="K101" s="1028"/>
      <c r="L101" s="204" t="str">
        <f>IF(【全員最初に作成】基本情報!M145="","",【全員最初に作成】基本情報!M145)</f>
        <v/>
      </c>
      <c r="M101" s="204" t="str">
        <f>IF(【全員最初に作成】基本情報!R145="","",【全員最初に作成】基本情報!R145)</f>
        <v/>
      </c>
      <c r="N101" s="204" t="str">
        <f>IF(【全員最初に作成】基本情報!W145="","",【全員最初に作成】基本情報!W145)</f>
        <v/>
      </c>
      <c r="O101" s="204" t="str">
        <f>IF(【全員最初に作成】基本情報!X145="","",【全員最初に作成】基本情報!X145)</f>
        <v/>
      </c>
      <c r="P101" s="205" t="str">
        <f>IF(【全員最初に作成】基本情報!Y145="","",【全員最初に作成】基本情報!Y145)</f>
        <v/>
      </c>
      <c r="Q101" s="206" t="str">
        <f>IF(【全員最初に作成】基本情報!AB145="","",【全員最初に作成】基本情報!AB145)</f>
        <v/>
      </c>
      <c r="R101" s="230"/>
      <c r="S101" s="231"/>
      <c r="T101" s="209" t="str">
        <f>IFERROR(IF(R101="","",VLOOKUP(P101,【参考】数式用!$A$5:$H$34,MATCH(S101,【参考】数式用!$F$4:$H$4,0)+5,0)),"")</f>
        <v/>
      </c>
      <c r="U101" s="232" t="str">
        <f>IF(S101="特定加算Ⅰ",VLOOKUP(P101,【参考】数式用!$A$5:$I$28,9,FALSE),"-")</f>
        <v>-</v>
      </c>
      <c r="V101" s="210" t="s">
        <v>108</v>
      </c>
      <c r="W101" s="233"/>
      <c r="X101" s="212" t="s">
        <v>109</v>
      </c>
      <c r="Y101" s="233"/>
      <c r="Z101" s="212" t="s">
        <v>110</v>
      </c>
      <c r="AA101" s="233"/>
      <c r="AB101" s="212" t="s">
        <v>109</v>
      </c>
      <c r="AC101" s="233"/>
      <c r="AD101" s="212" t="s">
        <v>111</v>
      </c>
      <c r="AE101" s="213" t="s">
        <v>112</v>
      </c>
      <c r="AF101" s="214" t="str">
        <f t="shared" si="7"/>
        <v/>
      </c>
      <c r="AG101" s="215" t="s">
        <v>113</v>
      </c>
      <c r="AH101" s="216" t="str">
        <f t="shared" si="8"/>
        <v/>
      </c>
      <c r="AJ101" s="234" t="str">
        <f t="shared" si="9"/>
        <v>○</v>
      </c>
      <c r="AK101" s="235" t="str">
        <f t="shared" si="6"/>
        <v/>
      </c>
      <c r="AL101" s="235"/>
      <c r="AM101" s="235"/>
      <c r="AN101" s="235"/>
      <c r="AO101" s="235"/>
      <c r="AP101" s="235"/>
      <c r="AQ101" s="235"/>
      <c r="AR101" s="235"/>
      <c r="AS101" s="236"/>
    </row>
    <row r="102" spans="1:45" ht="33" customHeight="1" thickBot="1">
      <c r="A102" s="204">
        <f t="shared" si="4"/>
        <v>91</v>
      </c>
      <c r="B102" s="1026" t="str">
        <f>IF(【全員最初に作成】基本情報!C146="","",【全員最初に作成】基本情報!C146)</f>
        <v/>
      </c>
      <c r="C102" s="1027"/>
      <c r="D102" s="1027"/>
      <c r="E102" s="1027"/>
      <c r="F102" s="1027"/>
      <c r="G102" s="1027"/>
      <c r="H102" s="1027"/>
      <c r="I102" s="1027"/>
      <c r="J102" s="1027"/>
      <c r="K102" s="1028"/>
      <c r="L102" s="204" t="str">
        <f>IF(【全員最初に作成】基本情報!M146="","",【全員最初に作成】基本情報!M146)</f>
        <v/>
      </c>
      <c r="M102" s="204" t="str">
        <f>IF(【全員最初に作成】基本情報!R146="","",【全員最初に作成】基本情報!R146)</f>
        <v/>
      </c>
      <c r="N102" s="204" t="str">
        <f>IF(【全員最初に作成】基本情報!W146="","",【全員最初に作成】基本情報!W146)</f>
        <v/>
      </c>
      <c r="O102" s="204" t="str">
        <f>IF(【全員最初に作成】基本情報!X146="","",【全員最初に作成】基本情報!X146)</f>
        <v/>
      </c>
      <c r="P102" s="205" t="str">
        <f>IF(【全員最初に作成】基本情報!Y146="","",【全員最初に作成】基本情報!Y146)</f>
        <v/>
      </c>
      <c r="Q102" s="206" t="str">
        <f>IF(【全員最初に作成】基本情報!AB146="","",【全員最初に作成】基本情報!AB146)</f>
        <v/>
      </c>
      <c r="R102" s="230"/>
      <c r="S102" s="231"/>
      <c r="T102" s="209" t="str">
        <f>IFERROR(IF(R102="","",VLOOKUP(P102,【参考】数式用!$A$5:$H$34,MATCH(S102,【参考】数式用!$F$4:$H$4,0)+5,0)),"")</f>
        <v/>
      </c>
      <c r="U102" s="232" t="str">
        <f>IF(S102="特定加算Ⅰ",VLOOKUP(P102,【参考】数式用!$A$5:$I$28,9,FALSE),"-")</f>
        <v>-</v>
      </c>
      <c r="V102" s="210" t="s">
        <v>108</v>
      </c>
      <c r="W102" s="233"/>
      <c r="X102" s="212" t="s">
        <v>109</v>
      </c>
      <c r="Y102" s="233"/>
      <c r="Z102" s="212" t="s">
        <v>110</v>
      </c>
      <c r="AA102" s="233"/>
      <c r="AB102" s="212" t="s">
        <v>109</v>
      </c>
      <c r="AC102" s="233"/>
      <c r="AD102" s="212" t="s">
        <v>111</v>
      </c>
      <c r="AE102" s="213" t="s">
        <v>112</v>
      </c>
      <c r="AF102" s="214" t="str">
        <f t="shared" si="7"/>
        <v/>
      </c>
      <c r="AG102" s="215" t="s">
        <v>113</v>
      </c>
      <c r="AH102" s="216" t="str">
        <f t="shared" si="8"/>
        <v/>
      </c>
      <c r="AJ102" s="234" t="str">
        <f t="shared" si="9"/>
        <v>○</v>
      </c>
      <c r="AK102" s="235" t="str">
        <f t="shared" si="6"/>
        <v/>
      </c>
      <c r="AL102" s="235"/>
      <c r="AM102" s="235"/>
      <c r="AN102" s="235"/>
      <c r="AO102" s="235"/>
      <c r="AP102" s="235"/>
      <c r="AQ102" s="235"/>
      <c r="AR102" s="235"/>
      <c r="AS102" s="236"/>
    </row>
    <row r="103" spans="1:45" ht="33" customHeight="1" thickBot="1">
      <c r="A103" s="204">
        <f t="shared" si="4"/>
        <v>92</v>
      </c>
      <c r="B103" s="1026" t="str">
        <f>IF(【全員最初に作成】基本情報!C147="","",【全員最初に作成】基本情報!C147)</f>
        <v/>
      </c>
      <c r="C103" s="1027"/>
      <c r="D103" s="1027"/>
      <c r="E103" s="1027"/>
      <c r="F103" s="1027"/>
      <c r="G103" s="1027"/>
      <c r="H103" s="1027"/>
      <c r="I103" s="1027"/>
      <c r="J103" s="1027"/>
      <c r="K103" s="1028"/>
      <c r="L103" s="204" t="str">
        <f>IF(【全員最初に作成】基本情報!M147="","",【全員最初に作成】基本情報!M147)</f>
        <v/>
      </c>
      <c r="M103" s="204" t="str">
        <f>IF(【全員最初に作成】基本情報!R147="","",【全員最初に作成】基本情報!R147)</f>
        <v/>
      </c>
      <c r="N103" s="204" t="str">
        <f>IF(【全員最初に作成】基本情報!W147="","",【全員最初に作成】基本情報!W147)</f>
        <v/>
      </c>
      <c r="O103" s="204" t="str">
        <f>IF(【全員最初に作成】基本情報!X147="","",【全員最初に作成】基本情報!X147)</f>
        <v/>
      </c>
      <c r="P103" s="205" t="str">
        <f>IF(【全員最初に作成】基本情報!Y147="","",【全員最初に作成】基本情報!Y147)</f>
        <v/>
      </c>
      <c r="Q103" s="206" t="str">
        <f>IF(【全員最初に作成】基本情報!AB147="","",【全員最初に作成】基本情報!AB147)</f>
        <v/>
      </c>
      <c r="R103" s="230"/>
      <c r="S103" s="231"/>
      <c r="T103" s="209" t="str">
        <f>IFERROR(IF(R103="","",VLOOKUP(P103,【参考】数式用!$A$5:$H$34,MATCH(S103,【参考】数式用!$F$4:$H$4,0)+5,0)),"")</f>
        <v/>
      </c>
      <c r="U103" s="232" t="str">
        <f>IF(S103="特定加算Ⅰ",VLOOKUP(P103,【参考】数式用!$A$5:$I$28,9,FALSE),"-")</f>
        <v>-</v>
      </c>
      <c r="V103" s="210" t="s">
        <v>108</v>
      </c>
      <c r="W103" s="233"/>
      <c r="X103" s="212" t="s">
        <v>109</v>
      </c>
      <c r="Y103" s="233"/>
      <c r="Z103" s="212" t="s">
        <v>110</v>
      </c>
      <c r="AA103" s="233"/>
      <c r="AB103" s="212" t="s">
        <v>109</v>
      </c>
      <c r="AC103" s="233"/>
      <c r="AD103" s="212" t="s">
        <v>111</v>
      </c>
      <c r="AE103" s="213" t="s">
        <v>112</v>
      </c>
      <c r="AF103" s="214" t="str">
        <f t="shared" si="7"/>
        <v/>
      </c>
      <c r="AG103" s="215" t="s">
        <v>113</v>
      </c>
      <c r="AH103" s="216" t="str">
        <f t="shared" si="8"/>
        <v/>
      </c>
      <c r="AJ103" s="234" t="str">
        <f t="shared" si="9"/>
        <v>○</v>
      </c>
      <c r="AK103" s="235" t="str">
        <f t="shared" si="6"/>
        <v/>
      </c>
      <c r="AL103" s="235"/>
      <c r="AM103" s="235"/>
      <c r="AN103" s="235"/>
      <c r="AO103" s="235"/>
      <c r="AP103" s="235"/>
      <c r="AQ103" s="235"/>
      <c r="AR103" s="235"/>
      <c r="AS103" s="236"/>
    </row>
    <row r="104" spans="1:45" ht="33" customHeight="1" thickBot="1">
      <c r="A104" s="204">
        <f t="shared" si="4"/>
        <v>93</v>
      </c>
      <c r="B104" s="1026" t="str">
        <f>IF(【全員最初に作成】基本情報!C148="","",【全員最初に作成】基本情報!C148)</f>
        <v/>
      </c>
      <c r="C104" s="1027"/>
      <c r="D104" s="1027"/>
      <c r="E104" s="1027"/>
      <c r="F104" s="1027"/>
      <c r="G104" s="1027"/>
      <c r="H104" s="1027"/>
      <c r="I104" s="1027"/>
      <c r="J104" s="1027"/>
      <c r="K104" s="1028"/>
      <c r="L104" s="204" t="str">
        <f>IF(【全員最初に作成】基本情報!M148="","",【全員最初に作成】基本情報!M148)</f>
        <v/>
      </c>
      <c r="M104" s="204" t="str">
        <f>IF(【全員最初に作成】基本情報!R148="","",【全員最初に作成】基本情報!R148)</f>
        <v/>
      </c>
      <c r="N104" s="204" t="str">
        <f>IF(【全員最初に作成】基本情報!W148="","",【全員最初に作成】基本情報!W148)</f>
        <v/>
      </c>
      <c r="O104" s="204" t="str">
        <f>IF(【全員最初に作成】基本情報!X148="","",【全員最初に作成】基本情報!X148)</f>
        <v/>
      </c>
      <c r="P104" s="205" t="str">
        <f>IF(【全員最初に作成】基本情報!Y148="","",【全員最初に作成】基本情報!Y148)</f>
        <v/>
      </c>
      <c r="Q104" s="206" t="str">
        <f>IF(【全員最初に作成】基本情報!AB148="","",【全員最初に作成】基本情報!AB148)</f>
        <v/>
      </c>
      <c r="R104" s="230"/>
      <c r="S104" s="231"/>
      <c r="T104" s="209" t="str">
        <f>IFERROR(IF(R104="","",VLOOKUP(P104,【参考】数式用!$A$5:$H$34,MATCH(S104,【参考】数式用!$F$4:$H$4,0)+5,0)),"")</f>
        <v/>
      </c>
      <c r="U104" s="232" t="str">
        <f>IF(S104="特定加算Ⅰ",VLOOKUP(P104,【参考】数式用!$A$5:$I$28,9,FALSE),"-")</f>
        <v>-</v>
      </c>
      <c r="V104" s="210" t="s">
        <v>108</v>
      </c>
      <c r="W104" s="233"/>
      <c r="X104" s="212" t="s">
        <v>109</v>
      </c>
      <c r="Y104" s="233"/>
      <c r="Z104" s="212" t="s">
        <v>110</v>
      </c>
      <c r="AA104" s="233"/>
      <c r="AB104" s="212" t="s">
        <v>109</v>
      </c>
      <c r="AC104" s="233"/>
      <c r="AD104" s="212" t="s">
        <v>111</v>
      </c>
      <c r="AE104" s="213" t="s">
        <v>112</v>
      </c>
      <c r="AF104" s="214" t="str">
        <f t="shared" si="7"/>
        <v/>
      </c>
      <c r="AG104" s="215" t="s">
        <v>113</v>
      </c>
      <c r="AH104" s="216" t="str">
        <f t="shared" si="8"/>
        <v/>
      </c>
      <c r="AJ104" s="234" t="str">
        <f t="shared" si="9"/>
        <v>○</v>
      </c>
      <c r="AK104" s="235" t="str">
        <f t="shared" si="6"/>
        <v/>
      </c>
      <c r="AL104" s="235"/>
      <c r="AM104" s="235"/>
      <c r="AN104" s="235"/>
      <c r="AO104" s="235"/>
      <c r="AP104" s="235"/>
      <c r="AQ104" s="235"/>
      <c r="AR104" s="235"/>
      <c r="AS104" s="236"/>
    </row>
    <row r="105" spans="1:45" ht="33" customHeight="1" thickBot="1">
      <c r="A105" s="204">
        <f t="shared" si="4"/>
        <v>94</v>
      </c>
      <c r="B105" s="1026" t="str">
        <f>IF(【全員最初に作成】基本情報!C149="","",【全員最初に作成】基本情報!C149)</f>
        <v/>
      </c>
      <c r="C105" s="1027"/>
      <c r="D105" s="1027"/>
      <c r="E105" s="1027"/>
      <c r="F105" s="1027"/>
      <c r="G105" s="1027"/>
      <c r="H105" s="1027"/>
      <c r="I105" s="1027"/>
      <c r="J105" s="1027"/>
      <c r="K105" s="1028"/>
      <c r="L105" s="204" t="str">
        <f>IF(【全員最初に作成】基本情報!M149="","",【全員最初に作成】基本情報!M149)</f>
        <v/>
      </c>
      <c r="M105" s="204" t="str">
        <f>IF(【全員最初に作成】基本情報!R149="","",【全員最初に作成】基本情報!R149)</f>
        <v/>
      </c>
      <c r="N105" s="204" t="str">
        <f>IF(【全員最初に作成】基本情報!W149="","",【全員最初に作成】基本情報!W149)</f>
        <v/>
      </c>
      <c r="O105" s="204" t="str">
        <f>IF(【全員最初に作成】基本情報!X149="","",【全員最初に作成】基本情報!X149)</f>
        <v/>
      </c>
      <c r="P105" s="205" t="str">
        <f>IF(【全員最初に作成】基本情報!Y149="","",【全員最初に作成】基本情報!Y149)</f>
        <v/>
      </c>
      <c r="Q105" s="206" t="str">
        <f>IF(【全員最初に作成】基本情報!AB149="","",【全員最初に作成】基本情報!AB149)</f>
        <v/>
      </c>
      <c r="R105" s="230"/>
      <c r="S105" s="231"/>
      <c r="T105" s="209" t="str">
        <f>IFERROR(IF(R105="","",VLOOKUP(P105,【参考】数式用!$A$5:$H$34,MATCH(S105,【参考】数式用!$F$4:$H$4,0)+5,0)),"")</f>
        <v/>
      </c>
      <c r="U105" s="232" t="str">
        <f>IF(S105="特定加算Ⅰ",VLOOKUP(P105,【参考】数式用!$A$5:$I$28,9,FALSE),"-")</f>
        <v>-</v>
      </c>
      <c r="V105" s="210" t="s">
        <v>108</v>
      </c>
      <c r="W105" s="233"/>
      <c r="X105" s="212" t="s">
        <v>109</v>
      </c>
      <c r="Y105" s="233"/>
      <c r="Z105" s="212" t="s">
        <v>110</v>
      </c>
      <c r="AA105" s="233"/>
      <c r="AB105" s="212" t="s">
        <v>109</v>
      </c>
      <c r="AC105" s="233"/>
      <c r="AD105" s="212" t="s">
        <v>111</v>
      </c>
      <c r="AE105" s="213" t="s">
        <v>112</v>
      </c>
      <c r="AF105" s="214" t="str">
        <f t="shared" si="7"/>
        <v/>
      </c>
      <c r="AG105" s="215" t="s">
        <v>113</v>
      </c>
      <c r="AH105" s="216" t="str">
        <f t="shared" si="8"/>
        <v/>
      </c>
      <c r="AJ105" s="234" t="str">
        <f t="shared" si="9"/>
        <v>○</v>
      </c>
      <c r="AK105" s="235" t="str">
        <f t="shared" si="6"/>
        <v/>
      </c>
      <c r="AL105" s="235"/>
      <c r="AM105" s="235"/>
      <c r="AN105" s="235"/>
      <c r="AO105" s="235"/>
      <c r="AP105" s="235"/>
      <c r="AQ105" s="235"/>
      <c r="AR105" s="235"/>
      <c r="AS105" s="236"/>
    </row>
    <row r="106" spans="1:45" ht="33" customHeight="1" thickBot="1">
      <c r="A106" s="204">
        <f t="shared" si="4"/>
        <v>95</v>
      </c>
      <c r="B106" s="1026" t="str">
        <f>IF(【全員最初に作成】基本情報!C150="","",【全員最初に作成】基本情報!C150)</f>
        <v/>
      </c>
      <c r="C106" s="1027"/>
      <c r="D106" s="1027"/>
      <c r="E106" s="1027"/>
      <c r="F106" s="1027"/>
      <c r="G106" s="1027"/>
      <c r="H106" s="1027"/>
      <c r="I106" s="1027"/>
      <c r="J106" s="1027"/>
      <c r="K106" s="1028"/>
      <c r="L106" s="204" t="str">
        <f>IF(【全員最初に作成】基本情報!M150="","",【全員最初に作成】基本情報!M150)</f>
        <v/>
      </c>
      <c r="M106" s="204" t="str">
        <f>IF(【全員最初に作成】基本情報!R150="","",【全員最初に作成】基本情報!R150)</f>
        <v/>
      </c>
      <c r="N106" s="204" t="str">
        <f>IF(【全員最初に作成】基本情報!W150="","",【全員最初に作成】基本情報!W150)</f>
        <v/>
      </c>
      <c r="O106" s="204" t="str">
        <f>IF(【全員最初に作成】基本情報!X150="","",【全員最初に作成】基本情報!X150)</f>
        <v/>
      </c>
      <c r="P106" s="205" t="str">
        <f>IF(【全員最初に作成】基本情報!Y150="","",【全員最初に作成】基本情報!Y150)</f>
        <v/>
      </c>
      <c r="Q106" s="206" t="str">
        <f>IF(【全員最初に作成】基本情報!AB150="","",【全員最初に作成】基本情報!AB150)</f>
        <v/>
      </c>
      <c r="R106" s="230"/>
      <c r="S106" s="231"/>
      <c r="T106" s="209" t="str">
        <f>IFERROR(IF(R106="","",VLOOKUP(P106,【参考】数式用!$A$5:$H$34,MATCH(S106,【参考】数式用!$F$4:$H$4,0)+5,0)),"")</f>
        <v/>
      </c>
      <c r="U106" s="232" t="str">
        <f>IF(S106="特定加算Ⅰ",VLOOKUP(P106,【参考】数式用!$A$5:$I$28,9,FALSE),"-")</f>
        <v>-</v>
      </c>
      <c r="V106" s="210" t="s">
        <v>108</v>
      </c>
      <c r="W106" s="233"/>
      <c r="X106" s="212" t="s">
        <v>109</v>
      </c>
      <c r="Y106" s="233"/>
      <c r="Z106" s="212" t="s">
        <v>110</v>
      </c>
      <c r="AA106" s="233"/>
      <c r="AB106" s="212" t="s">
        <v>109</v>
      </c>
      <c r="AC106" s="233"/>
      <c r="AD106" s="212" t="s">
        <v>111</v>
      </c>
      <c r="AE106" s="213" t="s">
        <v>112</v>
      </c>
      <c r="AF106" s="214" t="str">
        <f t="shared" si="7"/>
        <v/>
      </c>
      <c r="AG106" s="215" t="s">
        <v>113</v>
      </c>
      <c r="AH106" s="216" t="str">
        <f t="shared" si="8"/>
        <v/>
      </c>
      <c r="AJ106" s="234" t="str">
        <f t="shared" si="9"/>
        <v>○</v>
      </c>
      <c r="AK106" s="235" t="str">
        <f t="shared" si="6"/>
        <v/>
      </c>
      <c r="AL106" s="235"/>
      <c r="AM106" s="235"/>
      <c r="AN106" s="235"/>
      <c r="AO106" s="235"/>
      <c r="AP106" s="235"/>
      <c r="AQ106" s="235"/>
      <c r="AR106" s="235"/>
      <c r="AS106" s="236"/>
    </row>
    <row r="107" spans="1:45" ht="33" customHeight="1" thickBot="1">
      <c r="A107" s="204">
        <f t="shared" si="4"/>
        <v>96</v>
      </c>
      <c r="B107" s="1026" t="str">
        <f>IF(【全員最初に作成】基本情報!C151="","",【全員最初に作成】基本情報!C151)</f>
        <v/>
      </c>
      <c r="C107" s="1027"/>
      <c r="D107" s="1027"/>
      <c r="E107" s="1027"/>
      <c r="F107" s="1027"/>
      <c r="G107" s="1027"/>
      <c r="H107" s="1027"/>
      <c r="I107" s="1027"/>
      <c r="J107" s="1027"/>
      <c r="K107" s="1028"/>
      <c r="L107" s="204" t="str">
        <f>IF(【全員最初に作成】基本情報!M151="","",【全員最初に作成】基本情報!M151)</f>
        <v/>
      </c>
      <c r="M107" s="204" t="str">
        <f>IF(【全員最初に作成】基本情報!R151="","",【全員最初に作成】基本情報!R151)</f>
        <v/>
      </c>
      <c r="N107" s="204" t="str">
        <f>IF(【全員最初に作成】基本情報!W151="","",【全員最初に作成】基本情報!W151)</f>
        <v/>
      </c>
      <c r="O107" s="204" t="str">
        <f>IF(【全員最初に作成】基本情報!X151="","",【全員最初に作成】基本情報!X151)</f>
        <v/>
      </c>
      <c r="P107" s="205" t="str">
        <f>IF(【全員最初に作成】基本情報!Y151="","",【全員最初に作成】基本情報!Y151)</f>
        <v/>
      </c>
      <c r="Q107" s="206" t="str">
        <f>IF(【全員最初に作成】基本情報!AB151="","",【全員最初に作成】基本情報!AB151)</f>
        <v/>
      </c>
      <c r="R107" s="230"/>
      <c r="S107" s="231"/>
      <c r="T107" s="209" t="str">
        <f>IFERROR(IF(R107="","",VLOOKUP(P107,【参考】数式用!$A$5:$H$34,MATCH(S107,【参考】数式用!$F$4:$H$4,0)+5,0)),"")</f>
        <v/>
      </c>
      <c r="U107" s="232" t="str">
        <f>IF(S107="特定加算Ⅰ",VLOOKUP(P107,【参考】数式用!$A$5:$I$28,9,FALSE),"-")</f>
        <v>-</v>
      </c>
      <c r="V107" s="210" t="s">
        <v>108</v>
      </c>
      <c r="W107" s="233"/>
      <c r="X107" s="212" t="s">
        <v>109</v>
      </c>
      <c r="Y107" s="233"/>
      <c r="Z107" s="212" t="s">
        <v>110</v>
      </c>
      <c r="AA107" s="233"/>
      <c r="AB107" s="212" t="s">
        <v>109</v>
      </c>
      <c r="AC107" s="233"/>
      <c r="AD107" s="212" t="s">
        <v>111</v>
      </c>
      <c r="AE107" s="213" t="s">
        <v>112</v>
      </c>
      <c r="AF107" s="214" t="str">
        <f t="shared" si="7"/>
        <v/>
      </c>
      <c r="AG107" s="215" t="s">
        <v>113</v>
      </c>
      <c r="AH107" s="216" t="str">
        <f t="shared" si="8"/>
        <v/>
      </c>
      <c r="AJ107" s="234" t="str">
        <f t="shared" si="9"/>
        <v>○</v>
      </c>
      <c r="AK107" s="235" t="str">
        <f t="shared" si="6"/>
        <v/>
      </c>
      <c r="AL107" s="235"/>
      <c r="AM107" s="235"/>
      <c r="AN107" s="235"/>
      <c r="AO107" s="235"/>
      <c r="AP107" s="235"/>
      <c r="AQ107" s="235"/>
      <c r="AR107" s="235"/>
      <c r="AS107" s="236"/>
    </row>
    <row r="108" spans="1:45" ht="33" customHeight="1" thickBot="1">
      <c r="A108" s="204">
        <f t="shared" si="4"/>
        <v>97</v>
      </c>
      <c r="B108" s="1026" t="str">
        <f>IF(【全員最初に作成】基本情報!C152="","",【全員最初に作成】基本情報!C152)</f>
        <v/>
      </c>
      <c r="C108" s="1027"/>
      <c r="D108" s="1027"/>
      <c r="E108" s="1027"/>
      <c r="F108" s="1027"/>
      <c r="G108" s="1027"/>
      <c r="H108" s="1027"/>
      <c r="I108" s="1027"/>
      <c r="J108" s="1027"/>
      <c r="K108" s="1028"/>
      <c r="L108" s="204" t="str">
        <f>IF(【全員最初に作成】基本情報!M152="","",【全員最初に作成】基本情報!M152)</f>
        <v/>
      </c>
      <c r="M108" s="204" t="str">
        <f>IF(【全員最初に作成】基本情報!R152="","",【全員最初に作成】基本情報!R152)</f>
        <v/>
      </c>
      <c r="N108" s="204" t="str">
        <f>IF(【全員最初に作成】基本情報!W152="","",【全員最初に作成】基本情報!W152)</f>
        <v/>
      </c>
      <c r="O108" s="204" t="str">
        <f>IF(【全員最初に作成】基本情報!X152="","",【全員最初に作成】基本情報!X152)</f>
        <v/>
      </c>
      <c r="P108" s="205" t="str">
        <f>IF(【全員最初に作成】基本情報!Y152="","",【全員最初に作成】基本情報!Y152)</f>
        <v/>
      </c>
      <c r="Q108" s="206" t="str">
        <f>IF(【全員最初に作成】基本情報!AB152="","",【全員最初に作成】基本情報!AB152)</f>
        <v/>
      </c>
      <c r="R108" s="230"/>
      <c r="S108" s="231"/>
      <c r="T108" s="209" t="str">
        <f>IFERROR(IF(R108="","",VLOOKUP(P108,【参考】数式用!$A$5:$H$34,MATCH(S108,【参考】数式用!$F$4:$H$4,0)+5,0)),"")</f>
        <v/>
      </c>
      <c r="U108" s="232" t="str">
        <f>IF(S108="特定加算Ⅰ",VLOOKUP(P108,【参考】数式用!$A$5:$I$28,9,FALSE),"-")</f>
        <v>-</v>
      </c>
      <c r="V108" s="210" t="s">
        <v>108</v>
      </c>
      <c r="W108" s="233"/>
      <c r="X108" s="212" t="s">
        <v>109</v>
      </c>
      <c r="Y108" s="233"/>
      <c r="Z108" s="212" t="s">
        <v>110</v>
      </c>
      <c r="AA108" s="233"/>
      <c r="AB108" s="212" t="s">
        <v>109</v>
      </c>
      <c r="AC108" s="233"/>
      <c r="AD108" s="212" t="s">
        <v>111</v>
      </c>
      <c r="AE108" s="213" t="s">
        <v>112</v>
      </c>
      <c r="AF108" s="214" t="str">
        <f t="shared" si="7"/>
        <v/>
      </c>
      <c r="AG108" s="215" t="s">
        <v>113</v>
      </c>
      <c r="AH108" s="216" t="str">
        <f t="shared" si="8"/>
        <v/>
      </c>
      <c r="AJ108" s="234" t="str">
        <f t="shared" si="9"/>
        <v>○</v>
      </c>
      <c r="AK108" s="235" t="str">
        <f t="shared" si="6"/>
        <v/>
      </c>
      <c r="AL108" s="235"/>
      <c r="AM108" s="235"/>
      <c r="AN108" s="235"/>
      <c r="AO108" s="235"/>
      <c r="AP108" s="235"/>
      <c r="AQ108" s="235"/>
      <c r="AR108" s="235"/>
      <c r="AS108" s="236"/>
    </row>
    <row r="109" spans="1:45" ht="33" customHeight="1" thickBot="1">
      <c r="A109" s="204">
        <f t="shared" si="4"/>
        <v>98</v>
      </c>
      <c r="B109" s="1026" t="str">
        <f>IF(【全員最初に作成】基本情報!C153="","",【全員最初に作成】基本情報!C153)</f>
        <v/>
      </c>
      <c r="C109" s="1027"/>
      <c r="D109" s="1027"/>
      <c r="E109" s="1027"/>
      <c r="F109" s="1027"/>
      <c r="G109" s="1027"/>
      <c r="H109" s="1027"/>
      <c r="I109" s="1027"/>
      <c r="J109" s="1027"/>
      <c r="K109" s="1028"/>
      <c r="L109" s="204" t="str">
        <f>IF(【全員最初に作成】基本情報!M153="","",【全員最初に作成】基本情報!M153)</f>
        <v/>
      </c>
      <c r="M109" s="204" t="str">
        <f>IF(【全員最初に作成】基本情報!R153="","",【全員最初に作成】基本情報!R153)</f>
        <v/>
      </c>
      <c r="N109" s="204" t="str">
        <f>IF(【全員最初に作成】基本情報!W153="","",【全員最初に作成】基本情報!W153)</f>
        <v/>
      </c>
      <c r="O109" s="204" t="str">
        <f>IF(【全員最初に作成】基本情報!X153="","",【全員最初に作成】基本情報!X153)</f>
        <v/>
      </c>
      <c r="P109" s="205" t="str">
        <f>IF(【全員最初に作成】基本情報!Y153="","",【全員最初に作成】基本情報!Y153)</f>
        <v/>
      </c>
      <c r="Q109" s="206" t="str">
        <f>IF(【全員最初に作成】基本情報!AB153="","",【全員最初に作成】基本情報!AB153)</f>
        <v/>
      </c>
      <c r="R109" s="230"/>
      <c r="S109" s="231"/>
      <c r="T109" s="209" t="str">
        <f>IFERROR(IF(R109="","",VLOOKUP(P109,【参考】数式用!$A$5:$H$34,MATCH(S109,【参考】数式用!$F$4:$H$4,0)+5,0)),"")</f>
        <v/>
      </c>
      <c r="U109" s="232" t="str">
        <f>IF(S109="特定加算Ⅰ",VLOOKUP(P109,【参考】数式用!$A$5:$I$28,9,FALSE),"-")</f>
        <v>-</v>
      </c>
      <c r="V109" s="210" t="s">
        <v>108</v>
      </c>
      <c r="W109" s="233"/>
      <c r="X109" s="212" t="s">
        <v>109</v>
      </c>
      <c r="Y109" s="233"/>
      <c r="Z109" s="212" t="s">
        <v>110</v>
      </c>
      <c r="AA109" s="233"/>
      <c r="AB109" s="212" t="s">
        <v>109</v>
      </c>
      <c r="AC109" s="233"/>
      <c r="AD109" s="212" t="s">
        <v>111</v>
      </c>
      <c r="AE109" s="213" t="s">
        <v>112</v>
      </c>
      <c r="AF109" s="214" t="str">
        <f t="shared" si="7"/>
        <v/>
      </c>
      <c r="AG109" s="215" t="s">
        <v>113</v>
      </c>
      <c r="AH109" s="216" t="str">
        <f t="shared" si="8"/>
        <v/>
      </c>
      <c r="AJ109" s="234" t="str">
        <f t="shared" si="9"/>
        <v>○</v>
      </c>
      <c r="AK109" s="235" t="str">
        <f t="shared" si="6"/>
        <v/>
      </c>
      <c r="AL109" s="235"/>
      <c r="AM109" s="235"/>
      <c r="AN109" s="235"/>
      <c r="AO109" s="235"/>
      <c r="AP109" s="235"/>
      <c r="AQ109" s="235"/>
      <c r="AR109" s="235"/>
      <c r="AS109" s="236"/>
    </row>
    <row r="110" spans="1:45" ht="33" customHeight="1" thickBot="1">
      <c r="A110" s="204">
        <f t="shared" si="4"/>
        <v>99</v>
      </c>
      <c r="B110" s="1026" t="str">
        <f>IF(【全員最初に作成】基本情報!C154="","",【全員最初に作成】基本情報!C154)</f>
        <v/>
      </c>
      <c r="C110" s="1027"/>
      <c r="D110" s="1027"/>
      <c r="E110" s="1027"/>
      <c r="F110" s="1027"/>
      <c r="G110" s="1027"/>
      <c r="H110" s="1027"/>
      <c r="I110" s="1027"/>
      <c r="J110" s="1027"/>
      <c r="K110" s="1028"/>
      <c r="L110" s="204" t="str">
        <f>IF(【全員最初に作成】基本情報!M154="","",【全員最初に作成】基本情報!M154)</f>
        <v/>
      </c>
      <c r="M110" s="204" t="str">
        <f>IF(【全員最初に作成】基本情報!R154="","",【全員最初に作成】基本情報!R154)</f>
        <v/>
      </c>
      <c r="N110" s="204" t="str">
        <f>IF(【全員最初に作成】基本情報!W154="","",【全員最初に作成】基本情報!W154)</f>
        <v/>
      </c>
      <c r="O110" s="204" t="str">
        <f>IF(【全員最初に作成】基本情報!X154="","",【全員最初に作成】基本情報!X154)</f>
        <v/>
      </c>
      <c r="P110" s="205" t="str">
        <f>IF(【全員最初に作成】基本情報!Y154="","",【全員最初に作成】基本情報!Y154)</f>
        <v/>
      </c>
      <c r="Q110" s="206" t="str">
        <f>IF(【全員最初に作成】基本情報!AB154="","",【全員最初に作成】基本情報!AB154)</f>
        <v/>
      </c>
      <c r="R110" s="230"/>
      <c r="S110" s="231"/>
      <c r="T110" s="209" t="str">
        <f>IFERROR(IF(R110="","",VLOOKUP(P110,【参考】数式用!$A$5:$H$34,MATCH(S110,【参考】数式用!$F$4:$H$4,0)+5,0)),"")</f>
        <v/>
      </c>
      <c r="U110" s="232" t="str">
        <f>IF(S110="特定加算Ⅰ",VLOOKUP(P110,【参考】数式用!$A$5:$I$28,9,FALSE),"-")</f>
        <v>-</v>
      </c>
      <c r="V110" s="210" t="s">
        <v>108</v>
      </c>
      <c r="W110" s="233"/>
      <c r="X110" s="212" t="s">
        <v>109</v>
      </c>
      <c r="Y110" s="233"/>
      <c r="Z110" s="212" t="s">
        <v>110</v>
      </c>
      <c r="AA110" s="233"/>
      <c r="AB110" s="212" t="s">
        <v>109</v>
      </c>
      <c r="AC110" s="233"/>
      <c r="AD110" s="212" t="s">
        <v>111</v>
      </c>
      <c r="AE110" s="213" t="s">
        <v>112</v>
      </c>
      <c r="AF110" s="214" t="str">
        <f t="shared" si="7"/>
        <v/>
      </c>
      <c r="AG110" s="215" t="s">
        <v>113</v>
      </c>
      <c r="AH110" s="216" t="str">
        <f t="shared" si="8"/>
        <v/>
      </c>
      <c r="AJ110" s="234" t="str">
        <f t="shared" si="9"/>
        <v>○</v>
      </c>
      <c r="AK110" s="235" t="str">
        <f t="shared" si="6"/>
        <v/>
      </c>
      <c r="AL110" s="235"/>
      <c r="AM110" s="235"/>
      <c r="AN110" s="235"/>
      <c r="AO110" s="235"/>
      <c r="AP110" s="235"/>
      <c r="AQ110" s="235"/>
      <c r="AR110" s="235"/>
      <c r="AS110" s="236"/>
    </row>
    <row r="111" spans="1:45" ht="33" customHeight="1" thickBot="1">
      <c r="A111" s="204">
        <f t="shared" si="4"/>
        <v>100</v>
      </c>
      <c r="B111" s="1026" t="str">
        <f>IF(【全員最初に作成】基本情報!C155="","",【全員最初に作成】基本情報!C155)</f>
        <v/>
      </c>
      <c r="C111" s="1027"/>
      <c r="D111" s="1027"/>
      <c r="E111" s="1027"/>
      <c r="F111" s="1027"/>
      <c r="G111" s="1027"/>
      <c r="H111" s="1027"/>
      <c r="I111" s="1027"/>
      <c r="J111" s="1027"/>
      <c r="K111" s="1028"/>
      <c r="L111" s="204" t="str">
        <f>IF(【全員最初に作成】基本情報!M155="","",【全員最初に作成】基本情報!M155)</f>
        <v/>
      </c>
      <c r="M111" s="204" t="str">
        <f>IF(【全員最初に作成】基本情報!R155="","",【全員最初に作成】基本情報!R155)</f>
        <v/>
      </c>
      <c r="N111" s="204" t="str">
        <f>IF(【全員最初に作成】基本情報!W155="","",【全員最初に作成】基本情報!W155)</f>
        <v/>
      </c>
      <c r="O111" s="204" t="str">
        <f>IF(【全員最初に作成】基本情報!X155="","",【全員最初に作成】基本情報!X155)</f>
        <v/>
      </c>
      <c r="P111" s="205" t="str">
        <f>IF(【全員最初に作成】基本情報!Y155="","",【全員最初に作成】基本情報!Y155)</f>
        <v/>
      </c>
      <c r="Q111" s="206" t="str">
        <f>IF(【全員最初に作成】基本情報!AB155="","",【全員最初に作成】基本情報!AB155)</f>
        <v/>
      </c>
      <c r="R111" s="237"/>
      <c r="S111" s="238"/>
      <c r="T111" s="239" t="str">
        <f>IFERROR(IF(R111="","",VLOOKUP(P111,【参考】数式用!$A$5:$H$34,MATCH(S111,【参考】数式用!$F$4:$H$4,0)+5,0)),"")</f>
        <v/>
      </c>
      <c r="U111" s="240" t="str">
        <f>IF(S111="特定加算Ⅰ",VLOOKUP(P111,【参考】数式用!$A$5:$I$28,9,FALSE),"-")</f>
        <v>-</v>
      </c>
      <c r="V111" s="241" t="s">
        <v>108</v>
      </c>
      <c r="W111" s="242"/>
      <c r="X111" s="243" t="s">
        <v>109</v>
      </c>
      <c r="Y111" s="242"/>
      <c r="Z111" s="243" t="s">
        <v>110</v>
      </c>
      <c r="AA111" s="242"/>
      <c r="AB111" s="243" t="s">
        <v>109</v>
      </c>
      <c r="AC111" s="242"/>
      <c r="AD111" s="243" t="s">
        <v>111</v>
      </c>
      <c r="AE111" s="244" t="s">
        <v>112</v>
      </c>
      <c r="AF111" s="245" t="str">
        <f t="shared" si="7"/>
        <v/>
      </c>
      <c r="AG111" s="246" t="s">
        <v>113</v>
      </c>
      <c r="AH111" s="247" t="str">
        <f t="shared" si="8"/>
        <v/>
      </c>
      <c r="AJ111" s="234" t="str">
        <f t="shared" si="9"/>
        <v>○</v>
      </c>
      <c r="AK111" s="235" t="str">
        <f t="shared" si="6"/>
        <v/>
      </c>
      <c r="AL111" s="235"/>
      <c r="AM111" s="235"/>
      <c r="AN111" s="235"/>
      <c r="AO111" s="235"/>
      <c r="AP111" s="235"/>
      <c r="AQ111" s="235"/>
      <c r="AR111" s="235"/>
      <c r="AS111" s="236"/>
    </row>
    <row r="112" spans="1:45" ht="33" customHeight="1" thickBot="1">
      <c r="A112" s="204">
        <f>A111+1</f>
        <v>101</v>
      </c>
      <c r="B112" s="1026" t="str">
        <f>IF(【全員最初に作成】基本情報!C156="","",【全員最初に作成】基本情報!C156)</f>
        <v/>
      </c>
      <c r="C112" s="1027"/>
      <c r="D112" s="1027"/>
      <c r="E112" s="1027"/>
      <c r="F112" s="1027"/>
      <c r="G112" s="1027"/>
      <c r="H112" s="1027"/>
      <c r="I112" s="1027"/>
      <c r="J112" s="1027"/>
      <c r="K112" s="1028"/>
      <c r="L112" s="204" t="str">
        <f>IF(【全員最初に作成】基本情報!M156="","",【全員最初に作成】基本情報!M156)</f>
        <v/>
      </c>
      <c r="M112" s="204" t="str">
        <f>IF(【全員最初に作成】基本情報!R156="","",【全員最初に作成】基本情報!R156)</f>
        <v/>
      </c>
      <c r="N112" s="204" t="str">
        <f>IF(【全員最初に作成】基本情報!W156="","",【全員最初に作成】基本情報!W156)</f>
        <v/>
      </c>
      <c r="O112" s="204" t="str">
        <f>IF(【全員最初に作成】基本情報!X156="","",【全員最初に作成】基本情報!X156)</f>
        <v/>
      </c>
      <c r="P112" s="205" t="str">
        <f>IF(【全員最初に作成】基本情報!Y156="","",【全員最初に作成】基本情報!Y156)</f>
        <v/>
      </c>
      <c r="Q112" s="206" t="str">
        <f>IF(【全員最初に作成】基本情報!AB156="","",【全員最初に作成】基本情報!AB156)</f>
        <v/>
      </c>
      <c r="R112" s="230"/>
      <c r="S112" s="231"/>
      <c r="T112" s="209" t="str">
        <f>IFERROR(IF(R112="","",VLOOKUP(P112,【参考】数式用!$A$5:$H$34,MATCH(S112,【参考】数式用!$F$4:$H$4,0)+5,0)),"")</f>
        <v/>
      </c>
      <c r="U112" s="232" t="str">
        <f>IF(S112="特定加算Ⅰ",VLOOKUP(P112,【参考】数式用!$A$5:$I$28,9,FALSE),"-")</f>
        <v>-</v>
      </c>
      <c r="V112" s="210" t="s">
        <v>15</v>
      </c>
      <c r="W112" s="233"/>
      <c r="X112" s="212" t="s">
        <v>10</v>
      </c>
      <c r="Y112" s="233"/>
      <c r="Z112" s="212" t="s">
        <v>57</v>
      </c>
      <c r="AA112" s="233"/>
      <c r="AB112" s="212" t="s">
        <v>10</v>
      </c>
      <c r="AC112" s="233"/>
      <c r="AD112" s="212" t="s">
        <v>13</v>
      </c>
      <c r="AE112" s="213" t="s">
        <v>23</v>
      </c>
      <c r="AF112" s="214" t="str">
        <f>IF(AND(W112&gt;=1,Y112&gt;=1,AA112&gt;=1,AC112&gt;=1),(AA112*12+AC112)-(W112*12+Y112)+1,"")</f>
        <v/>
      </c>
      <c r="AG112" s="215" t="s">
        <v>40</v>
      </c>
      <c r="AH112" s="216" t="str">
        <f>IFERROR(ROUNDDOWN(Q112*T112,0)*AF112,"")</f>
        <v/>
      </c>
      <c r="AJ112" s="234" t="str">
        <f>IFERROR(IF(T112="エラー","☓","○"),"")</f>
        <v>○</v>
      </c>
      <c r="AK112" s="235" t="str">
        <f t="shared" si="6"/>
        <v/>
      </c>
      <c r="AL112" s="235"/>
      <c r="AM112" s="235"/>
      <c r="AN112" s="235"/>
      <c r="AO112" s="235"/>
      <c r="AP112" s="235"/>
      <c r="AQ112" s="235"/>
      <c r="AR112" s="235"/>
      <c r="AS112" s="236"/>
    </row>
    <row r="113" spans="1:45" ht="33" customHeight="1" thickBot="1">
      <c r="A113" s="204">
        <f>A112+1</f>
        <v>102</v>
      </c>
      <c r="B113" s="1026" t="str">
        <f>IF(【全員最初に作成】基本情報!C157="","",【全員最初に作成】基本情報!C157)</f>
        <v/>
      </c>
      <c r="C113" s="1027"/>
      <c r="D113" s="1027"/>
      <c r="E113" s="1027"/>
      <c r="F113" s="1027"/>
      <c r="G113" s="1027"/>
      <c r="H113" s="1027"/>
      <c r="I113" s="1027"/>
      <c r="J113" s="1027"/>
      <c r="K113" s="1028"/>
      <c r="L113" s="204" t="str">
        <f>IF(【全員最初に作成】基本情報!M157="","",【全員最初に作成】基本情報!M157)</f>
        <v/>
      </c>
      <c r="M113" s="204" t="str">
        <f>IF(【全員最初に作成】基本情報!R157="","",【全員最初に作成】基本情報!R157)</f>
        <v/>
      </c>
      <c r="N113" s="204" t="str">
        <f>IF(【全員最初に作成】基本情報!W157="","",【全員最初に作成】基本情報!W157)</f>
        <v/>
      </c>
      <c r="O113" s="204" t="str">
        <f>IF(【全員最初に作成】基本情報!X157="","",【全員最初に作成】基本情報!X157)</f>
        <v/>
      </c>
      <c r="P113" s="205" t="str">
        <f>IF(【全員最初に作成】基本情報!Y157="","",【全員最初に作成】基本情報!Y157)</f>
        <v/>
      </c>
      <c r="Q113" s="206" t="str">
        <f>IF(【全員最初に作成】基本情報!AB157="","",【全員最初に作成】基本情報!AB157)</f>
        <v/>
      </c>
      <c r="R113" s="230"/>
      <c r="S113" s="231"/>
      <c r="T113" s="209" t="str">
        <f>IFERROR(IF(R113="","",VLOOKUP(P113,【参考】数式用!$A$5:$H$34,MATCH(S113,【参考】数式用!$F$4:$H$4,0)+5,0)),"")</f>
        <v/>
      </c>
      <c r="U113" s="232" t="str">
        <f>IF(S113="特定加算Ⅰ",VLOOKUP(P113,【参考】数式用!$A$5:$I$28,9,FALSE),"-")</f>
        <v>-</v>
      </c>
      <c r="V113" s="210" t="s">
        <v>15</v>
      </c>
      <c r="W113" s="233"/>
      <c r="X113" s="212" t="s">
        <v>10</v>
      </c>
      <c r="Y113" s="233"/>
      <c r="Z113" s="212" t="s">
        <v>57</v>
      </c>
      <c r="AA113" s="233"/>
      <c r="AB113" s="212" t="s">
        <v>10</v>
      </c>
      <c r="AC113" s="233"/>
      <c r="AD113" s="212" t="s">
        <v>13</v>
      </c>
      <c r="AE113" s="213" t="s">
        <v>23</v>
      </c>
      <c r="AF113" s="214" t="str">
        <f t="shared" ref="AF113:AF176" si="10">IF(AND(W113&gt;=1,Y113&gt;=1,AA113&gt;=1,AC113&gt;=1),(AA113*12+AC113)-(W113*12+Y113)+1,"")</f>
        <v/>
      </c>
      <c r="AG113" s="215" t="s">
        <v>40</v>
      </c>
      <c r="AH113" s="216" t="str">
        <f t="shared" ref="AH113:AH176" si="11">IFERROR(ROUNDDOWN(Q113*T113,0)*AF113,"")</f>
        <v/>
      </c>
      <c r="AJ113" s="234" t="str">
        <f t="shared" ref="AJ113:AJ176" si="12">IFERROR(IF(T113="エラー","☓","○"),"")</f>
        <v>○</v>
      </c>
      <c r="AK113" s="235" t="str">
        <f t="shared" si="6"/>
        <v/>
      </c>
      <c r="AL113" s="235"/>
      <c r="AM113" s="235"/>
      <c r="AN113" s="235"/>
      <c r="AO113" s="235"/>
      <c r="AP113" s="235"/>
      <c r="AQ113" s="235"/>
      <c r="AR113" s="235"/>
      <c r="AS113" s="236"/>
    </row>
    <row r="114" spans="1:45" ht="33" customHeight="1" thickBot="1">
      <c r="A114" s="204">
        <f t="shared" ref="A114:A177" si="13">A113+1</f>
        <v>103</v>
      </c>
      <c r="B114" s="1026" t="str">
        <f>IF(【全員最初に作成】基本情報!C158="","",【全員最初に作成】基本情報!C158)</f>
        <v/>
      </c>
      <c r="C114" s="1027"/>
      <c r="D114" s="1027"/>
      <c r="E114" s="1027"/>
      <c r="F114" s="1027"/>
      <c r="G114" s="1027"/>
      <c r="H114" s="1027"/>
      <c r="I114" s="1027"/>
      <c r="J114" s="1027"/>
      <c r="K114" s="1028"/>
      <c r="L114" s="204" t="str">
        <f>IF(【全員最初に作成】基本情報!M158="","",【全員最初に作成】基本情報!M158)</f>
        <v/>
      </c>
      <c r="M114" s="204" t="str">
        <f>IF(【全員最初に作成】基本情報!R158="","",【全員最初に作成】基本情報!R158)</f>
        <v/>
      </c>
      <c r="N114" s="204" t="str">
        <f>IF(【全員最初に作成】基本情報!W158="","",【全員最初に作成】基本情報!W158)</f>
        <v/>
      </c>
      <c r="O114" s="204" t="str">
        <f>IF(【全員最初に作成】基本情報!X158="","",【全員最初に作成】基本情報!X158)</f>
        <v/>
      </c>
      <c r="P114" s="205" t="str">
        <f>IF(【全員最初に作成】基本情報!Y158="","",【全員最初に作成】基本情報!Y158)</f>
        <v/>
      </c>
      <c r="Q114" s="206" t="str">
        <f>IF(【全員最初に作成】基本情報!AB158="","",【全員最初に作成】基本情報!AB158)</f>
        <v/>
      </c>
      <c r="R114" s="230"/>
      <c r="S114" s="231"/>
      <c r="T114" s="209" t="str">
        <f>IFERROR(IF(R114="","",VLOOKUP(P114,【参考】数式用!$A$5:$H$34,MATCH(S114,【参考】数式用!$F$4:$H$4,0)+5,0)),"")</f>
        <v/>
      </c>
      <c r="U114" s="232" t="str">
        <f>IF(S114="特定加算Ⅰ",VLOOKUP(P114,【参考】数式用!$A$5:$I$28,9,FALSE),"-")</f>
        <v>-</v>
      </c>
      <c r="V114" s="210" t="s">
        <v>15</v>
      </c>
      <c r="W114" s="233"/>
      <c r="X114" s="212" t="s">
        <v>10</v>
      </c>
      <c r="Y114" s="233"/>
      <c r="Z114" s="212" t="s">
        <v>57</v>
      </c>
      <c r="AA114" s="233"/>
      <c r="AB114" s="212" t="s">
        <v>10</v>
      </c>
      <c r="AC114" s="233"/>
      <c r="AD114" s="212" t="s">
        <v>13</v>
      </c>
      <c r="AE114" s="213" t="s">
        <v>23</v>
      </c>
      <c r="AF114" s="214" t="str">
        <f t="shared" si="10"/>
        <v/>
      </c>
      <c r="AG114" s="215" t="s">
        <v>40</v>
      </c>
      <c r="AH114" s="216" t="str">
        <f t="shared" si="11"/>
        <v/>
      </c>
      <c r="AJ114" s="234" t="str">
        <f t="shared" si="12"/>
        <v>○</v>
      </c>
      <c r="AK114" s="235" t="str">
        <f t="shared" si="6"/>
        <v/>
      </c>
      <c r="AL114" s="235"/>
      <c r="AM114" s="235"/>
      <c r="AN114" s="235"/>
      <c r="AO114" s="235"/>
      <c r="AP114" s="235"/>
      <c r="AQ114" s="235"/>
      <c r="AR114" s="235"/>
      <c r="AS114" s="236"/>
    </row>
    <row r="115" spans="1:45" ht="33" customHeight="1" thickBot="1">
      <c r="A115" s="204">
        <f t="shared" si="13"/>
        <v>104</v>
      </c>
      <c r="B115" s="1026" t="str">
        <f>IF(【全員最初に作成】基本情報!C159="","",【全員最初に作成】基本情報!C159)</f>
        <v/>
      </c>
      <c r="C115" s="1027"/>
      <c r="D115" s="1027"/>
      <c r="E115" s="1027"/>
      <c r="F115" s="1027"/>
      <c r="G115" s="1027"/>
      <c r="H115" s="1027"/>
      <c r="I115" s="1027"/>
      <c r="J115" s="1027"/>
      <c r="K115" s="1028"/>
      <c r="L115" s="204" t="str">
        <f>IF(【全員最初に作成】基本情報!M159="","",【全員最初に作成】基本情報!M159)</f>
        <v/>
      </c>
      <c r="M115" s="204" t="str">
        <f>IF(【全員最初に作成】基本情報!R159="","",【全員最初に作成】基本情報!R159)</f>
        <v/>
      </c>
      <c r="N115" s="204" t="str">
        <f>IF(【全員最初に作成】基本情報!W159="","",【全員最初に作成】基本情報!W159)</f>
        <v/>
      </c>
      <c r="O115" s="204" t="str">
        <f>IF(【全員最初に作成】基本情報!X159="","",【全員最初に作成】基本情報!X159)</f>
        <v/>
      </c>
      <c r="P115" s="205" t="str">
        <f>IF(【全員最初に作成】基本情報!Y159="","",【全員最初に作成】基本情報!Y159)</f>
        <v/>
      </c>
      <c r="Q115" s="206" t="str">
        <f>IF(【全員最初に作成】基本情報!AB159="","",【全員最初に作成】基本情報!AB159)</f>
        <v/>
      </c>
      <c r="R115" s="230"/>
      <c r="S115" s="231"/>
      <c r="T115" s="209" t="str">
        <f>IFERROR(IF(R115="","",VLOOKUP(P115,【参考】数式用!$A$5:$H$34,MATCH(S115,【参考】数式用!$F$4:$H$4,0)+5,0)),"")</f>
        <v/>
      </c>
      <c r="U115" s="232" t="str">
        <f>IF(S115="特定加算Ⅰ",VLOOKUP(P115,【参考】数式用!$A$5:$I$28,9,FALSE),"-")</f>
        <v>-</v>
      </c>
      <c r="V115" s="210" t="s">
        <v>15</v>
      </c>
      <c r="W115" s="233"/>
      <c r="X115" s="212" t="s">
        <v>10</v>
      </c>
      <c r="Y115" s="233"/>
      <c r="Z115" s="212" t="s">
        <v>57</v>
      </c>
      <c r="AA115" s="233"/>
      <c r="AB115" s="212" t="s">
        <v>10</v>
      </c>
      <c r="AC115" s="233"/>
      <c r="AD115" s="212" t="s">
        <v>13</v>
      </c>
      <c r="AE115" s="213" t="s">
        <v>23</v>
      </c>
      <c r="AF115" s="214" t="str">
        <f t="shared" si="10"/>
        <v/>
      </c>
      <c r="AG115" s="215" t="s">
        <v>40</v>
      </c>
      <c r="AH115" s="216" t="str">
        <f t="shared" si="11"/>
        <v/>
      </c>
      <c r="AJ115" s="234" t="str">
        <f t="shared" si="12"/>
        <v>○</v>
      </c>
      <c r="AK115" s="235" t="str">
        <f t="shared" si="6"/>
        <v/>
      </c>
      <c r="AL115" s="235"/>
      <c r="AM115" s="235"/>
      <c r="AN115" s="235"/>
      <c r="AO115" s="235"/>
      <c r="AP115" s="235"/>
      <c r="AQ115" s="235"/>
      <c r="AR115" s="235"/>
      <c r="AS115" s="236"/>
    </row>
    <row r="116" spans="1:45" ht="33" customHeight="1" thickBot="1">
      <c r="A116" s="204">
        <f t="shared" si="13"/>
        <v>105</v>
      </c>
      <c r="B116" s="1026" t="str">
        <f>IF(【全員最初に作成】基本情報!C160="","",【全員最初に作成】基本情報!C160)</f>
        <v/>
      </c>
      <c r="C116" s="1027"/>
      <c r="D116" s="1027"/>
      <c r="E116" s="1027"/>
      <c r="F116" s="1027"/>
      <c r="G116" s="1027"/>
      <c r="H116" s="1027"/>
      <c r="I116" s="1027"/>
      <c r="J116" s="1027"/>
      <c r="K116" s="1028"/>
      <c r="L116" s="204" t="str">
        <f>IF(【全員最初に作成】基本情報!M160="","",【全員最初に作成】基本情報!M160)</f>
        <v/>
      </c>
      <c r="M116" s="204" t="str">
        <f>IF(【全員最初に作成】基本情報!R160="","",【全員最初に作成】基本情報!R160)</f>
        <v/>
      </c>
      <c r="N116" s="204" t="str">
        <f>IF(【全員最初に作成】基本情報!W160="","",【全員最初に作成】基本情報!W160)</f>
        <v/>
      </c>
      <c r="O116" s="204" t="str">
        <f>IF(【全員最初に作成】基本情報!X160="","",【全員最初に作成】基本情報!X160)</f>
        <v/>
      </c>
      <c r="P116" s="205" t="str">
        <f>IF(【全員最初に作成】基本情報!Y160="","",【全員最初に作成】基本情報!Y160)</f>
        <v/>
      </c>
      <c r="Q116" s="206" t="str">
        <f>IF(【全員最初に作成】基本情報!AB160="","",【全員最初に作成】基本情報!AB160)</f>
        <v/>
      </c>
      <c r="R116" s="230"/>
      <c r="S116" s="231"/>
      <c r="T116" s="209" t="str">
        <f>IFERROR(IF(R116="","",VLOOKUP(P116,【参考】数式用!$A$5:$H$34,MATCH(S116,【参考】数式用!$F$4:$H$4,0)+5,0)),"")</f>
        <v/>
      </c>
      <c r="U116" s="232" t="str">
        <f>IF(S116="特定加算Ⅰ",VLOOKUP(P116,【参考】数式用!$A$5:$I$28,9,FALSE),"-")</f>
        <v>-</v>
      </c>
      <c r="V116" s="210" t="s">
        <v>15</v>
      </c>
      <c r="W116" s="233"/>
      <c r="X116" s="212" t="s">
        <v>10</v>
      </c>
      <c r="Y116" s="233"/>
      <c r="Z116" s="212" t="s">
        <v>57</v>
      </c>
      <c r="AA116" s="233"/>
      <c r="AB116" s="212" t="s">
        <v>10</v>
      </c>
      <c r="AC116" s="233"/>
      <c r="AD116" s="212" t="s">
        <v>13</v>
      </c>
      <c r="AE116" s="213" t="s">
        <v>23</v>
      </c>
      <c r="AF116" s="214" t="str">
        <f t="shared" si="10"/>
        <v/>
      </c>
      <c r="AG116" s="215" t="s">
        <v>40</v>
      </c>
      <c r="AH116" s="216" t="str">
        <f t="shared" si="11"/>
        <v/>
      </c>
      <c r="AJ116" s="234" t="str">
        <f t="shared" si="12"/>
        <v>○</v>
      </c>
      <c r="AK116" s="235" t="str">
        <f t="shared" si="6"/>
        <v/>
      </c>
      <c r="AL116" s="235"/>
      <c r="AM116" s="235"/>
      <c r="AN116" s="235"/>
      <c r="AO116" s="235"/>
      <c r="AP116" s="235"/>
      <c r="AQ116" s="235"/>
      <c r="AR116" s="235"/>
      <c r="AS116" s="236"/>
    </row>
    <row r="117" spans="1:45" ht="33" customHeight="1" thickBot="1">
      <c r="A117" s="204">
        <f t="shared" si="13"/>
        <v>106</v>
      </c>
      <c r="B117" s="1026" t="str">
        <f>IF(【全員最初に作成】基本情報!C161="","",【全員最初に作成】基本情報!C161)</f>
        <v/>
      </c>
      <c r="C117" s="1027"/>
      <c r="D117" s="1027"/>
      <c r="E117" s="1027"/>
      <c r="F117" s="1027"/>
      <c r="G117" s="1027"/>
      <c r="H117" s="1027"/>
      <c r="I117" s="1027"/>
      <c r="J117" s="1027"/>
      <c r="K117" s="1028"/>
      <c r="L117" s="204" t="str">
        <f>IF(【全員最初に作成】基本情報!M161="","",【全員最初に作成】基本情報!M161)</f>
        <v/>
      </c>
      <c r="M117" s="204" t="str">
        <f>IF(【全員最初に作成】基本情報!R161="","",【全員最初に作成】基本情報!R161)</f>
        <v/>
      </c>
      <c r="N117" s="204" t="str">
        <f>IF(【全員最初に作成】基本情報!W161="","",【全員最初に作成】基本情報!W161)</f>
        <v/>
      </c>
      <c r="O117" s="204" t="str">
        <f>IF(【全員最初に作成】基本情報!X161="","",【全員最初に作成】基本情報!X161)</f>
        <v/>
      </c>
      <c r="P117" s="205" t="str">
        <f>IF(【全員最初に作成】基本情報!Y161="","",【全員最初に作成】基本情報!Y161)</f>
        <v/>
      </c>
      <c r="Q117" s="206" t="str">
        <f>IF(【全員最初に作成】基本情報!AB161="","",【全員最初に作成】基本情報!AB161)</f>
        <v/>
      </c>
      <c r="R117" s="230"/>
      <c r="S117" s="231"/>
      <c r="T117" s="209" t="str">
        <f>IFERROR(IF(R117="","",VLOOKUP(P117,【参考】数式用!$A$5:$H$34,MATCH(S117,【参考】数式用!$F$4:$H$4,0)+5,0)),"")</f>
        <v/>
      </c>
      <c r="U117" s="232" t="str">
        <f>IF(S117="特定加算Ⅰ",VLOOKUP(P117,【参考】数式用!$A$5:$I$28,9,FALSE),"-")</f>
        <v>-</v>
      </c>
      <c r="V117" s="210" t="s">
        <v>108</v>
      </c>
      <c r="W117" s="233"/>
      <c r="X117" s="212" t="s">
        <v>109</v>
      </c>
      <c r="Y117" s="233"/>
      <c r="Z117" s="212" t="s">
        <v>110</v>
      </c>
      <c r="AA117" s="233"/>
      <c r="AB117" s="212" t="s">
        <v>109</v>
      </c>
      <c r="AC117" s="233"/>
      <c r="AD117" s="212" t="s">
        <v>111</v>
      </c>
      <c r="AE117" s="213" t="s">
        <v>112</v>
      </c>
      <c r="AF117" s="214" t="str">
        <f t="shared" si="10"/>
        <v/>
      </c>
      <c r="AG117" s="215" t="s">
        <v>113</v>
      </c>
      <c r="AH117" s="216" t="str">
        <f t="shared" si="11"/>
        <v/>
      </c>
      <c r="AJ117" s="234" t="str">
        <f t="shared" si="12"/>
        <v>○</v>
      </c>
      <c r="AK117" s="235" t="str">
        <f t="shared" si="6"/>
        <v/>
      </c>
      <c r="AL117" s="235"/>
      <c r="AM117" s="235"/>
      <c r="AN117" s="235"/>
      <c r="AO117" s="235"/>
      <c r="AP117" s="235"/>
      <c r="AQ117" s="235"/>
      <c r="AR117" s="235"/>
      <c r="AS117" s="236"/>
    </row>
    <row r="118" spans="1:45" ht="33" customHeight="1" thickBot="1">
      <c r="A118" s="204">
        <f t="shared" si="13"/>
        <v>107</v>
      </c>
      <c r="B118" s="1026" t="str">
        <f>IF(【全員最初に作成】基本情報!C162="","",【全員最初に作成】基本情報!C162)</f>
        <v/>
      </c>
      <c r="C118" s="1027"/>
      <c r="D118" s="1027"/>
      <c r="E118" s="1027"/>
      <c r="F118" s="1027"/>
      <c r="G118" s="1027"/>
      <c r="H118" s="1027"/>
      <c r="I118" s="1027"/>
      <c r="J118" s="1027"/>
      <c r="K118" s="1028"/>
      <c r="L118" s="204" t="str">
        <f>IF(【全員最初に作成】基本情報!M162="","",【全員最初に作成】基本情報!M162)</f>
        <v/>
      </c>
      <c r="M118" s="204" t="str">
        <f>IF(【全員最初に作成】基本情報!R162="","",【全員最初に作成】基本情報!R162)</f>
        <v/>
      </c>
      <c r="N118" s="204" t="str">
        <f>IF(【全員最初に作成】基本情報!W162="","",【全員最初に作成】基本情報!W162)</f>
        <v/>
      </c>
      <c r="O118" s="204" t="str">
        <f>IF(【全員最初に作成】基本情報!X162="","",【全員最初に作成】基本情報!X162)</f>
        <v/>
      </c>
      <c r="P118" s="205" t="str">
        <f>IF(【全員最初に作成】基本情報!Y162="","",【全員最初に作成】基本情報!Y162)</f>
        <v/>
      </c>
      <c r="Q118" s="206" t="str">
        <f>IF(【全員最初に作成】基本情報!AB162="","",【全員最初に作成】基本情報!AB162)</f>
        <v/>
      </c>
      <c r="R118" s="230"/>
      <c r="S118" s="231"/>
      <c r="T118" s="209" t="str">
        <f>IFERROR(IF(R118="","",VLOOKUP(P118,【参考】数式用!$A$5:$H$34,MATCH(S118,【参考】数式用!$F$4:$H$4,0)+5,0)),"")</f>
        <v/>
      </c>
      <c r="U118" s="232" t="str">
        <f>IF(S118="特定加算Ⅰ",VLOOKUP(P118,【参考】数式用!$A$5:$I$28,9,FALSE),"-")</f>
        <v>-</v>
      </c>
      <c r="V118" s="210" t="s">
        <v>108</v>
      </c>
      <c r="W118" s="233"/>
      <c r="X118" s="212" t="s">
        <v>109</v>
      </c>
      <c r="Y118" s="233"/>
      <c r="Z118" s="212" t="s">
        <v>110</v>
      </c>
      <c r="AA118" s="233"/>
      <c r="AB118" s="212" t="s">
        <v>109</v>
      </c>
      <c r="AC118" s="233"/>
      <c r="AD118" s="212" t="s">
        <v>111</v>
      </c>
      <c r="AE118" s="213" t="s">
        <v>112</v>
      </c>
      <c r="AF118" s="214" t="str">
        <f t="shared" si="10"/>
        <v/>
      </c>
      <c r="AG118" s="215" t="s">
        <v>113</v>
      </c>
      <c r="AH118" s="216" t="str">
        <f t="shared" si="11"/>
        <v/>
      </c>
      <c r="AJ118" s="234" t="str">
        <f t="shared" si="12"/>
        <v>○</v>
      </c>
      <c r="AK118" s="235" t="str">
        <f t="shared" si="6"/>
        <v/>
      </c>
      <c r="AL118" s="235"/>
      <c r="AM118" s="235"/>
      <c r="AN118" s="235"/>
      <c r="AO118" s="235"/>
      <c r="AP118" s="235"/>
      <c r="AQ118" s="235"/>
      <c r="AR118" s="235"/>
      <c r="AS118" s="236"/>
    </row>
    <row r="119" spans="1:45" ht="33" customHeight="1" thickBot="1">
      <c r="A119" s="204">
        <f t="shared" si="13"/>
        <v>108</v>
      </c>
      <c r="B119" s="1026" t="str">
        <f>IF(【全員最初に作成】基本情報!C163="","",【全員最初に作成】基本情報!C163)</f>
        <v/>
      </c>
      <c r="C119" s="1027"/>
      <c r="D119" s="1027"/>
      <c r="E119" s="1027"/>
      <c r="F119" s="1027"/>
      <c r="G119" s="1027"/>
      <c r="H119" s="1027"/>
      <c r="I119" s="1027"/>
      <c r="J119" s="1027"/>
      <c r="K119" s="1028"/>
      <c r="L119" s="204" t="str">
        <f>IF(【全員最初に作成】基本情報!M163="","",【全員最初に作成】基本情報!M163)</f>
        <v/>
      </c>
      <c r="M119" s="204" t="str">
        <f>IF(【全員最初に作成】基本情報!R163="","",【全員最初に作成】基本情報!R163)</f>
        <v/>
      </c>
      <c r="N119" s="204" t="str">
        <f>IF(【全員最初に作成】基本情報!W163="","",【全員最初に作成】基本情報!W163)</f>
        <v/>
      </c>
      <c r="O119" s="204" t="str">
        <f>IF(【全員最初に作成】基本情報!X163="","",【全員最初に作成】基本情報!X163)</f>
        <v/>
      </c>
      <c r="P119" s="205" t="str">
        <f>IF(【全員最初に作成】基本情報!Y163="","",【全員最初に作成】基本情報!Y163)</f>
        <v/>
      </c>
      <c r="Q119" s="206" t="str">
        <f>IF(【全員最初に作成】基本情報!AB163="","",【全員最初に作成】基本情報!AB163)</f>
        <v/>
      </c>
      <c r="R119" s="230"/>
      <c r="S119" s="231"/>
      <c r="T119" s="209" t="str">
        <f>IFERROR(IF(R119="","",VLOOKUP(P119,【参考】数式用!$A$5:$H$34,MATCH(S119,【参考】数式用!$F$4:$H$4,0)+5,0)),"")</f>
        <v/>
      </c>
      <c r="U119" s="232" t="str">
        <f>IF(S119="特定加算Ⅰ",VLOOKUP(P119,【参考】数式用!$A$5:$I$28,9,FALSE),"-")</f>
        <v>-</v>
      </c>
      <c r="V119" s="210" t="s">
        <v>108</v>
      </c>
      <c r="W119" s="233"/>
      <c r="X119" s="212" t="s">
        <v>109</v>
      </c>
      <c r="Y119" s="233"/>
      <c r="Z119" s="212" t="s">
        <v>110</v>
      </c>
      <c r="AA119" s="233"/>
      <c r="AB119" s="212" t="s">
        <v>109</v>
      </c>
      <c r="AC119" s="233"/>
      <c r="AD119" s="212" t="s">
        <v>111</v>
      </c>
      <c r="AE119" s="213" t="s">
        <v>112</v>
      </c>
      <c r="AF119" s="214" t="str">
        <f t="shared" si="10"/>
        <v/>
      </c>
      <c r="AG119" s="215" t="s">
        <v>113</v>
      </c>
      <c r="AH119" s="216" t="str">
        <f t="shared" si="11"/>
        <v/>
      </c>
      <c r="AJ119" s="234" t="str">
        <f t="shared" si="12"/>
        <v>○</v>
      </c>
      <c r="AK119" s="235" t="str">
        <f t="shared" si="6"/>
        <v/>
      </c>
      <c r="AL119" s="235"/>
      <c r="AM119" s="235"/>
      <c r="AN119" s="235"/>
      <c r="AO119" s="235"/>
      <c r="AP119" s="235"/>
      <c r="AQ119" s="235"/>
      <c r="AR119" s="235"/>
      <c r="AS119" s="236"/>
    </row>
    <row r="120" spans="1:45" ht="33" customHeight="1" thickBot="1">
      <c r="A120" s="204">
        <f t="shared" si="13"/>
        <v>109</v>
      </c>
      <c r="B120" s="1026" t="str">
        <f>IF(【全員最初に作成】基本情報!C164="","",【全員最初に作成】基本情報!C164)</f>
        <v/>
      </c>
      <c r="C120" s="1027"/>
      <c r="D120" s="1027"/>
      <c r="E120" s="1027"/>
      <c r="F120" s="1027"/>
      <c r="G120" s="1027"/>
      <c r="H120" s="1027"/>
      <c r="I120" s="1027"/>
      <c r="J120" s="1027"/>
      <c r="K120" s="1028"/>
      <c r="L120" s="204" t="str">
        <f>IF(【全員最初に作成】基本情報!M164="","",【全員最初に作成】基本情報!M164)</f>
        <v/>
      </c>
      <c r="M120" s="204" t="str">
        <f>IF(【全員最初に作成】基本情報!R164="","",【全員最初に作成】基本情報!R164)</f>
        <v/>
      </c>
      <c r="N120" s="204" t="str">
        <f>IF(【全員最初に作成】基本情報!W164="","",【全員最初に作成】基本情報!W164)</f>
        <v/>
      </c>
      <c r="O120" s="204" t="str">
        <f>IF(【全員最初に作成】基本情報!X164="","",【全員最初に作成】基本情報!X164)</f>
        <v/>
      </c>
      <c r="P120" s="205" t="str">
        <f>IF(【全員最初に作成】基本情報!Y164="","",【全員最初に作成】基本情報!Y164)</f>
        <v/>
      </c>
      <c r="Q120" s="206" t="str">
        <f>IF(【全員最初に作成】基本情報!AB164="","",【全員最初に作成】基本情報!AB164)</f>
        <v/>
      </c>
      <c r="R120" s="230"/>
      <c r="S120" s="231"/>
      <c r="T120" s="209" t="str">
        <f>IFERROR(IF(R120="","",VLOOKUP(P120,【参考】数式用!$A$5:$H$34,MATCH(S120,【参考】数式用!$F$4:$H$4,0)+5,0)),"")</f>
        <v/>
      </c>
      <c r="U120" s="232" t="str">
        <f>IF(S120="特定加算Ⅰ",VLOOKUP(P120,【参考】数式用!$A$5:$I$28,9,FALSE),"-")</f>
        <v>-</v>
      </c>
      <c r="V120" s="210" t="s">
        <v>108</v>
      </c>
      <c r="W120" s="233"/>
      <c r="X120" s="212" t="s">
        <v>109</v>
      </c>
      <c r="Y120" s="233"/>
      <c r="Z120" s="212" t="s">
        <v>110</v>
      </c>
      <c r="AA120" s="233"/>
      <c r="AB120" s="212" t="s">
        <v>109</v>
      </c>
      <c r="AC120" s="233"/>
      <c r="AD120" s="212" t="s">
        <v>111</v>
      </c>
      <c r="AE120" s="213" t="s">
        <v>112</v>
      </c>
      <c r="AF120" s="214" t="str">
        <f t="shared" si="10"/>
        <v/>
      </c>
      <c r="AG120" s="215" t="s">
        <v>113</v>
      </c>
      <c r="AH120" s="216" t="str">
        <f t="shared" si="11"/>
        <v/>
      </c>
      <c r="AJ120" s="234" t="str">
        <f t="shared" si="12"/>
        <v>○</v>
      </c>
      <c r="AK120" s="235" t="str">
        <f t="shared" si="6"/>
        <v/>
      </c>
      <c r="AL120" s="235"/>
      <c r="AM120" s="235"/>
      <c r="AN120" s="235"/>
      <c r="AO120" s="235"/>
      <c r="AP120" s="235"/>
      <c r="AQ120" s="235"/>
      <c r="AR120" s="235"/>
      <c r="AS120" s="236"/>
    </row>
    <row r="121" spans="1:45" ht="33" customHeight="1" thickBot="1">
      <c r="A121" s="204">
        <f t="shared" si="13"/>
        <v>110</v>
      </c>
      <c r="B121" s="1026" t="str">
        <f>IF(【全員最初に作成】基本情報!C165="","",【全員最初に作成】基本情報!C165)</f>
        <v/>
      </c>
      <c r="C121" s="1027"/>
      <c r="D121" s="1027"/>
      <c r="E121" s="1027"/>
      <c r="F121" s="1027"/>
      <c r="G121" s="1027"/>
      <c r="H121" s="1027"/>
      <c r="I121" s="1027"/>
      <c r="J121" s="1027"/>
      <c r="K121" s="1028"/>
      <c r="L121" s="204" t="str">
        <f>IF(【全員最初に作成】基本情報!M165="","",【全員最初に作成】基本情報!M165)</f>
        <v/>
      </c>
      <c r="M121" s="204" t="str">
        <f>IF(【全員最初に作成】基本情報!R165="","",【全員最初に作成】基本情報!R165)</f>
        <v/>
      </c>
      <c r="N121" s="204" t="str">
        <f>IF(【全員最初に作成】基本情報!W165="","",【全員最初に作成】基本情報!W165)</f>
        <v/>
      </c>
      <c r="O121" s="204" t="str">
        <f>IF(【全員最初に作成】基本情報!X165="","",【全員最初に作成】基本情報!X165)</f>
        <v/>
      </c>
      <c r="P121" s="205" t="str">
        <f>IF(【全員最初に作成】基本情報!Y165="","",【全員最初に作成】基本情報!Y165)</f>
        <v/>
      </c>
      <c r="Q121" s="206" t="str">
        <f>IF(【全員最初に作成】基本情報!AB165="","",【全員最初に作成】基本情報!AB165)</f>
        <v/>
      </c>
      <c r="R121" s="230"/>
      <c r="S121" s="231"/>
      <c r="T121" s="209" t="str">
        <f>IFERROR(IF(R121="","",VLOOKUP(P121,【参考】数式用!$A$5:$H$34,MATCH(S121,【参考】数式用!$F$4:$H$4,0)+5,0)),"")</f>
        <v/>
      </c>
      <c r="U121" s="232" t="str">
        <f>IF(S121="特定加算Ⅰ",VLOOKUP(P121,【参考】数式用!$A$5:$I$28,9,FALSE),"-")</f>
        <v>-</v>
      </c>
      <c r="V121" s="210" t="s">
        <v>108</v>
      </c>
      <c r="W121" s="233"/>
      <c r="X121" s="212" t="s">
        <v>109</v>
      </c>
      <c r="Y121" s="233"/>
      <c r="Z121" s="212" t="s">
        <v>110</v>
      </c>
      <c r="AA121" s="233"/>
      <c r="AB121" s="212" t="s">
        <v>109</v>
      </c>
      <c r="AC121" s="233"/>
      <c r="AD121" s="212" t="s">
        <v>111</v>
      </c>
      <c r="AE121" s="213" t="s">
        <v>112</v>
      </c>
      <c r="AF121" s="214" t="str">
        <f t="shared" si="10"/>
        <v/>
      </c>
      <c r="AG121" s="215" t="s">
        <v>113</v>
      </c>
      <c r="AH121" s="216" t="str">
        <f t="shared" si="11"/>
        <v/>
      </c>
      <c r="AJ121" s="234" t="str">
        <f t="shared" si="12"/>
        <v>○</v>
      </c>
      <c r="AK121" s="235" t="str">
        <f t="shared" si="6"/>
        <v/>
      </c>
      <c r="AL121" s="235"/>
      <c r="AM121" s="235"/>
      <c r="AN121" s="235"/>
      <c r="AO121" s="235"/>
      <c r="AP121" s="235"/>
      <c r="AQ121" s="235"/>
      <c r="AR121" s="235"/>
      <c r="AS121" s="236"/>
    </row>
    <row r="122" spans="1:45" ht="33" customHeight="1" thickBot="1">
      <c r="A122" s="204">
        <f t="shared" si="13"/>
        <v>111</v>
      </c>
      <c r="B122" s="1026" t="str">
        <f>IF(【全員最初に作成】基本情報!C166="","",【全員最初に作成】基本情報!C166)</f>
        <v/>
      </c>
      <c r="C122" s="1027"/>
      <c r="D122" s="1027"/>
      <c r="E122" s="1027"/>
      <c r="F122" s="1027"/>
      <c r="G122" s="1027"/>
      <c r="H122" s="1027"/>
      <c r="I122" s="1027"/>
      <c r="J122" s="1027"/>
      <c r="K122" s="1028"/>
      <c r="L122" s="204" t="str">
        <f>IF(【全員最初に作成】基本情報!M166="","",【全員最初に作成】基本情報!M166)</f>
        <v/>
      </c>
      <c r="M122" s="204" t="str">
        <f>IF(【全員最初に作成】基本情報!R166="","",【全員最初に作成】基本情報!R166)</f>
        <v/>
      </c>
      <c r="N122" s="204" t="str">
        <f>IF(【全員最初に作成】基本情報!W166="","",【全員最初に作成】基本情報!W166)</f>
        <v/>
      </c>
      <c r="O122" s="204" t="str">
        <f>IF(【全員最初に作成】基本情報!X166="","",【全員最初に作成】基本情報!X166)</f>
        <v/>
      </c>
      <c r="P122" s="205" t="str">
        <f>IF(【全員最初に作成】基本情報!Y166="","",【全員最初に作成】基本情報!Y166)</f>
        <v/>
      </c>
      <c r="Q122" s="206" t="str">
        <f>IF(【全員最初に作成】基本情報!AB166="","",【全員最初に作成】基本情報!AB166)</f>
        <v/>
      </c>
      <c r="R122" s="230"/>
      <c r="S122" s="231"/>
      <c r="T122" s="209" t="str">
        <f>IFERROR(IF(R122="","",VLOOKUP(P122,【参考】数式用!$A$5:$H$34,MATCH(S122,【参考】数式用!$F$4:$H$4,0)+5,0)),"")</f>
        <v/>
      </c>
      <c r="U122" s="232" t="str">
        <f>IF(S122="特定加算Ⅰ",VLOOKUP(P122,【参考】数式用!$A$5:$I$28,9,FALSE),"-")</f>
        <v>-</v>
      </c>
      <c r="V122" s="210" t="s">
        <v>108</v>
      </c>
      <c r="W122" s="233"/>
      <c r="X122" s="212" t="s">
        <v>109</v>
      </c>
      <c r="Y122" s="233"/>
      <c r="Z122" s="212" t="s">
        <v>110</v>
      </c>
      <c r="AA122" s="233"/>
      <c r="AB122" s="212" t="s">
        <v>109</v>
      </c>
      <c r="AC122" s="233"/>
      <c r="AD122" s="212" t="s">
        <v>111</v>
      </c>
      <c r="AE122" s="213" t="s">
        <v>112</v>
      </c>
      <c r="AF122" s="214" t="str">
        <f t="shared" si="10"/>
        <v/>
      </c>
      <c r="AG122" s="215" t="s">
        <v>113</v>
      </c>
      <c r="AH122" s="216" t="str">
        <f t="shared" si="11"/>
        <v/>
      </c>
      <c r="AJ122" s="234" t="str">
        <f t="shared" si="12"/>
        <v>○</v>
      </c>
      <c r="AK122" s="235" t="str">
        <f t="shared" si="6"/>
        <v/>
      </c>
      <c r="AL122" s="235"/>
      <c r="AM122" s="235"/>
      <c r="AN122" s="235"/>
      <c r="AO122" s="235"/>
      <c r="AP122" s="235"/>
      <c r="AQ122" s="235"/>
      <c r="AR122" s="235"/>
      <c r="AS122" s="236"/>
    </row>
    <row r="123" spans="1:45" ht="33" customHeight="1" thickBot="1">
      <c r="A123" s="204">
        <f t="shared" si="13"/>
        <v>112</v>
      </c>
      <c r="B123" s="1026" t="str">
        <f>IF(【全員最初に作成】基本情報!C167="","",【全員最初に作成】基本情報!C167)</f>
        <v/>
      </c>
      <c r="C123" s="1027"/>
      <c r="D123" s="1027"/>
      <c r="E123" s="1027"/>
      <c r="F123" s="1027"/>
      <c r="G123" s="1027"/>
      <c r="H123" s="1027"/>
      <c r="I123" s="1027"/>
      <c r="J123" s="1027"/>
      <c r="K123" s="1028"/>
      <c r="L123" s="204" t="str">
        <f>IF(【全員最初に作成】基本情報!M167="","",【全員最初に作成】基本情報!M167)</f>
        <v/>
      </c>
      <c r="M123" s="204" t="str">
        <f>IF(【全員最初に作成】基本情報!R167="","",【全員最初に作成】基本情報!R167)</f>
        <v/>
      </c>
      <c r="N123" s="204" t="str">
        <f>IF(【全員最初に作成】基本情報!W167="","",【全員最初に作成】基本情報!W167)</f>
        <v/>
      </c>
      <c r="O123" s="204" t="str">
        <f>IF(【全員最初に作成】基本情報!X167="","",【全員最初に作成】基本情報!X167)</f>
        <v/>
      </c>
      <c r="P123" s="205" t="str">
        <f>IF(【全員最初に作成】基本情報!Y167="","",【全員最初に作成】基本情報!Y167)</f>
        <v/>
      </c>
      <c r="Q123" s="206" t="str">
        <f>IF(【全員最初に作成】基本情報!AB167="","",【全員最初に作成】基本情報!AB167)</f>
        <v/>
      </c>
      <c r="R123" s="230"/>
      <c r="S123" s="231"/>
      <c r="T123" s="209" t="str">
        <f>IFERROR(IF(R123="","",VLOOKUP(P123,【参考】数式用!$A$5:$H$34,MATCH(S123,【参考】数式用!$F$4:$H$4,0)+5,0)),"")</f>
        <v/>
      </c>
      <c r="U123" s="232" t="str">
        <f>IF(S123="特定加算Ⅰ",VLOOKUP(P123,【参考】数式用!$A$5:$I$28,9,FALSE),"-")</f>
        <v>-</v>
      </c>
      <c r="V123" s="210" t="s">
        <v>108</v>
      </c>
      <c r="W123" s="233"/>
      <c r="X123" s="212" t="s">
        <v>109</v>
      </c>
      <c r="Y123" s="233"/>
      <c r="Z123" s="212" t="s">
        <v>110</v>
      </c>
      <c r="AA123" s="233"/>
      <c r="AB123" s="212" t="s">
        <v>109</v>
      </c>
      <c r="AC123" s="233"/>
      <c r="AD123" s="212" t="s">
        <v>111</v>
      </c>
      <c r="AE123" s="213" t="s">
        <v>112</v>
      </c>
      <c r="AF123" s="214" t="str">
        <f t="shared" si="10"/>
        <v/>
      </c>
      <c r="AG123" s="215" t="s">
        <v>113</v>
      </c>
      <c r="AH123" s="216" t="str">
        <f t="shared" si="11"/>
        <v/>
      </c>
      <c r="AJ123" s="234" t="str">
        <f t="shared" si="12"/>
        <v>○</v>
      </c>
      <c r="AK123" s="235" t="str">
        <f t="shared" si="6"/>
        <v/>
      </c>
      <c r="AL123" s="235"/>
      <c r="AM123" s="235"/>
      <c r="AN123" s="235"/>
      <c r="AO123" s="235"/>
      <c r="AP123" s="235"/>
      <c r="AQ123" s="235"/>
      <c r="AR123" s="235"/>
      <c r="AS123" s="236"/>
    </row>
    <row r="124" spans="1:45" ht="33" customHeight="1" thickBot="1">
      <c r="A124" s="204">
        <f t="shared" si="13"/>
        <v>113</v>
      </c>
      <c r="B124" s="1026" t="str">
        <f>IF(【全員最初に作成】基本情報!C168="","",【全員最初に作成】基本情報!C168)</f>
        <v/>
      </c>
      <c r="C124" s="1027"/>
      <c r="D124" s="1027"/>
      <c r="E124" s="1027"/>
      <c r="F124" s="1027"/>
      <c r="G124" s="1027"/>
      <c r="H124" s="1027"/>
      <c r="I124" s="1027"/>
      <c r="J124" s="1027"/>
      <c r="K124" s="1028"/>
      <c r="L124" s="204" t="str">
        <f>IF(【全員最初に作成】基本情報!M168="","",【全員最初に作成】基本情報!M168)</f>
        <v/>
      </c>
      <c r="M124" s="204" t="str">
        <f>IF(【全員最初に作成】基本情報!R168="","",【全員最初に作成】基本情報!R168)</f>
        <v/>
      </c>
      <c r="N124" s="204" t="str">
        <f>IF(【全員最初に作成】基本情報!W168="","",【全員最初に作成】基本情報!W168)</f>
        <v/>
      </c>
      <c r="O124" s="204" t="str">
        <f>IF(【全員最初に作成】基本情報!X168="","",【全員最初に作成】基本情報!X168)</f>
        <v/>
      </c>
      <c r="P124" s="205" t="str">
        <f>IF(【全員最初に作成】基本情報!Y168="","",【全員最初に作成】基本情報!Y168)</f>
        <v/>
      </c>
      <c r="Q124" s="206" t="str">
        <f>IF(【全員最初に作成】基本情報!AB168="","",【全員最初に作成】基本情報!AB168)</f>
        <v/>
      </c>
      <c r="R124" s="230"/>
      <c r="S124" s="231"/>
      <c r="T124" s="209" t="str">
        <f>IFERROR(IF(R124="","",VLOOKUP(P124,【参考】数式用!$A$5:$H$34,MATCH(S124,【参考】数式用!$F$4:$H$4,0)+5,0)),"")</f>
        <v/>
      </c>
      <c r="U124" s="232" t="str">
        <f>IF(S124="特定加算Ⅰ",VLOOKUP(P124,【参考】数式用!$A$5:$I$28,9,FALSE),"-")</f>
        <v>-</v>
      </c>
      <c r="V124" s="210" t="s">
        <v>108</v>
      </c>
      <c r="W124" s="233"/>
      <c r="X124" s="212" t="s">
        <v>109</v>
      </c>
      <c r="Y124" s="233"/>
      <c r="Z124" s="212" t="s">
        <v>110</v>
      </c>
      <c r="AA124" s="233"/>
      <c r="AB124" s="212" t="s">
        <v>109</v>
      </c>
      <c r="AC124" s="233"/>
      <c r="AD124" s="212" t="s">
        <v>111</v>
      </c>
      <c r="AE124" s="213" t="s">
        <v>112</v>
      </c>
      <c r="AF124" s="214" t="str">
        <f t="shared" si="10"/>
        <v/>
      </c>
      <c r="AG124" s="215" t="s">
        <v>113</v>
      </c>
      <c r="AH124" s="216" t="str">
        <f t="shared" si="11"/>
        <v/>
      </c>
      <c r="AJ124" s="234" t="str">
        <f t="shared" si="12"/>
        <v>○</v>
      </c>
      <c r="AK124" s="235" t="str">
        <f t="shared" si="6"/>
        <v/>
      </c>
      <c r="AL124" s="235"/>
      <c r="AM124" s="235"/>
      <c r="AN124" s="235"/>
      <c r="AO124" s="235"/>
      <c r="AP124" s="235"/>
      <c r="AQ124" s="235"/>
      <c r="AR124" s="235"/>
      <c r="AS124" s="236"/>
    </row>
    <row r="125" spans="1:45" ht="33" customHeight="1" thickBot="1">
      <c r="A125" s="204">
        <f t="shared" si="13"/>
        <v>114</v>
      </c>
      <c r="B125" s="1026" t="str">
        <f>IF(【全員最初に作成】基本情報!C169="","",【全員最初に作成】基本情報!C169)</f>
        <v/>
      </c>
      <c r="C125" s="1027"/>
      <c r="D125" s="1027"/>
      <c r="E125" s="1027"/>
      <c r="F125" s="1027"/>
      <c r="G125" s="1027"/>
      <c r="H125" s="1027"/>
      <c r="I125" s="1027"/>
      <c r="J125" s="1027"/>
      <c r="K125" s="1028"/>
      <c r="L125" s="204" t="str">
        <f>IF(【全員最初に作成】基本情報!M169="","",【全員最初に作成】基本情報!M169)</f>
        <v/>
      </c>
      <c r="M125" s="204" t="str">
        <f>IF(【全員最初に作成】基本情報!R169="","",【全員最初に作成】基本情報!R169)</f>
        <v/>
      </c>
      <c r="N125" s="204" t="str">
        <f>IF(【全員最初に作成】基本情報!W169="","",【全員最初に作成】基本情報!W169)</f>
        <v/>
      </c>
      <c r="O125" s="204" t="str">
        <f>IF(【全員最初に作成】基本情報!X169="","",【全員最初に作成】基本情報!X169)</f>
        <v/>
      </c>
      <c r="P125" s="205" t="str">
        <f>IF(【全員最初に作成】基本情報!Y169="","",【全員最初に作成】基本情報!Y169)</f>
        <v/>
      </c>
      <c r="Q125" s="206" t="str">
        <f>IF(【全員最初に作成】基本情報!AB169="","",【全員最初に作成】基本情報!AB169)</f>
        <v/>
      </c>
      <c r="R125" s="230"/>
      <c r="S125" s="231"/>
      <c r="T125" s="209" t="str">
        <f>IFERROR(IF(R125="","",VLOOKUP(P125,【参考】数式用!$A$5:$H$34,MATCH(S125,【参考】数式用!$F$4:$H$4,0)+5,0)),"")</f>
        <v/>
      </c>
      <c r="U125" s="232" t="str">
        <f>IF(S125="特定加算Ⅰ",VLOOKUP(P125,【参考】数式用!$A$5:$I$28,9,FALSE),"-")</f>
        <v>-</v>
      </c>
      <c r="V125" s="210" t="s">
        <v>108</v>
      </c>
      <c r="W125" s="233"/>
      <c r="X125" s="212" t="s">
        <v>109</v>
      </c>
      <c r="Y125" s="233"/>
      <c r="Z125" s="212" t="s">
        <v>110</v>
      </c>
      <c r="AA125" s="233"/>
      <c r="AB125" s="212" t="s">
        <v>109</v>
      </c>
      <c r="AC125" s="233"/>
      <c r="AD125" s="212" t="s">
        <v>111</v>
      </c>
      <c r="AE125" s="213" t="s">
        <v>112</v>
      </c>
      <c r="AF125" s="214" t="str">
        <f t="shared" si="10"/>
        <v/>
      </c>
      <c r="AG125" s="215" t="s">
        <v>113</v>
      </c>
      <c r="AH125" s="216" t="str">
        <f t="shared" si="11"/>
        <v/>
      </c>
      <c r="AJ125" s="234" t="str">
        <f t="shared" si="12"/>
        <v>○</v>
      </c>
      <c r="AK125" s="235" t="str">
        <f t="shared" si="6"/>
        <v/>
      </c>
      <c r="AL125" s="235"/>
      <c r="AM125" s="235"/>
      <c r="AN125" s="235"/>
      <c r="AO125" s="235"/>
      <c r="AP125" s="235"/>
      <c r="AQ125" s="235"/>
      <c r="AR125" s="235"/>
      <c r="AS125" s="236"/>
    </row>
    <row r="126" spans="1:45" ht="33" customHeight="1" thickBot="1">
      <c r="A126" s="204">
        <f t="shared" si="13"/>
        <v>115</v>
      </c>
      <c r="B126" s="1026" t="str">
        <f>IF(【全員最初に作成】基本情報!C170="","",【全員最初に作成】基本情報!C170)</f>
        <v/>
      </c>
      <c r="C126" s="1027"/>
      <c r="D126" s="1027"/>
      <c r="E126" s="1027"/>
      <c r="F126" s="1027"/>
      <c r="G126" s="1027"/>
      <c r="H126" s="1027"/>
      <c r="I126" s="1027"/>
      <c r="J126" s="1027"/>
      <c r="K126" s="1028"/>
      <c r="L126" s="204" t="str">
        <f>IF(【全員最初に作成】基本情報!M170="","",【全員最初に作成】基本情報!M170)</f>
        <v/>
      </c>
      <c r="M126" s="204" t="str">
        <f>IF(【全員最初に作成】基本情報!R170="","",【全員最初に作成】基本情報!R170)</f>
        <v/>
      </c>
      <c r="N126" s="204" t="str">
        <f>IF(【全員最初に作成】基本情報!W170="","",【全員最初に作成】基本情報!W170)</f>
        <v/>
      </c>
      <c r="O126" s="204" t="str">
        <f>IF(【全員最初に作成】基本情報!X170="","",【全員最初に作成】基本情報!X170)</f>
        <v/>
      </c>
      <c r="P126" s="205" t="str">
        <f>IF(【全員最初に作成】基本情報!Y170="","",【全員最初に作成】基本情報!Y170)</f>
        <v/>
      </c>
      <c r="Q126" s="206" t="str">
        <f>IF(【全員最初に作成】基本情報!AB170="","",【全員最初に作成】基本情報!AB170)</f>
        <v/>
      </c>
      <c r="R126" s="230"/>
      <c r="S126" s="231"/>
      <c r="T126" s="209" t="str">
        <f>IFERROR(IF(R126="","",VLOOKUP(P126,【参考】数式用!$A$5:$H$34,MATCH(S126,【参考】数式用!$F$4:$H$4,0)+5,0)),"")</f>
        <v/>
      </c>
      <c r="U126" s="232" t="str">
        <f>IF(S126="特定加算Ⅰ",VLOOKUP(P126,【参考】数式用!$A$5:$I$28,9,FALSE),"-")</f>
        <v>-</v>
      </c>
      <c r="V126" s="210" t="s">
        <v>108</v>
      </c>
      <c r="W126" s="233"/>
      <c r="X126" s="212" t="s">
        <v>109</v>
      </c>
      <c r="Y126" s="233"/>
      <c r="Z126" s="212" t="s">
        <v>110</v>
      </c>
      <c r="AA126" s="233"/>
      <c r="AB126" s="212" t="s">
        <v>109</v>
      </c>
      <c r="AC126" s="233"/>
      <c r="AD126" s="212" t="s">
        <v>111</v>
      </c>
      <c r="AE126" s="213" t="s">
        <v>112</v>
      </c>
      <c r="AF126" s="214" t="str">
        <f t="shared" si="10"/>
        <v/>
      </c>
      <c r="AG126" s="215" t="s">
        <v>113</v>
      </c>
      <c r="AH126" s="216" t="str">
        <f t="shared" si="11"/>
        <v/>
      </c>
      <c r="AJ126" s="234" t="str">
        <f t="shared" si="12"/>
        <v>○</v>
      </c>
      <c r="AK126" s="235" t="str">
        <f t="shared" si="6"/>
        <v/>
      </c>
      <c r="AL126" s="235"/>
      <c r="AM126" s="235"/>
      <c r="AN126" s="235"/>
      <c r="AO126" s="235"/>
      <c r="AP126" s="235"/>
      <c r="AQ126" s="235"/>
      <c r="AR126" s="235"/>
      <c r="AS126" s="236"/>
    </row>
    <row r="127" spans="1:45" ht="33" customHeight="1" thickBot="1">
      <c r="A127" s="204">
        <f t="shared" si="13"/>
        <v>116</v>
      </c>
      <c r="B127" s="1026" t="str">
        <f>IF(【全員最初に作成】基本情報!C171="","",【全員最初に作成】基本情報!C171)</f>
        <v/>
      </c>
      <c r="C127" s="1027"/>
      <c r="D127" s="1027"/>
      <c r="E127" s="1027"/>
      <c r="F127" s="1027"/>
      <c r="G127" s="1027"/>
      <c r="H127" s="1027"/>
      <c r="I127" s="1027"/>
      <c r="J127" s="1027"/>
      <c r="K127" s="1028"/>
      <c r="L127" s="204" t="str">
        <f>IF(【全員最初に作成】基本情報!M171="","",【全員最初に作成】基本情報!M171)</f>
        <v/>
      </c>
      <c r="M127" s="204" t="str">
        <f>IF(【全員最初に作成】基本情報!R171="","",【全員最初に作成】基本情報!R171)</f>
        <v/>
      </c>
      <c r="N127" s="204" t="str">
        <f>IF(【全員最初に作成】基本情報!W171="","",【全員最初に作成】基本情報!W171)</f>
        <v/>
      </c>
      <c r="O127" s="204" t="str">
        <f>IF(【全員最初に作成】基本情報!X171="","",【全員最初に作成】基本情報!X171)</f>
        <v/>
      </c>
      <c r="P127" s="205" t="str">
        <f>IF(【全員最初に作成】基本情報!Y171="","",【全員最初に作成】基本情報!Y171)</f>
        <v/>
      </c>
      <c r="Q127" s="206" t="str">
        <f>IF(【全員最初に作成】基本情報!AB171="","",【全員最初に作成】基本情報!AB171)</f>
        <v/>
      </c>
      <c r="R127" s="230"/>
      <c r="S127" s="231"/>
      <c r="T127" s="209" t="str">
        <f>IFERROR(IF(R127="","",VLOOKUP(P127,【参考】数式用!$A$5:$H$34,MATCH(S127,【参考】数式用!$F$4:$H$4,0)+5,0)),"")</f>
        <v/>
      </c>
      <c r="U127" s="232" t="str">
        <f>IF(S127="特定加算Ⅰ",VLOOKUP(P127,【参考】数式用!$A$5:$I$28,9,FALSE),"-")</f>
        <v>-</v>
      </c>
      <c r="V127" s="210" t="s">
        <v>108</v>
      </c>
      <c r="W127" s="233"/>
      <c r="X127" s="212" t="s">
        <v>109</v>
      </c>
      <c r="Y127" s="233"/>
      <c r="Z127" s="212" t="s">
        <v>110</v>
      </c>
      <c r="AA127" s="233"/>
      <c r="AB127" s="212" t="s">
        <v>109</v>
      </c>
      <c r="AC127" s="233"/>
      <c r="AD127" s="212" t="s">
        <v>111</v>
      </c>
      <c r="AE127" s="213" t="s">
        <v>112</v>
      </c>
      <c r="AF127" s="214" t="str">
        <f t="shared" si="10"/>
        <v/>
      </c>
      <c r="AG127" s="215" t="s">
        <v>113</v>
      </c>
      <c r="AH127" s="216" t="str">
        <f t="shared" si="11"/>
        <v/>
      </c>
      <c r="AJ127" s="234" t="str">
        <f t="shared" si="12"/>
        <v>○</v>
      </c>
      <c r="AK127" s="235" t="str">
        <f t="shared" si="6"/>
        <v/>
      </c>
      <c r="AL127" s="235"/>
      <c r="AM127" s="235"/>
      <c r="AN127" s="235"/>
      <c r="AO127" s="235"/>
      <c r="AP127" s="235"/>
      <c r="AQ127" s="235"/>
      <c r="AR127" s="235"/>
      <c r="AS127" s="236"/>
    </row>
    <row r="128" spans="1:45" ht="33" customHeight="1" thickBot="1">
      <c r="A128" s="204">
        <f t="shared" si="13"/>
        <v>117</v>
      </c>
      <c r="B128" s="1026" t="str">
        <f>IF(【全員最初に作成】基本情報!C172="","",【全員最初に作成】基本情報!C172)</f>
        <v/>
      </c>
      <c r="C128" s="1027"/>
      <c r="D128" s="1027"/>
      <c r="E128" s="1027"/>
      <c r="F128" s="1027"/>
      <c r="G128" s="1027"/>
      <c r="H128" s="1027"/>
      <c r="I128" s="1027"/>
      <c r="J128" s="1027"/>
      <c r="K128" s="1028"/>
      <c r="L128" s="204" t="str">
        <f>IF(【全員最初に作成】基本情報!M172="","",【全員最初に作成】基本情報!M172)</f>
        <v/>
      </c>
      <c r="M128" s="204" t="str">
        <f>IF(【全員最初に作成】基本情報!R172="","",【全員最初に作成】基本情報!R172)</f>
        <v/>
      </c>
      <c r="N128" s="204" t="str">
        <f>IF(【全員最初に作成】基本情報!W172="","",【全員最初に作成】基本情報!W172)</f>
        <v/>
      </c>
      <c r="O128" s="204" t="str">
        <f>IF(【全員最初に作成】基本情報!X172="","",【全員最初に作成】基本情報!X172)</f>
        <v/>
      </c>
      <c r="P128" s="205" t="str">
        <f>IF(【全員最初に作成】基本情報!Y172="","",【全員最初に作成】基本情報!Y172)</f>
        <v/>
      </c>
      <c r="Q128" s="206" t="str">
        <f>IF(【全員最初に作成】基本情報!AB172="","",【全員最初に作成】基本情報!AB172)</f>
        <v/>
      </c>
      <c r="R128" s="230"/>
      <c r="S128" s="231"/>
      <c r="T128" s="209" t="str">
        <f>IFERROR(IF(R128="","",VLOOKUP(P128,【参考】数式用!$A$5:$H$34,MATCH(S128,【参考】数式用!$F$4:$H$4,0)+5,0)),"")</f>
        <v/>
      </c>
      <c r="U128" s="232" t="str">
        <f>IF(S128="特定加算Ⅰ",VLOOKUP(P128,【参考】数式用!$A$5:$I$28,9,FALSE),"-")</f>
        <v>-</v>
      </c>
      <c r="V128" s="210" t="s">
        <v>108</v>
      </c>
      <c r="W128" s="233"/>
      <c r="X128" s="212" t="s">
        <v>109</v>
      </c>
      <c r="Y128" s="233"/>
      <c r="Z128" s="212" t="s">
        <v>110</v>
      </c>
      <c r="AA128" s="233"/>
      <c r="AB128" s="212" t="s">
        <v>109</v>
      </c>
      <c r="AC128" s="233"/>
      <c r="AD128" s="212" t="s">
        <v>111</v>
      </c>
      <c r="AE128" s="213" t="s">
        <v>112</v>
      </c>
      <c r="AF128" s="214" t="str">
        <f t="shared" si="10"/>
        <v/>
      </c>
      <c r="AG128" s="215" t="s">
        <v>113</v>
      </c>
      <c r="AH128" s="216" t="str">
        <f t="shared" si="11"/>
        <v/>
      </c>
      <c r="AJ128" s="234" t="str">
        <f t="shared" si="12"/>
        <v>○</v>
      </c>
      <c r="AK128" s="235" t="str">
        <f t="shared" si="6"/>
        <v/>
      </c>
      <c r="AL128" s="235"/>
      <c r="AM128" s="235"/>
      <c r="AN128" s="235"/>
      <c r="AO128" s="235"/>
      <c r="AP128" s="235"/>
      <c r="AQ128" s="235"/>
      <c r="AR128" s="235"/>
      <c r="AS128" s="236"/>
    </row>
    <row r="129" spans="1:45" ht="33" customHeight="1" thickBot="1">
      <c r="A129" s="204">
        <f t="shared" si="13"/>
        <v>118</v>
      </c>
      <c r="B129" s="1026" t="str">
        <f>IF(【全員最初に作成】基本情報!C173="","",【全員最初に作成】基本情報!C173)</f>
        <v/>
      </c>
      <c r="C129" s="1027"/>
      <c r="D129" s="1027"/>
      <c r="E129" s="1027"/>
      <c r="F129" s="1027"/>
      <c r="G129" s="1027"/>
      <c r="H129" s="1027"/>
      <c r="I129" s="1027"/>
      <c r="J129" s="1027"/>
      <c r="K129" s="1028"/>
      <c r="L129" s="204" t="str">
        <f>IF(【全員最初に作成】基本情報!M173="","",【全員最初に作成】基本情報!M173)</f>
        <v/>
      </c>
      <c r="M129" s="204" t="str">
        <f>IF(【全員最初に作成】基本情報!R173="","",【全員最初に作成】基本情報!R173)</f>
        <v/>
      </c>
      <c r="N129" s="204" t="str">
        <f>IF(【全員最初に作成】基本情報!W173="","",【全員最初に作成】基本情報!W173)</f>
        <v/>
      </c>
      <c r="O129" s="204" t="str">
        <f>IF(【全員最初に作成】基本情報!X173="","",【全員最初に作成】基本情報!X173)</f>
        <v/>
      </c>
      <c r="P129" s="205" t="str">
        <f>IF(【全員最初に作成】基本情報!Y173="","",【全員最初に作成】基本情報!Y173)</f>
        <v/>
      </c>
      <c r="Q129" s="206" t="str">
        <f>IF(【全員最初に作成】基本情報!AB173="","",【全員最初に作成】基本情報!AB173)</f>
        <v/>
      </c>
      <c r="R129" s="230"/>
      <c r="S129" s="231"/>
      <c r="T129" s="209" t="str">
        <f>IFERROR(IF(R129="","",VLOOKUP(P129,【参考】数式用!$A$5:$H$34,MATCH(S129,【参考】数式用!$F$4:$H$4,0)+5,0)),"")</f>
        <v/>
      </c>
      <c r="U129" s="232" t="str">
        <f>IF(S129="特定加算Ⅰ",VLOOKUP(P129,【参考】数式用!$A$5:$I$28,9,FALSE),"-")</f>
        <v>-</v>
      </c>
      <c r="V129" s="210" t="s">
        <v>108</v>
      </c>
      <c r="W129" s="233"/>
      <c r="X129" s="212" t="s">
        <v>109</v>
      </c>
      <c r="Y129" s="233"/>
      <c r="Z129" s="212" t="s">
        <v>110</v>
      </c>
      <c r="AA129" s="233"/>
      <c r="AB129" s="212" t="s">
        <v>109</v>
      </c>
      <c r="AC129" s="233"/>
      <c r="AD129" s="212" t="s">
        <v>111</v>
      </c>
      <c r="AE129" s="213" t="s">
        <v>112</v>
      </c>
      <c r="AF129" s="214" t="str">
        <f t="shared" si="10"/>
        <v/>
      </c>
      <c r="AG129" s="215" t="s">
        <v>113</v>
      </c>
      <c r="AH129" s="216" t="str">
        <f t="shared" si="11"/>
        <v/>
      </c>
      <c r="AJ129" s="234" t="str">
        <f t="shared" si="12"/>
        <v>○</v>
      </c>
      <c r="AK129" s="235" t="str">
        <f t="shared" si="6"/>
        <v/>
      </c>
      <c r="AL129" s="235"/>
      <c r="AM129" s="235"/>
      <c r="AN129" s="235"/>
      <c r="AO129" s="235"/>
      <c r="AP129" s="235"/>
      <c r="AQ129" s="235"/>
      <c r="AR129" s="235"/>
      <c r="AS129" s="236"/>
    </row>
    <row r="130" spans="1:45" ht="33" customHeight="1" thickBot="1">
      <c r="A130" s="204">
        <f t="shared" si="13"/>
        <v>119</v>
      </c>
      <c r="B130" s="1026" t="str">
        <f>IF(【全員最初に作成】基本情報!C174="","",【全員最初に作成】基本情報!C174)</f>
        <v/>
      </c>
      <c r="C130" s="1027"/>
      <c r="D130" s="1027"/>
      <c r="E130" s="1027"/>
      <c r="F130" s="1027"/>
      <c r="G130" s="1027"/>
      <c r="H130" s="1027"/>
      <c r="I130" s="1027"/>
      <c r="J130" s="1027"/>
      <c r="K130" s="1028"/>
      <c r="L130" s="204" t="str">
        <f>IF(【全員最初に作成】基本情報!M174="","",【全員最初に作成】基本情報!M174)</f>
        <v/>
      </c>
      <c r="M130" s="204" t="str">
        <f>IF(【全員最初に作成】基本情報!R174="","",【全員最初に作成】基本情報!R174)</f>
        <v/>
      </c>
      <c r="N130" s="204" t="str">
        <f>IF(【全員最初に作成】基本情報!W174="","",【全員最初に作成】基本情報!W174)</f>
        <v/>
      </c>
      <c r="O130" s="204" t="str">
        <f>IF(【全員最初に作成】基本情報!X174="","",【全員最初に作成】基本情報!X174)</f>
        <v/>
      </c>
      <c r="P130" s="205" t="str">
        <f>IF(【全員最初に作成】基本情報!Y174="","",【全員最初に作成】基本情報!Y174)</f>
        <v/>
      </c>
      <c r="Q130" s="206" t="str">
        <f>IF(【全員最初に作成】基本情報!AB174="","",【全員最初に作成】基本情報!AB174)</f>
        <v/>
      </c>
      <c r="R130" s="230"/>
      <c r="S130" s="231"/>
      <c r="T130" s="209" t="str">
        <f>IFERROR(IF(R130="","",VLOOKUP(P130,【参考】数式用!$A$5:$H$34,MATCH(S130,【参考】数式用!$F$4:$H$4,0)+5,0)),"")</f>
        <v/>
      </c>
      <c r="U130" s="232" t="str">
        <f>IF(S130="特定加算Ⅰ",VLOOKUP(P130,【参考】数式用!$A$5:$I$28,9,FALSE),"-")</f>
        <v>-</v>
      </c>
      <c r="V130" s="210" t="s">
        <v>108</v>
      </c>
      <c r="W130" s="233"/>
      <c r="X130" s="212" t="s">
        <v>109</v>
      </c>
      <c r="Y130" s="233"/>
      <c r="Z130" s="212" t="s">
        <v>110</v>
      </c>
      <c r="AA130" s="233"/>
      <c r="AB130" s="212" t="s">
        <v>109</v>
      </c>
      <c r="AC130" s="233"/>
      <c r="AD130" s="212" t="s">
        <v>111</v>
      </c>
      <c r="AE130" s="213" t="s">
        <v>112</v>
      </c>
      <c r="AF130" s="214" t="str">
        <f t="shared" si="10"/>
        <v/>
      </c>
      <c r="AG130" s="215" t="s">
        <v>113</v>
      </c>
      <c r="AH130" s="216" t="str">
        <f t="shared" si="11"/>
        <v/>
      </c>
      <c r="AJ130" s="234" t="str">
        <f t="shared" si="12"/>
        <v>○</v>
      </c>
      <c r="AK130" s="235" t="str">
        <f t="shared" si="6"/>
        <v/>
      </c>
      <c r="AL130" s="235"/>
      <c r="AM130" s="235"/>
      <c r="AN130" s="235"/>
      <c r="AO130" s="235"/>
      <c r="AP130" s="235"/>
      <c r="AQ130" s="235"/>
      <c r="AR130" s="235"/>
      <c r="AS130" s="236"/>
    </row>
    <row r="131" spans="1:45" ht="33" customHeight="1" thickBot="1">
      <c r="A131" s="204">
        <f t="shared" si="13"/>
        <v>120</v>
      </c>
      <c r="B131" s="1026" t="str">
        <f>IF(【全員最初に作成】基本情報!C175="","",【全員最初に作成】基本情報!C175)</f>
        <v/>
      </c>
      <c r="C131" s="1027"/>
      <c r="D131" s="1027"/>
      <c r="E131" s="1027"/>
      <c r="F131" s="1027"/>
      <c r="G131" s="1027"/>
      <c r="H131" s="1027"/>
      <c r="I131" s="1027"/>
      <c r="J131" s="1027"/>
      <c r="K131" s="1028"/>
      <c r="L131" s="204" t="str">
        <f>IF(【全員最初に作成】基本情報!M175="","",【全員最初に作成】基本情報!M175)</f>
        <v/>
      </c>
      <c r="M131" s="204" t="str">
        <f>IF(【全員最初に作成】基本情報!R175="","",【全員最初に作成】基本情報!R175)</f>
        <v/>
      </c>
      <c r="N131" s="204" t="str">
        <f>IF(【全員最初に作成】基本情報!W175="","",【全員最初に作成】基本情報!W175)</f>
        <v/>
      </c>
      <c r="O131" s="204" t="str">
        <f>IF(【全員最初に作成】基本情報!X175="","",【全員最初に作成】基本情報!X175)</f>
        <v/>
      </c>
      <c r="P131" s="205" t="str">
        <f>IF(【全員最初に作成】基本情報!Y175="","",【全員最初に作成】基本情報!Y175)</f>
        <v/>
      </c>
      <c r="Q131" s="206" t="str">
        <f>IF(【全員最初に作成】基本情報!AB175="","",【全員最初に作成】基本情報!AB175)</f>
        <v/>
      </c>
      <c r="R131" s="230"/>
      <c r="S131" s="231"/>
      <c r="T131" s="209" t="str">
        <f>IFERROR(IF(R131="","",VLOOKUP(P131,【参考】数式用!$A$5:$H$34,MATCH(S131,【参考】数式用!$F$4:$H$4,0)+5,0)),"")</f>
        <v/>
      </c>
      <c r="U131" s="232" t="str">
        <f>IF(S131="特定加算Ⅰ",VLOOKUP(P131,【参考】数式用!$A$5:$I$28,9,FALSE),"-")</f>
        <v>-</v>
      </c>
      <c r="V131" s="210" t="s">
        <v>108</v>
      </c>
      <c r="W131" s="233"/>
      <c r="X131" s="212" t="s">
        <v>109</v>
      </c>
      <c r="Y131" s="233"/>
      <c r="Z131" s="212" t="s">
        <v>110</v>
      </c>
      <c r="AA131" s="233"/>
      <c r="AB131" s="212" t="s">
        <v>109</v>
      </c>
      <c r="AC131" s="233"/>
      <c r="AD131" s="212" t="s">
        <v>111</v>
      </c>
      <c r="AE131" s="213" t="s">
        <v>112</v>
      </c>
      <c r="AF131" s="214" t="str">
        <f t="shared" si="10"/>
        <v/>
      </c>
      <c r="AG131" s="215" t="s">
        <v>113</v>
      </c>
      <c r="AH131" s="216" t="str">
        <f t="shared" si="11"/>
        <v/>
      </c>
      <c r="AJ131" s="234" t="str">
        <f t="shared" si="12"/>
        <v>○</v>
      </c>
      <c r="AK131" s="235" t="str">
        <f t="shared" si="6"/>
        <v/>
      </c>
      <c r="AL131" s="235"/>
      <c r="AM131" s="235"/>
      <c r="AN131" s="235"/>
      <c r="AO131" s="235"/>
      <c r="AP131" s="235"/>
      <c r="AQ131" s="235"/>
      <c r="AR131" s="235"/>
      <c r="AS131" s="236"/>
    </row>
    <row r="132" spans="1:45" ht="33" customHeight="1" thickBot="1">
      <c r="A132" s="204">
        <f t="shared" si="13"/>
        <v>121</v>
      </c>
      <c r="B132" s="1026" t="str">
        <f>IF(【全員最初に作成】基本情報!C176="","",【全員最初に作成】基本情報!C176)</f>
        <v/>
      </c>
      <c r="C132" s="1027"/>
      <c r="D132" s="1027"/>
      <c r="E132" s="1027"/>
      <c r="F132" s="1027"/>
      <c r="G132" s="1027"/>
      <c r="H132" s="1027"/>
      <c r="I132" s="1027"/>
      <c r="J132" s="1027"/>
      <c r="K132" s="1028"/>
      <c r="L132" s="204" t="str">
        <f>IF(【全員最初に作成】基本情報!M176="","",【全員最初に作成】基本情報!M176)</f>
        <v/>
      </c>
      <c r="M132" s="204" t="str">
        <f>IF(【全員最初に作成】基本情報!R176="","",【全員最初に作成】基本情報!R176)</f>
        <v/>
      </c>
      <c r="N132" s="204" t="str">
        <f>IF(【全員最初に作成】基本情報!W176="","",【全員最初に作成】基本情報!W176)</f>
        <v/>
      </c>
      <c r="O132" s="204" t="str">
        <f>IF(【全員最初に作成】基本情報!X176="","",【全員最初に作成】基本情報!X176)</f>
        <v/>
      </c>
      <c r="P132" s="205" t="str">
        <f>IF(【全員最初に作成】基本情報!Y176="","",【全員最初に作成】基本情報!Y176)</f>
        <v/>
      </c>
      <c r="Q132" s="206" t="str">
        <f>IF(【全員最初に作成】基本情報!AB176="","",【全員最初に作成】基本情報!AB176)</f>
        <v/>
      </c>
      <c r="R132" s="230"/>
      <c r="S132" s="231"/>
      <c r="T132" s="209" t="str">
        <f>IFERROR(IF(R132="","",VLOOKUP(P132,【参考】数式用!$A$5:$H$34,MATCH(S132,【参考】数式用!$F$4:$H$4,0)+5,0)),"")</f>
        <v/>
      </c>
      <c r="U132" s="232" t="str">
        <f>IF(S132="特定加算Ⅰ",VLOOKUP(P132,【参考】数式用!$A$5:$I$28,9,FALSE),"-")</f>
        <v>-</v>
      </c>
      <c r="V132" s="210" t="s">
        <v>108</v>
      </c>
      <c r="W132" s="233"/>
      <c r="X132" s="212" t="s">
        <v>109</v>
      </c>
      <c r="Y132" s="233"/>
      <c r="Z132" s="212" t="s">
        <v>110</v>
      </c>
      <c r="AA132" s="233"/>
      <c r="AB132" s="212" t="s">
        <v>109</v>
      </c>
      <c r="AC132" s="233"/>
      <c r="AD132" s="212" t="s">
        <v>111</v>
      </c>
      <c r="AE132" s="213" t="s">
        <v>112</v>
      </c>
      <c r="AF132" s="214" t="str">
        <f t="shared" si="10"/>
        <v/>
      </c>
      <c r="AG132" s="215" t="s">
        <v>113</v>
      </c>
      <c r="AH132" s="216" t="str">
        <f t="shared" si="11"/>
        <v/>
      </c>
      <c r="AJ132" s="234" t="str">
        <f t="shared" si="12"/>
        <v>○</v>
      </c>
      <c r="AK132" s="235" t="str">
        <f t="shared" si="6"/>
        <v/>
      </c>
      <c r="AL132" s="235"/>
      <c r="AM132" s="235"/>
      <c r="AN132" s="235"/>
      <c r="AO132" s="235"/>
      <c r="AP132" s="235"/>
      <c r="AQ132" s="235"/>
      <c r="AR132" s="235"/>
      <c r="AS132" s="236"/>
    </row>
    <row r="133" spans="1:45" ht="33" customHeight="1" thickBot="1">
      <c r="A133" s="204">
        <f t="shared" si="13"/>
        <v>122</v>
      </c>
      <c r="B133" s="1026" t="str">
        <f>IF(【全員最初に作成】基本情報!C177="","",【全員最初に作成】基本情報!C177)</f>
        <v/>
      </c>
      <c r="C133" s="1027"/>
      <c r="D133" s="1027"/>
      <c r="E133" s="1027"/>
      <c r="F133" s="1027"/>
      <c r="G133" s="1027"/>
      <c r="H133" s="1027"/>
      <c r="I133" s="1027"/>
      <c r="J133" s="1027"/>
      <c r="K133" s="1028"/>
      <c r="L133" s="204" t="str">
        <f>IF(【全員最初に作成】基本情報!M177="","",【全員最初に作成】基本情報!M177)</f>
        <v/>
      </c>
      <c r="M133" s="204" t="str">
        <f>IF(【全員最初に作成】基本情報!R177="","",【全員最初に作成】基本情報!R177)</f>
        <v/>
      </c>
      <c r="N133" s="204" t="str">
        <f>IF(【全員最初に作成】基本情報!W177="","",【全員最初に作成】基本情報!W177)</f>
        <v/>
      </c>
      <c r="O133" s="204" t="str">
        <f>IF(【全員最初に作成】基本情報!X177="","",【全員最初に作成】基本情報!X177)</f>
        <v/>
      </c>
      <c r="P133" s="205" t="str">
        <f>IF(【全員最初に作成】基本情報!Y177="","",【全員最初に作成】基本情報!Y177)</f>
        <v/>
      </c>
      <c r="Q133" s="206" t="str">
        <f>IF(【全員最初に作成】基本情報!AB177="","",【全員最初に作成】基本情報!AB177)</f>
        <v/>
      </c>
      <c r="R133" s="230"/>
      <c r="S133" s="231"/>
      <c r="T133" s="209" t="str">
        <f>IFERROR(IF(R133="","",VLOOKUP(P133,【参考】数式用!$A$5:$H$34,MATCH(S133,【参考】数式用!$F$4:$H$4,0)+5,0)),"")</f>
        <v/>
      </c>
      <c r="U133" s="232" t="str">
        <f>IF(S133="特定加算Ⅰ",VLOOKUP(P133,【参考】数式用!$A$5:$I$28,9,FALSE),"-")</f>
        <v>-</v>
      </c>
      <c r="V133" s="210" t="s">
        <v>108</v>
      </c>
      <c r="W133" s="233"/>
      <c r="X133" s="212" t="s">
        <v>109</v>
      </c>
      <c r="Y133" s="233"/>
      <c r="Z133" s="212" t="s">
        <v>110</v>
      </c>
      <c r="AA133" s="233"/>
      <c r="AB133" s="212" t="s">
        <v>109</v>
      </c>
      <c r="AC133" s="233"/>
      <c r="AD133" s="212" t="s">
        <v>111</v>
      </c>
      <c r="AE133" s="213" t="s">
        <v>112</v>
      </c>
      <c r="AF133" s="214" t="str">
        <f t="shared" si="10"/>
        <v/>
      </c>
      <c r="AG133" s="215" t="s">
        <v>113</v>
      </c>
      <c r="AH133" s="216" t="str">
        <f t="shared" si="11"/>
        <v/>
      </c>
      <c r="AJ133" s="234" t="str">
        <f t="shared" si="12"/>
        <v>○</v>
      </c>
      <c r="AK133" s="235" t="str">
        <f t="shared" si="6"/>
        <v/>
      </c>
      <c r="AL133" s="235"/>
      <c r="AM133" s="235"/>
      <c r="AN133" s="235"/>
      <c r="AO133" s="235"/>
      <c r="AP133" s="235"/>
      <c r="AQ133" s="235"/>
      <c r="AR133" s="235"/>
      <c r="AS133" s="236"/>
    </row>
    <row r="134" spans="1:45" ht="33" customHeight="1" thickBot="1">
      <c r="A134" s="204">
        <f t="shared" si="13"/>
        <v>123</v>
      </c>
      <c r="B134" s="1026" t="str">
        <f>IF(【全員最初に作成】基本情報!C178="","",【全員最初に作成】基本情報!C178)</f>
        <v/>
      </c>
      <c r="C134" s="1027"/>
      <c r="D134" s="1027"/>
      <c r="E134" s="1027"/>
      <c r="F134" s="1027"/>
      <c r="G134" s="1027"/>
      <c r="H134" s="1027"/>
      <c r="I134" s="1027"/>
      <c r="J134" s="1027"/>
      <c r="K134" s="1028"/>
      <c r="L134" s="204" t="str">
        <f>IF(【全員最初に作成】基本情報!M178="","",【全員最初に作成】基本情報!M178)</f>
        <v/>
      </c>
      <c r="M134" s="204" t="str">
        <f>IF(【全員最初に作成】基本情報!R178="","",【全員最初に作成】基本情報!R178)</f>
        <v/>
      </c>
      <c r="N134" s="204" t="str">
        <f>IF(【全員最初に作成】基本情報!W178="","",【全員最初に作成】基本情報!W178)</f>
        <v/>
      </c>
      <c r="O134" s="204" t="str">
        <f>IF(【全員最初に作成】基本情報!X178="","",【全員最初に作成】基本情報!X178)</f>
        <v/>
      </c>
      <c r="P134" s="205" t="str">
        <f>IF(【全員最初に作成】基本情報!Y178="","",【全員最初に作成】基本情報!Y178)</f>
        <v/>
      </c>
      <c r="Q134" s="206" t="str">
        <f>IF(【全員最初に作成】基本情報!AB178="","",【全員最初に作成】基本情報!AB178)</f>
        <v/>
      </c>
      <c r="R134" s="230"/>
      <c r="S134" s="231"/>
      <c r="T134" s="209" t="str">
        <f>IFERROR(IF(R134="","",VLOOKUP(P134,【参考】数式用!$A$5:$H$34,MATCH(S134,【参考】数式用!$F$4:$H$4,0)+5,0)),"")</f>
        <v/>
      </c>
      <c r="U134" s="232" t="str">
        <f>IF(S134="特定加算Ⅰ",VLOOKUP(P134,【参考】数式用!$A$5:$I$28,9,FALSE),"-")</f>
        <v>-</v>
      </c>
      <c r="V134" s="210" t="s">
        <v>108</v>
      </c>
      <c r="W134" s="233"/>
      <c r="X134" s="212" t="s">
        <v>109</v>
      </c>
      <c r="Y134" s="233"/>
      <c r="Z134" s="212" t="s">
        <v>110</v>
      </c>
      <c r="AA134" s="233"/>
      <c r="AB134" s="212" t="s">
        <v>109</v>
      </c>
      <c r="AC134" s="233"/>
      <c r="AD134" s="212" t="s">
        <v>111</v>
      </c>
      <c r="AE134" s="213" t="s">
        <v>112</v>
      </c>
      <c r="AF134" s="214" t="str">
        <f t="shared" si="10"/>
        <v/>
      </c>
      <c r="AG134" s="215" t="s">
        <v>113</v>
      </c>
      <c r="AH134" s="216" t="str">
        <f t="shared" si="11"/>
        <v/>
      </c>
      <c r="AJ134" s="234" t="str">
        <f t="shared" si="12"/>
        <v>○</v>
      </c>
      <c r="AK134" s="235" t="str">
        <f t="shared" si="6"/>
        <v/>
      </c>
      <c r="AL134" s="235"/>
      <c r="AM134" s="235"/>
      <c r="AN134" s="235"/>
      <c r="AO134" s="235"/>
      <c r="AP134" s="235"/>
      <c r="AQ134" s="235"/>
      <c r="AR134" s="235"/>
      <c r="AS134" s="236"/>
    </row>
    <row r="135" spans="1:45" ht="33" customHeight="1" thickBot="1">
      <c r="A135" s="204">
        <f t="shared" si="13"/>
        <v>124</v>
      </c>
      <c r="B135" s="1026" t="str">
        <f>IF(【全員最初に作成】基本情報!C179="","",【全員最初に作成】基本情報!C179)</f>
        <v/>
      </c>
      <c r="C135" s="1027"/>
      <c r="D135" s="1027"/>
      <c r="E135" s="1027"/>
      <c r="F135" s="1027"/>
      <c r="G135" s="1027"/>
      <c r="H135" s="1027"/>
      <c r="I135" s="1027"/>
      <c r="J135" s="1027"/>
      <c r="K135" s="1028"/>
      <c r="L135" s="204" t="str">
        <f>IF(【全員最初に作成】基本情報!M179="","",【全員最初に作成】基本情報!M179)</f>
        <v/>
      </c>
      <c r="M135" s="204" t="str">
        <f>IF(【全員最初に作成】基本情報!R179="","",【全員最初に作成】基本情報!R179)</f>
        <v/>
      </c>
      <c r="N135" s="204" t="str">
        <f>IF(【全員最初に作成】基本情報!W179="","",【全員最初に作成】基本情報!W179)</f>
        <v/>
      </c>
      <c r="O135" s="204" t="str">
        <f>IF(【全員最初に作成】基本情報!X179="","",【全員最初に作成】基本情報!X179)</f>
        <v/>
      </c>
      <c r="P135" s="205" t="str">
        <f>IF(【全員最初に作成】基本情報!Y179="","",【全員最初に作成】基本情報!Y179)</f>
        <v/>
      </c>
      <c r="Q135" s="206" t="str">
        <f>IF(【全員最初に作成】基本情報!AB179="","",【全員最初に作成】基本情報!AB179)</f>
        <v/>
      </c>
      <c r="R135" s="230"/>
      <c r="S135" s="231"/>
      <c r="T135" s="209" t="str">
        <f>IFERROR(IF(R135="","",VLOOKUP(P135,【参考】数式用!$A$5:$H$34,MATCH(S135,【参考】数式用!$F$4:$H$4,0)+5,0)),"")</f>
        <v/>
      </c>
      <c r="U135" s="232" t="str">
        <f>IF(S135="特定加算Ⅰ",VLOOKUP(P135,【参考】数式用!$A$5:$I$28,9,FALSE),"-")</f>
        <v>-</v>
      </c>
      <c r="V135" s="210" t="s">
        <v>108</v>
      </c>
      <c r="W135" s="233"/>
      <c r="X135" s="212" t="s">
        <v>109</v>
      </c>
      <c r="Y135" s="233"/>
      <c r="Z135" s="212" t="s">
        <v>110</v>
      </c>
      <c r="AA135" s="233"/>
      <c r="AB135" s="212" t="s">
        <v>109</v>
      </c>
      <c r="AC135" s="233"/>
      <c r="AD135" s="212" t="s">
        <v>111</v>
      </c>
      <c r="AE135" s="213" t="s">
        <v>112</v>
      </c>
      <c r="AF135" s="214" t="str">
        <f t="shared" si="10"/>
        <v/>
      </c>
      <c r="AG135" s="215" t="s">
        <v>113</v>
      </c>
      <c r="AH135" s="216" t="str">
        <f t="shared" si="11"/>
        <v/>
      </c>
      <c r="AJ135" s="234" t="str">
        <f t="shared" si="12"/>
        <v>○</v>
      </c>
      <c r="AK135" s="235" t="str">
        <f t="shared" si="6"/>
        <v/>
      </c>
      <c r="AL135" s="235"/>
      <c r="AM135" s="235"/>
      <c r="AN135" s="235"/>
      <c r="AO135" s="235"/>
      <c r="AP135" s="235"/>
      <c r="AQ135" s="235"/>
      <c r="AR135" s="235"/>
      <c r="AS135" s="236"/>
    </row>
    <row r="136" spans="1:45" ht="33" customHeight="1" thickBot="1">
      <c r="A136" s="204">
        <f t="shared" si="13"/>
        <v>125</v>
      </c>
      <c r="B136" s="1026" t="str">
        <f>IF(【全員最初に作成】基本情報!C180="","",【全員最初に作成】基本情報!C180)</f>
        <v/>
      </c>
      <c r="C136" s="1027"/>
      <c r="D136" s="1027"/>
      <c r="E136" s="1027"/>
      <c r="F136" s="1027"/>
      <c r="G136" s="1027"/>
      <c r="H136" s="1027"/>
      <c r="I136" s="1027"/>
      <c r="J136" s="1027"/>
      <c r="K136" s="1028"/>
      <c r="L136" s="204" t="str">
        <f>IF(【全員最初に作成】基本情報!M180="","",【全員最初に作成】基本情報!M180)</f>
        <v/>
      </c>
      <c r="M136" s="204" t="str">
        <f>IF(【全員最初に作成】基本情報!R180="","",【全員最初に作成】基本情報!R180)</f>
        <v/>
      </c>
      <c r="N136" s="204" t="str">
        <f>IF(【全員最初に作成】基本情報!W180="","",【全員最初に作成】基本情報!W180)</f>
        <v/>
      </c>
      <c r="O136" s="204" t="str">
        <f>IF(【全員最初に作成】基本情報!X180="","",【全員最初に作成】基本情報!X180)</f>
        <v/>
      </c>
      <c r="P136" s="205" t="str">
        <f>IF(【全員最初に作成】基本情報!Y180="","",【全員最初に作成】基本情報!Y180)</f>
        <v/>
      </c>
      <c r="Q136" s="206" t="str">
        <f>IF(【全員最初に作成】基本情報!AB180="","",【全員最初に作成】基本情報!AB180)</f>
        <v/>
      </c>
      <c r="R136" s="230"/>
      <c r="S136" s="231"/>
      <c r="T136" s="209" t="str">
        <f>IFERROR(IF(R136="","",VLOOKUP(P136,【参考】数式用!$A$5:$H$34,MATCH(S136,【参考】数式用!$F$4:$H$4,0)+5,0)),"")</f>
        <v/>
      </c>
      <c r="U136" s="232" t="str">
        <f>IF(S136="特定加算Ⅰ",VLOOKUP(P136,【参考】数式用!$A$5:$I$28,9,FALSE),"-")</f>
        <v>-</v>
      </c>
      <c r="V136" s="210" t="s">
        <v>108</v>
      </c>
      <c r="W136" s="233"/>
      <c r="X136" s="212" t="s">
        <v>109</v>
      </c>
      <c r="Y136" s="233"/>
      <c r="Z136" s="212" t="s">
        <v>110</v>
      </c>
      <c r="AA136" s="233"/>
      <c r="AB136" s="212" t="s">
        <v>109</v>
      </c>
      <c r="AC136" s="233"/>
      <c r="AD136" s="212" t="s">
        <v>111</v>
      </c>
      <c r="AE136" s="213" t="s">
        <v>112</v>
      </c>
      <c r="AF136" s="214" t="str">
        <f t="shared" si="10"/>
        <v/>
      </c>
      <c r="AG136" s="215" t="s">
        <v>113</v>
      </c>
      <c r="AH136" s="216" t="str">
        <f t="shared" si="11"/>
        <v/>
      </c>
      <c r="AJ136" s="234" t="str">
        <f t="shared" si="12"/>
        <v>○</v>
      </c>
      <c r="AK136" s="235" t="str">
        <f t="shared" si="6"/>
        <v/>
      </c>
      <c r="AL136" s="235"/>
      <c r="AM136" s="235"/>
      <c r="AN136" s="235"/>
      <c r="AO136" s="235"/>
      <c r="AP136" s="235"/>
      <c r="AQ136" s="235"/>
      <c r="AR136" s="235"/>
      <c r="AS136" s="236"/>
    </row>
    <row r="137" spans="1:45" ht="33" customHeight="1" thickBot="1">
      <c r="A137" s="204">
        <f t="shared" si="13"/>
        <v>126</v>
      </c>
      <c r="B137" s="1026" t="str">
        <f>IF(【全員最初に作成】基本情報!C181="","",【全員最初に作成】基本情報!C181)</f>
        <v/>
      </c>
      <c r="C137" s="1027"/>
      <c r="D137" s="1027"/>
      <c r="E137" s="1027"/>
      <c r="F137" s="1027"/>
      <c r="G137" s="1027"/>
      <c r="H137" s="1027"/>
      <c r="I137" s="1027"/>
      <c r="J137" s="1027"/>
      <c r="K137" s="1028"/>
      <c r="L137" s="204" t="str">
        <f>IF(【全員最初に作成】基本情報!M181="","",【全員最初に作成】基本情報!M181)</f>
        <v/>
      </c>
      <c r="M137" s="204" t="str">
        <f>IF(【全員最初に作成】基本情報!R181="","",【全員最初に作成】基本情報!R181)</f>
        <v/>
      </c>
      <c r="N137" s="204" t="str">
        <f>IF(【全員最初に作成】基本情報!W181="","",【全員最初に作成】基本情報!W181)</f>
        <v/>
      </c>
      <c r="O137" s="204" t="str">
        <f>IF(【全員最初に作成】基本情報!X181="","",【全員最初に作成】基本情報!X181)</f>
        <v/>
      </c>
      <c r="P137" s="205" t="str">
        <f>IF(【全員最初に作成】基本情報!Y181="","",【全員最初に作成】基本情報!Y181)</f>
        <v/>
      </c>
      <c r="Q137" s="206" t="str">
        <f>IF(【全員最初に作成】基本情報!AB181="","",【全員最初に作成】基本情報!AB181)</f>
        <v/>
      </c>
      <c r="R137" s="230"/>
      <c r="S137" s="231"/>
      <c r="T137" s="209" t="str">
        <f>IFERROR(IF(R137="","",VLOOKUP(P137,【参考】数式用!$A$5:$H$34,MATCH(S137,【参考】数式用!$F$4:$H$4,0)+5,0)),"")</f>
        <v/>
      </c>
      <c r="U137" s="232" t="str">
        <f>IF(S137="特定加算Ⅰ",VLOOKUP(P137,【参考】数式用!$A$5:$I$28,9,FALSE),"-")</f>
        <v>-</v>
      </c>
      <c r="V137" s="210" t="s">
        <v>108</v>
      </c>
      <c r="W137" s="233"/>
      <c r="X137" s="212" t="s">
        <v>109</v>
      </c>
      <c r="Y137" s="233"/>
      <c r="Z137" s="212" t="s">
        <v>110</v>
      </c>
      <c r="AA137" s="233"/>
      <c r="AB137" s="212" t="s">
        <v>109</v>
      </c>
      <c r="AC137" s="233"/>
      <c r="AD137" s="212" t="s">
        <v>111</v>
      </c>
      <c r="AE137" s="213" t="s">
        <v>112</v>
      </c>
      <c r="AF137" s="214" t="str">
        <f t="shared" si="10"/>
        <v/>
      </c>
      <c r="AG137" s="215" t="s">
        <v>113</v>
      </c>
      <c r="AH137" s="216" t="str">
        <f t="shared" si="11"/>
        <v/>
      </c>
      <c r="AJ137" s="234" t="str">
        <f t="shared" si="12"/>
        <v>○</v>
      </c>
      <c r="AK137" s="235" t="str">
        <f t="shared" si="6"/>
        <v/>
      </c>
      <c r="AL137" s="235"/>
      <c r="AM137" s="235"/>
      <c r="AN137" s="235"/>
      <c r="AO137" s="235"/>
      <c r="AP137" s="235"/>
      <c r="AQ137" s="235"/>
      <c r="AR137" s="235"/>
      <c r="AS137" s="236"/>
    </row>
    <row r="138" spans="1:45" ht="33" customHeight="1" thickBot="1">
      <c r="A138" s="204">
        <f t="shared" si="13"/>
        <v>127</v>
      </c>
      <c r="B138" s="1026" t="str">
        <f>IF(【全員最初に作成】基本情報!C182="","",【全員最初に作成】基本情報!C182)</f>
        <v/>
      </c>
      <c r="C138" s="1027"/>
      <c r="D138" s="1027"/>
      <c r="E138" s="1027"/>
      <c r="F138" s="1027"/>
      <c r="G138" s="1027"/>
      <c r="H138" s="1027"/>
      <c r="I138" s="1027"/>
      <c r="J138" s="1027"/>
      <c r="K138" s="1028"/>
      <c r="L138" s="204" t="str">
        <f>IF(【全員最初に作成】基本情報!M182="","",【全員最初に作成】基本情報!M182)</f>
        <v/>
      </c>
      <c r="M138" s="204" t="str">
        <f>IF(【全員最初に作成】基本情報!R182="","",【全員最初に作成】基本情報!R182)</f>
        <v/>
      </c>
      <c r="N138" s="204" t="str">
        <f>IF(【全員最初に作成】基本情報!W182="","",【全員最初に作成】基本情報!W182)</f>
        <v/>
      </c>
      <c r="O138" s="204" t="str">
        <f>IF(【全員最初に作成】基本情報!X182="","",【全員最初に作成】基本情報!X182)</f>
        <v/>
      </c>
      <c r="P138" s="205" t="str">
        <f>IF(【全員最初に作成】基本情報!Y182="","",【全員最初に作成】基本情報!Y182)</f>
        <v/>
      </c>
      <c r="Q138" s="206" t="str">
        <f>IF(【全員最初に作成】基本情報!AB182="","",【全員最初に作成】基本情報!AB182)</f>
        <v/>
      </c>
      <c r="R138" s="230"/>
      <c r="S138" s="231"/>
      <c r="T138" s="209" t="str">
        <f>IFERROR(IF(R138="","",VLOOKUP(P138,【参考】数式用!$A$5:$H$34,MATCH(S138,【参考】数式用!$F$4:$H$4,0)+5,0)),"")</f>
        <v/>
      </c>
      <c r="U138" s="232" t="str">
        <f>IF(S138="特定加算Ⅰ",VLOOKUP(P138,【参考】数式用!$A$5:$I$28,9,FALSE),"-")</f>
        <v>-</v>
      </c>
      <c r="V138" s="210" t="s">
        <v>108</v>
      </c>
      <c r="W138" s="233"/>
      <c r="X138" s="212" t="s">
        <v>109</v>
      </c>
      <c r="Y138" s="233"/>
      <c r="Z138" s="212" t="s">
        <v>110</v>
      </c>
      <c r="AA138" s="233"/>
      <c r="AB138" s="212" t="s">
        <v>109</v>
      </c>
      <c r="AC138" s="233"/>
      <c r="AD138" s="212" t="s">
        <v>111</v>
      </c>
      <c r="AE138" s="213" t="s">
        <v>112</v>
      </c>
      <c r="AF138" s="214" t="str">
        <f t="shared" si="10"/>
        <v/>
      </c>
      <c r="AG138" s="215" t="s">
        <v>113</v>
      </c>
      <c r="AH138" s="216" t="str">
        <f t="shared" si="11"/>
        <v/>
      </c>
      <c r="AJ138" s="234" t="str">
        <f t="shared" si="12"/>
        <v>○</v>
      </c>
      <c r="AK138" s="235" t="str">
        <f t="shared" si="6"/>
        <v/>
      </c>
      <c r="AL138" s="235"/>
      <c r="AM138" s="235"/>
      <c r="AN138" s="235"/>
      <c r="AO138" s="235"/>
      <c r="AP138" s="235"/>
      <c r="AQ138" s="235"/>
      <c r="AR138" s="235"/>
      <c r="AS138" s="236"/>
    </row>
    <row r="139" spans="1:45" ht="33" customHeight="1" thickBot="1">
      <c r="A139" s="204">
        <f t="shared" si="13"/>
        <v>128</v>
      </c>
      <c r="B139" s="1026" t="str">
        <f>IF(【全員最初に作成】基本情報!C183="","",【全員最初に作成】基本情報!C183)</f>
        <v/>
      </c>
      <c r="C139" s="1027"/>
      <c r="D139" s="1027"/>
      <c r="E139" s="1027"/>
      <c r="F139" s="1027"/>
      <c r="G139" s="1027"/>
      <c r="H139" s="1027"/>
      <c r="I139" s="1027"/>
      <c r="J139" s="1027"/>
      <c r="K139" s="1028"/>
      <c r="L139" s="204" t="str">
        <f>IF(【全員最初に作成】基本情報!M183="","",【全員最初に作成】基本情報!M183)</f>
        <v/>
      </c>
      <c r="M139" s="204" t="str">
        <f>IF(【全員最初に作成】基本情報!R183="","",【全員最初に作成】基本情報!R183)</f>
        <v/>
      </c>
      <c r="N139" s="204" t="str">
        <f>IF(【全員最初に作成】基本情報!W183="","",【全員最初に作成】基本情報!W183)</f>
        <v/>
      </c>
      <c r="O139" s="204" t="str">
        <f>IF(【全員最初に作成】基本情報!X183="","",【全員最初に作成】基本情報!X183)</f>
        <v/>
      </c>
      <c r="P139" s="205" t="str">
        <f>IF(【全員最初に作成】基本情報!Y183="","",【全員最初に作成】基本情報!Y183)</f>
        <v/>
      </c>
      <c r="Q139" s="206" t="str">
        <f>IF(【全員最初に作成】基本情報!AB183="","",【全員最初に作成】基本情報!AB183)</f>
        <v/>
      </c>
      <c r="R139" s="230"/>
      <c r="S139" s="231"/>
      <c r="T139" s="209" t="str">
        <f>IFERROR(IF(R139="","",VLOOKUP(P139,【参考】数式用!$A$5:$H$34,MATCH(S139,【参考】数式用!$F$4:$H$4,0)+5,0)),"")</f>
        <v/>
      </c>
      <c r="U139" s="232" t="str">
        <f>IF(S139="特定加算Ⅰ",VLOOKUP(P139,【参考】数式用!$A$5:$I$28,9,FALSE),"-")</f>
        <v>-</v>
      </c>
      <c r="V139" s="210" t="s">
        <v>108</v>
      </c>
      <c r="W139" s="233"/>
      <c r="X139" s="212" t="s">
        <v>109</v>
      </c>
      <c r="Y139" s="233"/>
      <c r="Z139" s="212" t="s">
        <v>110</v>
      </c>
      <c r="AA139" s="233"/>
      <c r="AB139" s="212" t="s">
        <v>109</v>
      </c>
      <c r="AC139" s="233"/>
      <c r="AD139" s="212" t="s">
        <v>111</v>
      </c>
      <c r="AE139" s="213" t="s">
        <v>112</v>
      </c>
      <c r="AF139" s="214" t="str">
        <f t="shared" si="10"/>
        <v/>
      </c>
      <c r="AG139" s="215" t="s">
        <v>113</v>
      </c>
      <c r="AH139" s="216" t="str">
        <f t="shared" si="11"/>
        <v/>
      </c>
      <c r="AJ139" s="234" t="str">
        <f t="shared" si="12"/>
        <v>○</v>
      </c>
      <c r="AK139" s="235" t="str">
        <f t="shared" si="6"/>
        <v/>
      </c>
      <c r="AL139" s="235"/>
      <c r="AM139" s="235"/>
      <c r="AN139" s="235"/>
      <c r="AO139" s="235"/>
      <c r="AP139" s="235"/>
      <c r="AQ139" s="235"/>
      <c r="AR139" s="235"/>
      <c r="AS139" s="236"/>
    </row>
    <row r="140" spans="1:45" ht="33" customHeight="1" thickBot="1">
      <c r="A140" s="204">
        <f t="shared" si="13"/>
        <v>129</v>
      </c>
      <c r="B140" s="1026" t="str">
        <f>IF(【全員最初に作成】基本情報!C184="","",【全員最初に作成】基本情報!C184)</f>
        <v/>
      </c>
      <c r="C140" s="1027"/>
      <c r="D140" s="1027"/>
      <c r="E140" s="1027"/>
      <c r="F140" s="1027"/>
      <c r="G140" s="1027"/>
      <c r="H140" s="1027"/>
      <c r="I140" s="1027"/>
      <c r="J140" s="1027"/>
      <c r="K140" s="1028"/>
      <c r="L140" s="204" t="str">
        <f>IF(【全員最初に作成】基本情報!M184="","",【全員最初に作成】基本情報!M184)</f>
        <v/>
      </c>
      <c r="M140" s="204" t="str">
        <f>IF(【全員最初に作成】基本情報!R184="","",【全員最初に作成】基本情報!R184)</f>
        <v/>
      </c>
      <c r="N140" s="204" t="str">
        <f>IF(【全員最初に作成】基本情報!W184="","",【全員最初に作成】基本情報!W184)</f>
        <v/>
      </c>
      <c r="O140" s="204" t="str">
        <f>IF(【全員最初に作成】基本情報!X184="","",【全員最初に作成】基本情報!X184)</f>
        <v/>
      </c>
      <c r="P140" s="205" t="str">
        <f>IF(【全員最初に作成】基本情報!Y184="","",【全員最初に作成】基本情報!Y184)</f>
        <v/>
      </c>
      <c r="Q140" s="206" t="str">
        <f>IF(【全員最初に作成】基本情報!AB184="","",【全員最初に作成】基本情報!AB184)</f>
        <v/>
      </c>
      <c r="R140" s="230"/>
      <c r="S140" s="231"/>
      <c r="T140" s="209" t="str">
        <f>IFERROR(IF(R140="","",VLOOKUP(P140,【参考】数式用!$A$5:$H$34,MATCH(S140,【参考】数式用!$F$4:$H$4,0)+5,0)),"")</f>
        <v/>
      </c>
      <c r="U140" s="232" t="str">
        <f>IF(S140="特定加算Ⅰ",VLOOKUP(P140,【参考】数式用!$A$5:$I$28,9,FALSE),"-")</f>
        <v>-</v>
      </c>
      <c r="V140" s="210" t="s">
        <v>108</v>
      </c>
      <c r="W140" s="233"/>
      <c r="X140" s="212" t="s">
        <v>109</v>
      </c>
      <c r="Y140" s="233"/>
      <c r="Z140" s="212" t="s">
        <v>110</v>
      </c>
      <c r="AA140" s="233"/>
      <c r="AB140" s="212" t="s">
        <v>109</v>
      </c>
      <c r="AC140" s="233"/>
      <c r="AD140" s="212" t="s">
        <v>111</v>
      </c>
      <c r="AE140" s="213" t="s">
        <v>112</v>
      </c>
      <c r="AF140" s="214" t="str">
        <f t="shared" si="10"/>
        <v/>
      </c>
      <c r="AG140" s="215" t="s">
        <v>113</v>
      </c>
      <c r="AH140" s="216" t="str">
        <f t="shared" si="11"/>
        <v/>
      </c>
      <c r="AJ140" s="234" t="str">
        <f t="shared" si="12"/>
        <v>○</v>
      </c>
      <c r="AK140" s="235" t="str">
        <f t="shared" ref="AK140:AK203" si="14">IFERROR(IF(T140="エラー","当該サービスに存在しない加算区分が選択されていますので、修正してください。",""),"")</f>
        <v/>
      </c>
      <c r="AL140" s="235"/>
      <c r="AM140" s="235"/>
      <c r="AN140" s="235"/>
      <c r="AO140" s="235"/>
      <c r="AP140" s="235"/>
      <c r="AQ140" s="235"/>
      <c r="AR140" s="235"/>
      <c r="AS140" s="236"/>
    </row>
    <row r="141" spans="1:45" ht="33" customHeight="1" thickBot="1">
      <c r="A141" s="204">
        <f t="shared" si="13"/>
        <v>130</v>
      </c>
      <c r="B141" s="1026" t="str">
        <f>IF(【全員最初に作成】基本情報!C185="","",【全員最初に作成】基本情報!C185)</f>
        <v/>
      </c>
      <c r="C141" s="1027"/>
      <c r="D141" s="1027"/>
      <c r="E141" s="1027"/>
      <c r="F141" s="1027"/>
      <c r="G141" s="1027"/>
      <c r="H141" s="1027"/>
      <c r="I141" s="1027"/>
      <c r="J141" s="1027"/>
      <c r="K141" s="1028"/>
      <c r="L141" s="204" t="str">
        <f>IF(【全員最初に作成】基本情報!M185="","",【全員最初に作成】基本情報!M185)</f>
        <v/>
      </c>
      <c r="M141" s="204" t="str">
        <f>IF(【全員最初に作成】基本情報!R185="","",【全員最初に作成】基本情報!R185)</f>
        <v/>
      </c>
      <c r="N141" s="204" t="str">
        <f>IF(【全員最初に作成】基本情報!W185="","",【全員最初に作成】基本情報!W185)</f>
        <v/>
      </c>
      <c r="O141" s="204" t="str">
        <f>IF(【全員最初に作成】基本情報!X185="","",【全員最初に作成】基本情報!X185)</f>
        <v/>
      </c>
      <c r="P141" s="205" t="str">
        <f>IF(【全員最初に作成】基本情報!Y185="","",【全員最初に作成】基本情報!Y185)</f>
        <v/>
      </c>
      <c r="Q141" s="206" t="str">
        <f>IF(【全員最初に作成】基本情報!AB185="","",【全員最初に作成】基本情報!AB185)</f>
        <v/>
      </c>
      <c r="R141" s="230"/>
      <c r="S141" s="231"/>
      <c r="T141" s="209" t="str">
        <f>IFERROR(IF(R141="","",VLOOKUP(P141,【参考】数式用!$A$5:$H$34,MATCH(S141,【参考】数式用!$F$4:$H$4,0)+5,0)),"")</f>
        <v/>
      </c>
      <c r="U141" s="232" t="str">
        <f>IF(S141="特定加算Ⅰ",VLOOKUP(P141,【参考】数式用!$A$5:$I$28,9,FALSE),"-")</f>
        <v>-</v>
      </c>
      <c r="V141" s="210" t="s">
        <v>108</v>
      </c>
      <c r="W141" s="233"/>
      <c r="X141" s="212" t="s">
        <v>109</v>
      </c>
      <c r="Y141" s="233"/>
      <c r="Z141" s="212" t="s">
        <v>110</v>
      </c>
      <c r="AA141" s="233"/>
      <c r="AB141" s="212" t="s">
        <v>109</v>
      </c>
      <c r="AC141" s="233"/>
      <c r="AD141" s="212" t="s">
        <v>111</v>
      </c>
      <c r="AE141" s="213" t="s">
        <v>112</v>
      </c>
      <c r="AF141" s="214" t="str">
        <f t="shared" si="10"/>
        <v/>
      </c>
      <c r="AG141" s="215" t="s">
        <v>113</v>
      </c>
      <c r="AH141" s="216" t="str">
        <f t="shared" si="11"/>
        <v/>
      </c>
      <c r="AJ141" s="234" t="str">
        <f t="shared" si="12"/>
        <v>○</v>
      </c>
      <c r="AK141" s="235" t="str">
        <f t="shared" si="14"/>
        <v/>
      </c>
      <c r="AL141" s="235"/>
      <c r="AM141" s="235"/>
      <c r="AN141" s="235"/>
      <c r="AO141" s="235"/>
      <c r="AP141" s="235"/>
      <c r="AQ141" s="235"/>
      <c r="AR141" s="235"/>
      <c r="AS141" s="236"/>
    </row>
    <row r="142" spans="1:45" ht="33" customHeight="1" thickBot="1">
      <c r="A142" s="204">
        <f t="shared" si="13"/>
        <v>131</v>
      </c>
      <c r="B142" s="1026" t="str">
        <f>IF(【全員最初に作成】基本情報!C186="","",【全員最初に作成】基本情報!C186)</f>
        <v/>
      </c>
      <c r="C142" s="1027"/>
      <c r="D142" s="1027"/>
      <c r="E142" s="1027"/>
      <c r="F142" s="1027"/>
      <c r="G142" s="1027"/>
      <c r="H142" s="1027"/>
      <c r="I142" s="1027"/>
      <c r="J142" s="1027"/>
      <c r="K142" s="1028"/>
      <c r="L142" s="204" t="str">
        <f>IF(【全員最初に作成】基本情報!M186="","",【全員最初に作成】基本情報!M186)</f>
        <v/>
      </c>
      <c r="M142" s="204" t="str">
        <f>IF(【全員最初に作成】基本情報!R186="","",【全員最初に作成】基本情報!R186)</f>
        <v/>
      </c>
      <c r="N142" s="204" t="str">
        <f>IF(【全員最初に作成】基本情報!W186="","",【全員最初に作成】基本情報!W186)</f>
        <v/>
      </c>
      <c r="O142" s="204" t="str">
        <f>IF(【全員最初に作成】基本情報!X186="","",【全員最初に作成】基本情報!X186)</f>
        <v/>
      </c>
      <c r="P142" s="205" t="str">
        <f>IF(【全員最初に作成】基本情報!Y186="","",【全員最初に作成】基本情報!Y186)</f>
        <v/>
      </c>
      <c r="Q142" s="206" t="str">
        <f>IF(【全員最初に作成】基本情報!AB186="","",【全員最初に作成】基本情報!AB186)</f>
        <v/>
      </c>
      <c r="R142" s="230"/>
      <c r="S142" s="231"/>
      <c r="T142" s="209" t="str">
        <f>IFERROR(IF(R142="","",VLOOKUP(P142,【参考】数式用!$A$5:$H$34,MATCH(S142,【参考】数式用!$F$4:$H$4,0)+5,0)),"")</f>
        <v/>
      </c>
      <c r="U142" s="232" t="str">
        <f>IF(S142="特定加算Ⅰ",VLOOKUP(P142,【参考】数式用!$A$5:$I$28,9,FALSE),"-")</f>
        <v>-</v>
      </c>
      <c r="V142" s="210" t="s">
        <v>108</v>
      </c>
      <c r="W142" s="233"/>
      <c r="X142" s="212" t="s">
        <v>109</v>
      </c>
      <c r="Y142" s="233"/>
      <c r="Z142" s="212" t="s">
        <v>110</v>
      </c>
      <c r="AA142" s="233"/>
      <c r="AB142" s="212" t="s">
        <v>109</v>
      </c>
      <c r="AC142" s="233"/>
      <c r="AD142" s="212" t="s">
        <v>111</v>
      </c>
      <c r="AE142" s="213" t="s">
        <v>112</v>
      </c>
      <c r="AF142" s="214" t="str">
        <f t="shared" si="10"/>
        <v/>
      </c>
      <c r="AG142" s="215" t="s">
        <v>113</v>
      </c>
      <c r="AH142" s="216" t="str">
        <f t="shared" si="11"/>
        <v/>
      </c>
      <c r="AJ142" s="234" t="str">
        <f t="shared" si="12"/>
        <v>○</v>
      </c>
      <c r="AK142" s="235" t="str">
        <f t="shared" si="14"/>
        <v/>
      </c>
      <c r="AL142" s="235"/>
      <c r="AM142" s="235"/>
      <c r="AN142" s="235"/>
      <c r="AO142" s="235"/>
      <c r="AP142" s="235"/>
      <c r="AQ142" s="235"/>
      <c r="AR142" s="235"/>
      <c r="AS142" s="236"/>
    </row>
    <row r="143" spans="1:45" ht="33" customHeight="1" thickBot="1">
      <c r="A143" s="204">
        <f t="shared" si="13"/>
        <v>132</v>
      </c>
      <c r="B143" s="1026" t="str">
        <f>IF(【全員最初に作成】基本情報!C187="","",【全員最初に作成】基本情報!C187)</f>
        <v/>
      </c>
      <c r="C143" s="1027"/>
      <c r="D143" s="1027"/>
      <c r="E143" s="1027"/>
      <c r="F143" s="1027"/>
      <c r="G143" s="1027"/>
      <c r="H143" s="1027"/>
      <c r="I143" s="1027"/>
      <c r="J143" s="1027"/>
      <c r="K143" s="1028"/>
      <c r="L143" s="204" t="str">
        <f>IF(【全員最初に作成】基本情報!M187="","",【全員最初に作成】基本情報!M187)</f>
        <v/>
      </c>
      <c r="M143" s="204" t="str">
        <f>IF(【全員最初に作成】基本情報!R187="","",【全員最初に作成】基本情報!R187)</f>
        <v/>
      </c>
      <c r="N143" s="204" t="str">
        <f>IF(【全員最初に作成】基本情報!W187="","",【全員最初に作成】基本情報!W187)</f>
        <v/>
      </c>
      <c r="O143" s="204" t="str">
        <f>IF(【全員最初に作成】基本情報!X187="","",【全員最初に作成】基本情報!X187)</f>
        <v/>
      </c>
      <c r="P143" s="205" t="str">
        <f>IF(【全員最初に作成】基本情報!Y187="","",【全員最初に作成】基本情報!Y187)</f>
        <v/>
      </c>
      <c r="Q143" s="206" t="str">
        <f>IF(【全員最初に作成】基本情報!AB187="","",【全員最初に作成】基本情報!AB187)</f>
        <v/>
      </c>
      <c r="R143" s="230"/>
      <c r="S143" s="231"/>
      <c r="T143" s="209" t="str">
        <f>IFERROR(IF(R143="","",VLOOKUP(P143,【参考】数式用!$A$5:$H$34,MATCH(S143,【参考】数式用!$F$4:$H$4,0)+5,0)),"")</f>
        <v/>
      </c>
      <c r="U143" s="232" t="str">
        <f>IF(S143="特定加算Ⅰ",VLOOKUP(P143,【参考】数式用!$A$5:$I$28,9,FALSE),"-")</f>
        <v>-</v>
      </c>
      <c r="V143" s="210" t="s">
        <v>108</v>
      </c>
      <c r="W143" s="233"/>
      <c r="X143" s="212" t="s">
        <v>109</v>
      </c>
      <c r="Y143" s="233"/>
      <c r="Z143" s="212" t="s">
        <v>110</v>
      </c>
      <c r="AA143" s="233"/>
      <c r="AB143" s="212" t="s">
        <v>109</v>
      </c>
      <c r="AC143" s="233"/>
      <c r="AD143" s="212" t="s">
        <v>111</v>
      </c>
      <c r="AE143" s="213" t="s">
        <v>112</v>
      </c>
      <c r="AF143" s="214" t="str">
        <f t="shared" si="10"/>
        <v/>
      </c>
      <c r="AG143" s="215" t="s">
        <v>113</v>
      </c>
      <c r="AH143" s="216" t="str">
        <f t="shared" si="11"/>
        <v/>
      </c>
      <c r="AJ143" s="234" t="str">
        <f t="shared" si="12"/>
        <v>○</v>
      </c>
      <c r="AK143" s="235" t="str">
        <f t="shared" si="14"/>
        <v/>
      </c>
      <c r="AL143" s="235"/>
      <c r="AM143" s="235"/>
      <c r="AN143" s="235"/>
      <c r="AO143" s="235"/>
      <c r="AP143" s="235"/>
      <c r="AQ143" s="235"/>
      <c r="AR143" s="235"/>
      <c r="AS143" s="236"/>
    </row>
    <row r="144" spans="1:45" ht="33" customHeight="1" thickBot="1">
      <c r="A144" s="204">
        <f t="shared" si="13"/>
        <v>133</v>
      </c>
      <c r="B144" s="1026" t="str">
        <f>IF(【全員最初に作成】基本情報!C188="","",【全員最初に作成】基本情報!C188)</f>
        <v/>
      </c>
      <c r="C144" s="1027"/>
      <c r="D144" s="1027"/>
      <c r="E144" s="1027"/>
      <c r="F144" s="1027"/>
      <c r="G144" s="1027"/>
      <c r="H144" s="1027"/>
      <c r="I144" s="1027"/>
      <c r="J144" s="1027"/>
      <c r="K144" s="1028"/>
      <c r="L144" s="204" t="str">
        <f>IF(【全員最初に作成】基本情報!M188="","",【全員最初に作成】基本情報!M188)</f>
        <v/>
      </c>
      <c r="M144" s="204" t="str">
        <f>IF(【全員最初に作成】基本情報!R188="","",【全員最初に作成】基本情報!R188)</f>
        <v/>
      </c>
      <c r="N144" s="204" t="str">
        <f>IF(【全員最初に作成】基本情報!W188="","",【全員最初に作成】基本情報!W188)</f>
        <v/>
      </c>
      <c r="O144" s="204" t="str">
        <f>IF(【全員最初に作成】基本情報!X188="","",【全員最初に作成】基本情報!X188)</f>
        <v/>
      </c>
      <c r="P144" s="205" t="str">
        <f>IF(【全員最初に作成】基本情報!Y188="","",【全員最初に作成】基本情報!Y188)</f>
        <v/>
      </c>
      <c r="Q144" s="206" t="str">
        <f>IF(【全員最初に作成】基本情報!AB188="","",【全員最初に作成】基本情報!AB188)</f>
        <v/>
      </c>
      <c r="R144" s="230"/>
      <c r="S144" s="231"/>
      <c r="T144" s="209" t="str">
        <f>IFERROR(IF(R144="","",VLOOKUP(P144,【参考】数式用!$A$5:$H$34,MATCH(S144,【参考】数式用!$F$4:$H$4,0)+5,0)),"")</f>
        <v/>
      </c>
      <c r="U144" s="232" t="str">
        <f>IF(S144="特定加算Ⅰ",VLOOKUP(P144,【参考】数式用!$A$5:$I$28,9,FALSE),"-")</f>
        <v>-</v>
      </c>
      <c r="V144" s="210" t="s">
        <v>108</v>
      </c>
      <c r="W144" s="233"/>
      <c r="X144" s="212" t="s">
        <v>109</v>
      </c>
      <c r="Y144" s="233"/>
      <c r="Z144" s="212" t="s">
        <v>110</v>
      </c>
      <c r="AA144" s="233"/>
      <c r="AB144" s="212" t="s">
        <v>109</v>
      </c>
      <c r="AC144" s="233"/>
      <c r="AD144" s="212" t="s">
        <v>111</v>
      </c>
      <c r="AE144" s="213" t="s">
        <v>112</v>
      </c>
      <c r="AF144" s="214" t="str">
        <f t="shared" si="10"/>
        <v/>
      </c>
      <c r="AG144" s="215" t="s">
        <v>113</v>
      </c>
      <c r="AH144" s="216" t="str">
        <f t="shared" si="11"/>
        <v/>
      </c>
      <c r="AJ144" s="234" t="str">
        <f t="shared" si="12"/>
        <v>○</v>
      </c>
      <c r="AK144" s="235" t="str">
        <f t="shared" si="14"/>
        <v/>
      </c>
      <c r="AL144" s="235"/>
      <c r="AM144" s="235"/>
      <c r="AN144" s="235"/>
      <c r="AO144" s="235"/>
      <c r="AP144" s="235"/>
      <c r="AQ144" s="235"/>
      <c r="AR144" s="235"/>
      <c r="AS144" s="236"/>
    </row>
    <row r="145" spans="1:45" ht="33" customHeight="1" thickBot="1">
      <c r="A145" s="204">
        <f t="shared" si="13"/>
        <v>134</v>
      </c>
      <c r="B145" s="1026" t="str">
        <f>IF(【全員最初に作成】基本情報!C189="","",【全員最初に作成】基本情報!C189)</f>
        <v/>
      </c>
      <c r="C145" s="1027"/>
      <c r="D145" s="1027"/>
      <c r="E145" s="1027"/>
      <c r="F145" s="1027"/>
      <c r="G145" s="1027"/>
      <c r="H145" s="1027"/>
      <c r="I145" s="1027"/>
      <c r="J145" s="1027"/>
      <c r="K145" s="1028"/>
      <c r="L145" s="204" t="str">
        <f>IF(【全員最初に作成】基本情報!M189="","",【全員最初に作成】基本情報!M189)</f>
        <v/>
      </c>
      <c r="M145" s="204" t="str">
        <f>IF(【全員最初に作成】基本情報!R189="","",【全員最初に作成】基本情報!R189)</f>
        <v/>
      </c>
      <c r="N145" s="204" t="str">
        <f>IF(【全員最初に作成】基本情報!W189="","",【全員最初に作成】基本情報!W189)</f>
        <v/>
      </c>
      <c r="O145" s="204" t="str">
        <f>IF(【全員最初に作成】基本情報!X189="","",【全員最初に作成】基本情報!X189)</f>
        <v/>
      </c>
      <c r="P145" s="205" t="str">
        <f>IF(【全員最初に作成】基本情報!Y189="","",【全員最初に作成】基本情報!Y189)</f>
        <v/>
      </c>
      <c r="Q145" s="206" t="str">
        <f>IF(【全員最初に作成】基本情報!AB189="","",【全員最初に作成】基本情報!AB189)</f>
        <v/>
      </c>
      <c r="R145" s="230"/>
      <c r="S145" s="231"/>
      <c r="T145" s="209" t="str">
        <f>IFERROR(IF(R145="","",VLOOKUP(P145,【参考】数式用!$A$5:$H$34,MATCH(S145,【参考】数式用!$F$4:$H$4,0)+5,0)),"")</f>
        <v/>
      </c>
      <c r="U145" s="232" t="str">
        <f>IF(S145="特定加算Ⅰ",VLOOKUP(P145,【参考】数式用!$A$5:$I$28,9,FALSE),"-")</f>
        <v>-</v>
      </c>
      <c r="V145" s="210" t="s">
        <v>108</v>
      </c>
      <c r="W145" s="233"/>
      <c r="X145" s="212" t="s">
        <v>109</v>
      </c>
      <c r="Y145" s="233"/>
      <c r="Z145" s="212" t="s">
        <v>110</v>
      </c>
      <c r="AA145" s="233"/>
      <c r="AB145" s="212" t="s">
        <v>109</v>
      </c>
      <c r="AC145" s="233"/>
      <c r="AD145" s="212" t="s">
        <v>111</v>
      </c>
      <c r="AE145" s="213" t="s">
        <v>112</v>
      </c>
      <c r="AF145" s="214" t="str">
        <f t="shared" si="10"/>
        <v/>
      </c>
      <c r="AG145" s="215" t="s">
        <v>113</v>
      </c>
      <c r="AH145" s="216" t="str">
        <f t="shared" si="11"/>
        <v/>
      </c>
      <c r="AJ145" s="234" t="str">
        <f t="shared" si="12"/>
        <v>○</v>
      </c>
      <c r="AK145" s="235" t="str">
        <f t="shared" si="14"/>
        <v/>
      </c>
      <c r="AL145" s="235"/>
      <c r="AM145" s="235"/>
      <c r="AN145" s="235"/>
      <c r="AO145" s="235"/>
      <c r="AP145" s="235"/>
      <c r="AQ145" s="235"/>
      <c r="AR145" s="235"/>
      <c r="AS145" s="236"/>
    </row>
    <row r="146" spans="1:45" ht="33" customHeight="1" thickBot="1">
      <c r="A146" s="204">
        <f t="shared" si="13"/>
        <v>135</v>
      </c>
      <c r="B146" s="1026" t="str">
        <f>IF(【全員最初に作成】基本情報!C190="","",【全員最初に作成】基本情報!C190)</f>
        <v/>
      </c>
      <c r="C146" s="1027"/>
      <c r="D146" s="1027"/>
      <c r="E146" s="1027"/>
      <c r="F146" s="1027"/>
      <c r="G146" s="1027"/>
      <c r="H146" s="1027"/>
      <c r="I146" s="1027"/>
      <c r="J146" s="1027"/>
      <c r="K146" s="1028"/>
      <c r="L146" s="204" t="str">
        <f>IF(【全員最初に作成】基本情報!M190="","",【全員最初に作成】基本情報!M190)</f>
        <v/>
      </c>
      <c r="M146" s="204" t="str">
        <f>IF(【全員最初に作成】基本情報!R190="","",【全員最初に作成】基本情報!R190)</f>
        <v/>
      </c>
      <c r="N146" s="204" t="str">
        <f>IF(【全員最初に作成】基本情報!W190="","",【全員最初に作成】基本情報!W190)</f>
        <v/>
      </c>
      <c r="O146" s="204" t="str">
        <f>IF(【全員最初に作成】基本情報!X190="","",【全員最初に作成】基本情報!X190)</f>
        <v/>
      </c>
      <c r="P146" s="205" t="str">
        <f>IF(【全員最初に作成】基本情報!Y190="","",【全員最初に作成】基本情報!Y190)</f>
        <v/>
      </c>
      <c r="Q146" s="206" t="str">
        <f>IF(【全員最初に作成】基本情報!AB190="","",【全員最初に作成】基本情報!AB190)</f>
        <v/>
      </c>
      <c r="R146" s="230"/>
      <c r="S146" s="231"/>
      <c r="T146" s="209" t="str">
        <f>IFERROR(IF(R146="","",VLOOKUP(P146,【参考】数式用!$A$5:$H$34,MATCH(S146,【参考】数式用!$F$4:$H$4,0)+5,0)),"")</f>
        <v/>
      </c>
      <c r="U146" s="232" t="str">
        <f>IF(S146="特定加算Ⅰ",VLOOKUP(P146,【参考】数式用!$A$5:$I$28,9,FALSE),"-")</f>
        <v>-</v>
      </c>
      <c r="V146" s="210" t="s">
        <v>108</v>
      </c>
      <c r="W146" s="233"/>
      <c r="X146" s="212" t="s">
        <v>109</v>
      </c>
      <c r="Y146" s="233"/>
      <c r="Z146" s="212" t="s">
        <v>110</v>
      </c>
      <c r="AA146" s="233"/>
      <c r="AB146" s="212" t="s">
        <v>109</v>
      </c>
      <c r="AC146" s="233"/>
      <c r="AD146" s="212" t="s">
        <v>111</v>
      </c>
      <c r="AE146" s="213" t="s">
        <v>112</v>
      </c>
      <c r="AF146" s="214" t="str">
        <f t="shared" si="10"/>
        <v/>
      </c>
      <c r="AG146" s="215" t="s">
        <v>113</v>
      </c>
      <c r="AH146" s="216" t="str">
        <f t="shared" si="11"/>
        <v/>
      </c>
      <c r="AJ146" s="234" t="str">
        <f t="shared" si="12"/>
        <v>○</v>
      </c>
      <c r="AK146" s="235" t="str">
        <f t="shared" si="14"/>
        <v/>
      </c>
      <c r="AL146" s="235"/>
      <c r="AM146" s="235"/>
      <c r="AN146" s="235"/>
      <c r="AO146" s="235"/>
      <c r="AP146" s="235"/>
      <c r="AQ146" s="235"/>
      <c r="AR146" s="235"/>
      <c r="AS146" s="236"/>
    </row>
    <row r="147" spans="1:45" ht="33" customHeight="1" thickBot="1">
      <c r="A147" s="204">
        <f t="shared" si="13"/>
        <v>136</v>
      </c>
      <c r="B147" s="1026" t="str">
        <f>IF(【全員最初に作成】基本情報!C191="","",【全員最初に作成】基本情報!C191)</f>
        <v/>
      </c>
      <c r="C147" s="1027"/>
      <c r="D147" s="1027"/>
      <c r="E147" s="1027"/>
      <c r="F147" s="1027"/>
      <c r="G147" s="1027"/>
      <c r="H147" s="1027"/>
      <c r="I147" s="1027"/>
      <c r="J147" s="1027"/>
      <c r="K147" s="1028"/>
      <c r="L147" s="204" t="str">
        <f>IF(【全員最初に作成】基本情報!M191="","",【全員最初に作成】基本情報!M191)</f>
        <v/>
      </c>
      <c r="M147" s="204" t="str">
        <f>IF(【全員最初に作成】基本情報!R191="","",【全員最初に作成】基本情報!R191)</f>
        <v/>
      </c>
      <c r="N147" s="204" t="str">
        <f>IF(【全員最初に作成】基本情報!W191="","",【全員最初に作成】基本情報!W191)</f>
        <v/>
      </c>
      <c r="O147" s="204" t="str">
        <f>IF(【全員最初に作成】基本情報!X191="","",【全員最初に作成】基本情報!X191)</f>
        <v/>
      </c>
      <c r="P147" s="205" t="str">
        <f>IF(【全員最初に作成】基本情報!Y191="","",【全員最初に作成】基本情報!Y191)</f>
        <v/>
      </c>
      <c r="Q147" s="206" t="str">
        <f>IF(【全員最初に作成】基本情報!AB191="","",【全員最初に作成】基本情報!AB191)</f>
        <v/>
      </c>
      <c r="R147" s="230"/>
      <c r="S147" s="231"/>
      <c r="T147" s="209" t="str">
        <f>IFERROR(IF(R147="","",VLOOKUP(P147,【参考】数式用!$A$5:$H$34,MATCH(S147,【参考】数式用!$F$4:$H$4,0)+5,0)),"")</f>
        <v/>
      </c>
      <c r="U147" s="232" t="str">
        <f>IF(S147="特定加算Ⅰ",VLOOKUP(P147,【参考】数式用!$A$5:$I$28,9,FALSE),"-")</f>
        <v>-</v>
      </c>
      <c r="V147" s="210" t="s">
        <v>108</v>
      </c>
      <c r="W147" s="233"/>
      <c r="X147" s="212" t="s">
        <v>109</v>
      </c>
      <c r="Y147" s="233"/>
      <c r="Z147" s="212" t="s">
        <v>110</v>
      </c>
      <c r="AA147" s="233"/>
      <c r="AB147" s="212" t="s">
        <v>109</v>
      </c>
      <c r="AC147" s="233"/>
      <c r="AD147" s="212" t="s">
        <v>111</v>
      </c>
      <c r="AE147" s="213" t="s">
        <v>112</v>
      </c>
      <c r="AF147" s="214" t="str">
        <f t="shared" si="10"/>
        <v/>
      </c>
      <c r="AG147" s="215" t="s">
        <v>113</v>
      </c>
      <c r="AH147" s="216" t="str">
        <f t="shared" si="11"/>
        <v/>
      </c>
      <c r="AJ147" s="234" t="str">
        <f t="shared" si="12"/>
        <v>○</v>
      </c>
      <c r="AK147" s="235" t="str">
        <f t="shared" si="14"/>
        <v/>
      </c>
      <c r="AL147" s="235"/>
      <c r="AM147" s="235"/>
      <c r="AN147" s="235"/>
      <c r="AO147" s="235"/>
      <c r="AP147" s="235"/>
      <c r="AQ147" s="235"/>
      <c r="AR147" s="235"/>
      <c r="AS147" s="236"/>
    </row>
    <row r="148" spans="1:45" ht="33" customHeight="1" thickBot="1">
      <c r="A148" s="204">
        <f t="shared" si="13"/>
        <v>137</v>
      </c>
      <c r="B148" s="1026" t="str">
        <f>IF(【全員最初に作成】基本情報!C192="","",【全員最初に作成】基本情報!C192)</f>
        <v/>
      </c>
      <c r="C148" s="1027"/>
      <c r="D148" s="1027"/>
      <c r="E148" s="1027"/>
      <c r="F148" s="1027"/>
      <c r="G148" s="1027"/>
      <c r="H148" s="1027"/>
      <c r="I148" s="1027"/>
      <c r="J148" s="1027"/>
      <c r="K148" s="1028"/>
      <c r="L148" s="204" t="str">
        <f>IF(【全員最初に作成】基本情報!M192="","",【全員最初に作成】基本情報!M192)</f>
        <v/>
      </c>
      <c r="M148" s="204" t="str">
        <f>IF(【全員最初に作成】基本情報!R192="","",【全員最初に作成】基本情報!R192)</f>
        <v/>
      </c>
      <c r="N148" s="204" t="str">
        <f>IF(【全員最初に作成】基本情報!W192="","",【全員最初に作成】基本情報!W192)</f>
        <v/>
      </c>
      <c r="O148" s="204" t="str">
        <f>IF(【全員最初に作成】基本情報!X192="","",【全員最初に作成】基本情報!X192)</f>
        <v/>
      </c>
      <c r="P148" s="205" t="str">
        <f>IF(【全員最初に作成】基本情報!Y192="","",【全員最初に作成】基本情報!Y192)</f>
        <v/>
      </c>
      <c r="Q148" s="206" t="str">
        <f>IF(【全員最初に作成】基本情報!AB192="","",【全員最初に作成】基本情報!AB192)</f>
        <v/>
      </c>
      <c r="R148" s="230"/>
      <c r="S148" s="231"/>
      <c r="T148" s="209" t="str">
        <f>IFERROR(IF(R148="","",VLOOKUP(P148,【参考】数式用!$A$5:$H$34,MATCH(S148,【参考】数式用!$F$4:$H$4,0)+5,0)),"")</f>
        <v/>
      </c>
      <c r="U148" s="232" t="str">
        <f>IF(S148="特定加算Ⅰ",VLOOKUP(P148,【参考】数式用!$A$5:$I$28,9,FALSE),"-")</f>
        <v>-</v>
      </c>
      <c r="V148" s="210" t="s">
        <v>108</v>
      </c>
      <c r="W148" s="233"/>
      <c r="X148" s="212" t="s">
        <v>109</v>
      </c>
      <c r="Y148" s="233"/>
      <c r="Z148" s="212" t="s">
        <v>110</v>
      </c>
      <c r="AA148" s="233"/>
      <c r="AB148" s="212" t="s">
        <v>109</v>
      </c>
      <c r="AC148" s="233"/>
      <c r="AD148" s="212" t="s">
        <v>111</v>
      </c>
      <c r="AE148" s="213" t="s">
        <v>112</v>
      </c>
      <c r="AF148" s="214" t="str">
        <f t="shared" si="10"/>
        <v/>
      </c>
      <c r="AG148" s="215" t="s">
        <v>113</v>
      </c>
      <c r="AH148" s="216" t="str">
        <f t="shared" si="11"/>
        <v/>
      </c>
      <c r="AJ148" s="234" t="str">
        <f t="shared" si="12"/>
        <v>○</v>
      </c>
      <c r="AK148" s="235" t="str">
        <f t="shared" si="14"/>
        <v/>
      </c>
      <c r="AL148" s="235"/>
      <c r="AM148" s="235"/>
      <c r="AN148" s="235"/>
      <c r="AO148" s="235"/>
      <c r="AP148" s="235"/>
      <c r="AQ148" s="235"/>
      <c r="AR148" s="235"/>
      <c r="AS148" s="236"/>
    </row>
    <row r="149" spans="1:45" ht="33" customHeight="1" thickBot="1">
      <c r="A149" s="204">
        <f t="shared" si="13"/>
        <v>138</v>
      </c>
      <c r="B149" s="1026" t="str">
        <f>IF(【全員最初に作成】基本情報!C193="","",【全員最初に作成】基本情報!C193)</f>
        <v/>
      </c>
      <c r="C149" s="1027"/>
      <c r="D149" s="1027"/>
      <c r="E149" s="1027"/>
      <c r="F149" s="1027"/>
      <c r="G149" s="1027"/>
      <c r="H149" s="1027"/>
      <c r="I149" s="1027"/>
      <c r="J149" s="1027"/>
      <c r="K149" s="1028"/>
      <c r="L149" s="204" t="str">
        <f>IF(【全員最初に作成】基本情報!M193="","",【全員最初に作成】基本情報!M193)</f>
        <v/>
      </c>
      <c r="M149" s="204" t="str">
        <f>IF(【全員最初に作成】基本情報!R193="","",【全員最初に作成】基本情報!R193)</f>
        <v/>
      </c>
      <c r="N149" s="204" t="str">
        <f>IF(【全員最初に作成】基本情報!W193="","",【全員最初に作成】基本情報!W193)</f>
        <v/>
      </c>
      <c r="O149" s="204" t="str">
        <f>IF(【全員最初に作成】基本情報!X193="","",【全員最初に作成】基本情報!X193)</f>
        <v/>
      </c>
      <c r="P149" s="205" t="str">
        <f>IF(【全員最初に作成】基本情報!Y193="","",【全員最初に作成】基本情報!Y193)</f>
        <v/>
      </c>
      <c r="Q149" s="206" t="str">
        <f>IF(【全員最初に作成】基本情報!AB193="","",【全員最初に作成】基本情報!AB193)</f>
        <v/>
      </c>
      <c r="R149" s="230"/>
      <c r="S149" s="231"/>
      <c r="T149" s="209" t="str">
        <f>IFERROR(IF(R149="","",VLOOKUP(P149,【参考】数式用!$A$5:$H$34,MATCH(S149,【参考】数式用!$F$4:$H$4,0)+5,0)),"")</f>
        <v/>
      </c>
      <c r="U149" s="232" t="str">
        <f>IF(S149="特定加算Ⅰ",VLOOKUP(P149,【参考】数式用!$A$5:$I$28,9,FALSE),"-")</f>
        <v>-</v>
      </c>
      <c r="V149" s="210" t="s">
        <v>108</v>
      </c>
      <c r="W149" s="233"/>
      <c r="X149" s="212" t="s">
        <v>109</v>
      </c>
      <c r="Y149" s="233"/>
      <c r="Z149" s="212" t="s">
        <v>110</v>
      </c>
      <c r="AA149" s="233"/>
      <c r="AB149" s="212" t="s">
        <v>109</v>
      </c>
      <c r="AC149" s="233"/>
      <c r="AD149" s="212" t="s">
        <v>111</v>
      </c>
      <c r="AE149" s="213" t="s">
        <v>112</v>
      </c>
      <c r="AF149" s="214" t="str">
        <f t="shared" si="10"/>
        <v/>
      </c>
      <c r="AG149" s="215" t="s">
        <v>113</v>
      </c>
      <c r="AH149" s="216" t="str">
        <f t="shared" si="11"/>
        <v/>
      </c>
      <c r="AJ149" s="234" t="str">
        <f t="shared" si="12"/>
        <v>○</v>
      </c>
      <c r="AK149" s="235" t="str">
        <f t="shared" si="14"/>
        <v/>
      </c>
      <c r="AL149" s="235"/>
      <c r="AM149" s="235"/>
      <c r="AN149" s="235"/>
      <c r="AO149" s="235"/>
      <c r="AP149" s="235"/>
      <c r="AQ149" s="235"/>
      <c r="AR149" s="235"/>
      <c r="AS149" s="236"/>
    </row>
    <row r="150" spans="1:45" ht="33" customHeight="1" thickBot="1">
      <c r="A150" s="204">
        <f t="shared" si="13"/>
        <v>139</v>
      </c>
      <c r="B150" s="1026" t="str">
        <f>IF(【全員最初に作成】基本情報!C194="","",【全員最初に作成】基本情報!C194)</f>
        <v/>
      </c>
      <c r="C150" s="1027"/>
      <c r="D150" s="1027"/>
      <c r="E150" s="1027"/>
      <c r="F150" s="1027"/>
      <c r="G150" s="1027"/>
      <c r="H150" s="1027"/>
      <c r="I150" s="1027"/>
      <c r="J150" s="1027"/>
      <c r="K150" s="1028"/>
      <c r="L150" s="204" t="str">
        <f>IF(【全員最初に作成】基本情報!M194="","",【全員最初に作成】基本情報!M194)</f>
        <v/>
      </c>
      <c r="M150" s="204" t="str">
        <f>IF(【全員最初に作成】基本情報!R194="","",【全員最初に作成】基本情報!R194)</f>
        <v/>
      </c>
      <c r="N150" s="204" t="str">
        <f>IF(【全員最初に作成】基本情報!W194="","",【全員最初に作成】基本情報!W194)</f>
        <v/>
      </c>
      <c r="O150" s="204" t="str">
        <f>IF(【全員最初に作成】基本情報!X194="","",【全員最初に作成】基本情報!X194)</f>
        <v/>
      </c>
      <c r="P150" s="205" t="str">
        <f>IF(【全員最初に作成】基本情報!Y194="","",【全員最初に作成】基本情報!Y194)</f>
        <v/>
      </c>
      <c r="Q150" s="206" t="str">
        <f>IF(【全員最初に作成】基本情報!AB194="","",【全員最初に作成】基本情報!AB194)</f>
        <v/>
      </c>
      <c r="R150" s="230"/>
      <c r="S150" s="231"/>
      <c r="T150" s="209" t="str">
        <f>IFERROR(IF(R150="","",VLOOKUP(P150,【参考】数式用!$A$5:$H$34,MATCH(S150,【参考】数式用!$F$4:$H$4,0)+5,0)),"")</f>
        <v/>
      </c>
      <c r="U150" s="232" t="str">
        <f>IF(S150="特定加算Ⅰ",VLOOKUP(P150,【参考】数式用!$A$5:$I$28,9,FALSE),"-")</f>
        <v>-</v>
      </c>
      <c r="V150" s="210" t="s">
        <v>108</v>
      </c>
      <c r="W150" s="233"/>
      <c r="X150" s="212" t="s">
        <v>109</v>
      </c>
      <c r="Y150" s="233"/>
      <c r="Z150" s="212" t="s">
        <v>110</v>
      </c>
      <c r="AA150" s="233"/>
      <c r="AB150" s="212" t="s">
        <v>109</v>
      </c>
      <c r="AC150" s="233"/>
      <c r="AD150" s="212" t="s">
        <v>111</v>
      </c>
      <c r="AE150" s="213" t="s">
        <v>112</v>
      </c>
      <c r="AF150" s="214" t="str">
        <f t="shared" si="10"/>
        <v/>
      </c>
      <c r="AG150" s="215" t="s">
        <v>113</v>
      </c>
      <c r="AH150" s="216" t="str">
        <f t="shared" si="11"/>
        <v/>
      </c>
      <c r="AJ150" s="234" t="str">
        <f t="shared" si="12"/>
        <v>○</v>
      </c>
      <c r="AK150" s="235" t="str">
        <f t="shared" si="14"/>
        <v/>
      </c>
      <c r="AL150" s="235"/>
      <c r="AM150" s="235"/>
      <c r="AN150" s="235"/>
      <c r="AO150" s="235"/>
      <c r="AP150" s="235"/>
      <c r="AQ150" s="235"/>
      <c r="AR150" s="235"/>
      <c r="AS150" s="236"/>
    </row>
    <row r="151" spans="1:45" ht="33" customHeight="1" thickBot="1">
      <c r="A151" s="204">
        <f t="shared" si="13"/>
        <v>140</v>
      </c>
      <c r="B151" s="1026" t="str">
        <f>IF(【全員最初に作成】基本情報!C195="","",【全員最初に作成】基本情報!C195)</f>
        <v/>
      </c>
      <c r="C151" s="1027"/>
      <c r="D151" s="1027"/>
      <c r="E151" s="1027"/>
      <c r="F151" s="1027"/>
      <c r="G151" s="1027"/>
      <c r="H151" s="1027"/>
      <c r="I151" s="1027"/>
      <c r="J151" s="1027"/>
      <c r="K151" s="1028"/>
      <c r="L151" s="204" t="str">
        <f>IF(【全員最初に作成】基本情報!M195="","",【全員最初に作成】基本情報!M195)</f>
        <v/>
      </c>
      <c r="M151" s="204" t="str">
        <f>IF(【全員最初に作成】基本情報!R195="","",【全員最初に作成】基本情報!R195)</f>
        <v/>
      </c>
      <c r="N151" s="204" t="str">
        <f>IF(【全員最初に作成】基本情報!W195="","",【全員最初に作成】基本情報!W195)</f>
        <v/>
      </c>
      <c r="O151" s="204" t="str">
        <f>IF(【全員最初に作成】基本情報!X195="","",【全員最初に作成】基本情報!X195)</f>
        <v/>
      </c>
      <c r="P151" s="205" t="str">
        <f>IF(【全員最初に作成】基本情報!Y195="","",【全員最初に作成】基本情報!Y195)</f>
        <v/>
      </c>
      <c r="Q151" s="206" t="str">
        <f>IF(【全員最初に作成】基本情報!AB195="","",【全員最初に作成】基本情報!AB195)</f>
        <v/>
      </c>
      <c r="R151" s="230"/>
      <c r="S151" s="231"/>
      <c r="T151" s="209" t="str">
        <f>IFERROR(IF(R151="","",VLOOKUP(P151,【参考】数式用!$A$5:$H$34,MATCH(S151,【参考】数式用!$F$4:$H$4,0)+5,0)),"")</f>
        <v/>
      </c>
      <c r="U151" s="232" t="str">
        <f>IF(S151="特定加算Ⅰ",VLOOKUP(P151,【参考】数式用!$A$5:$I$28,9,FALSE),"-")</f>
        <v>-</v>
      </c>
      <c r="V151" s="210" t="s">
        <v>108</v>
      </c>
      <c r="W151" s="233"/>
      <c r="X151" s="212" t="s">
        <v>109</v>
      </c>
      <c r="Y151" s="233"/>
      <c r="Z151" s="212" t="s">
        <v>110</v>
      </c>
      <c r="AA151" s="233"/>
      <c r="AB151" s="212" t="s">
        <v>109</v>
      </c>
      <c r="AC151" s="233"/>
      <c r="AD151" s="212" t="s">
        <v>111</v>
      </c>
      <c r="AE151" s="213" t="s">
        <v>112</v>
      </c>
      <c r="AF151" s="214" t="str">
        <f t="shared" si="10"/>
        <v/>
      </c>
      <c r="AG151" s="215" t="s">
        <v>113</v>
      </c>
      <c r="AH151" s="216" t="str">
        <f t="shared" si="11"/>
        <v/>
      </c>
      <c r="AJ151" s="234" t="str">
        <f t="shared" si="12"/>
        <v>○</v>
      </c>
      <c r="AK151" s="235" t="str">
        <f t="shared" si="14"/>
        <v/>
      </c>
      <c r="AL151" s="235"/>
      <c r="AM151" s="235"/>
      <c r="AN151" s="235"/>
      <c r="AO151" s="235"/>
      <c r="AP151" s="235"/>
      <c r="AQ151" s="235"/>
      <c r="AR151" s="235"/>
      <c r="AS151" s="236"/>
    </row>
    <row r="152" spans="1:45" ht="33" customHeight="1" thickBot="1">
      <c r="A152" s="204">
        <f t="shared" si="13"/>
        <v>141</v>
      </c>
      <c r="B152" s="1026" t="str">
        <f>IF(【全員最初に作成】基本情報!C196="","",【全員最初に作成】基本情報!C196)</f>
        <v/>
      </c>
      <c r="C152" s="1027"/>
      <c r="D152" s="1027"/>
      <c r="E152" s="1027"/>
      <c r="F152" s="1027"/>
      <c r="G152" s="1027"/>
      <c r="H152" s="1027"/>
      <c r="I152" s="1027"/>
      <c r="J152" s="1027"/>
      <c r="K152" s="1028"/>
      <c r="L152" s="204" t="str">
        <f>IF(【全員最初に作成】基本情報!M196="","",【全員最初に作成】基本情報!M196)</f>
        <v/>
      </c>
      <c r="M152" s="204" t="str">
        <f>IF(【全員最初に作成】基本情報!R196="","",【全員最初に作成】基本情報!R196)</f>
        <v/>
      </c>
      <c r="N152" s="204" t="str">
        <f>IF(【全員最初に作成】基本情報!W196="","",【全員最初に作成】基本情報!W196)</f>
        <v/>
      </c>
      <c r="O152" s="204" t="str">
        <f>IF(【全員最初に作成】基本情報!X196="","",【全員最初に作成】基本情報!X196)</f>
        <v/>
      </c>
      <c r="P152" s="205" t="str">
        <f>IF(【全員最初に作成】基本情報!Y196="","",【全員最初に作成】基本情報!Y196)</f>
        <v/>
      </c>
      <c r="Q152" s="206" t="str">
        <f>IF(【全員最初に作成】基本情報!AB196="","",【全員最初に作成】基本情報!AB196)</f>
        <v/>
      </c>
      <c r="R152" s="230"/>
      <c r="S152" s="231"/>
      <c r="T152" s="209" t="str">
        <f>IFERROR(IF(R152="","",VLOOKUP(P152,【参考】数式用!$A$5:$H$34,MATCH(S152,【参考】数式用!$F$4:$H$4,0)+5,0)),"")</f>
        <v/>
      </c>
      <c r="U152" s="232" t="str">
        <f>IF(S152="特定加算Ⅰ",VLOOKUP(P152,【参考】数式用!$A$5:$I$28,9,FALSE),"-")</f>
        <v>-</v>
      </c>
      <c r="V152" s="210" t="s">
        <v>108</v>
      </c>
      <c r="W152" s="233"/>
      <c r="X152" s="212" t="s">
        <v>109</v>
      </c>
      <c r="Y152" s="233"/>
      <c r="Z152" s="212" t="s">
        <v>110</v>
      </c>
      <c r="AA152" s="233"/>
      <c r="AB152" s="212" t="s">
        <v>109</v>
      </c>
      <c r="AC152" s="233"/>
      <c r="AD152" s="212" t="s">
        <v>111</v>
      </c>
      <c r="AE152" s="213" t="s">
        <v>112</v>
      </c>
      <c r="AF152" s="214" t="str">
        <f t="shared" si="10"/>
        <v/>
      </c>
      <c r="AG152" s="215" t="s">
        <v>113</v>
      </c>
      <c r="AH152" s="216" t="str">
        <f t="shared" si="11"/>
        <v/>
      </c>
      <c r="AJ152" s="234" t="str">
        <f t="shared" si="12"/>
        <v>○</v>
      </c>
      <c r="AK152" s="235" t="str">
        <f t="shared" si="14"/>
        <v/>
      </c>
      <c r="AL152" s="235"/>
      <c r="AM152" s="235"/>
      <c r="AN152" s="235"/>
      <c r="AO152" s="235"/>
      <c r="AP152" s="235"/>
      <c r="AQ152" s="235"/>
      <c r="AR152" s="235"/>
      <c r="AS152" s="236"/>
    </row>
    <row r="153" spans="1:45" ht="33" customHeight="1" thickBot="1">
      <c r="A153" s="204">
        <f t="shared" si="13"/>
        <v>142</v>
      </c>
      <c r="B153" s="1026" t="str">
        <f>IF(【全員最初に作成】基本情報!C197="","",【全員最初に作成】基本情報!C197)</f>
        <v/>
      </c>
      <c r="C153" s="1027"/>
      <c r="D153" s="1027"/>
      <c r="E153" s="1027"/>
      <c r="F153" s="1027"/>
      <c r="G153" s="1027"/>
      <c r="H153" s="1027"/>
      <c r="I153" s="1027"/>
      <c r="J153" s="1027"/>
      <c r="K153" s="1028"/>
      <c r="L153" s="204" t="str">
        <f>IF(【全員最初に作成】基本情報!M197="","",【全員最初に作成】基本情報!M197)</f>
        <v/>
      </c>
      <c r="M153" s="204" t="str">
        <f>IF(【全員最初に作成】基本情報!R197="","",【全員最初に作成】基本情報!R197)</f>
        <v/>
      </c>
      <c r="N153" s="204" t="str">
        <f>IF(【全員最初に作成】基本情報!W197="","",【全員最初に作成】基本情報!W197)</f>
        <v/>
      </c>
      <c r="O153" s="204" t="str">
        <f>IF(【全員最初に作成】基本情報!X197="","",【全員最初に作成】基本情報!X197)</f>
        <v/>
      </c>
      <c r="P153" s="205" t="str">
        <f>IF(【全員最初に作成】基本情報!Y197="","",【全員最初に作成】基本情報!Y197)</f>
        <v/>
      </c>
      <c r="Q153" s="206" t="str">
        <f>IF(【全員最初に作成】基本情報!AB197="","",【全員最初に作成】基本情報!AB197)</f>
        <v/>
      </c>
      <c r="R153" s="230"/>
      <c r="S153" s="231"/>
      <c r="T153" s="209" t="str">
        <f>IFERROR(IF(R153="","",VLOOKUP(P153,【参考】数式用!$A$5:$H$34,MATCH(S153,【参考】数式用!$F$4:$H$4,0)+5,0)),"")</f>
        <v/>
      </c>
      <c r="U153" s="232" t="str">
        <f>IF(S153="特定加算Ⅰ",VLOOKUP(P153,【参考】数式用!$A$5:$I$28,9,FALSE),"-")</f>
        <v>-</v>
      </c>
      <c r="V153" s="210" t="s">
        <v>108</v>
      </c>
      <c r="W153" s="233"/>
      <c r="X153" s="212" t="s">
        <v>109</v>
      </c>
      <c r="Y153" s="233"/>
      <c r="Z153" s="212" t="s">
        <v>110</v>
      </c>
      <c r="AA153" s="233"/>
      <c r="AB153" s="212" t="s">
        <v>109</v>
      </c>
      <c r="AC153" s="233"/>
      <c r="AD153" s="212" t="s">
        <v>111</v>
      </c>
      <c r="AE153" s="213" t="s">
        <v>112</v>
      </c>
      <c r="AF153" s="214" t="str">
        <f t="shared" si="10"/>
        <v/>
      </c>
      <c r="AG153" s="215" t="s">
        <v>113</v>
      </c>
      <c r="AH153" s="216" t="str">
        <f t="shared" si="11"/>
        <v/>
      </c>
      <c r="AJ153" s="234" t="str">
        <f t="shared" si="12"/>
        <v>○</v>
      </c>
      <c r="AK153" s="235" t="str">
        <f t="shared" si="14"/>
        <v/>
      </c>
      <c r="AL153" s="235"/>
      <c r="AM153" s="235"/>
      <c r="AN153" s="235"/>
      <c r="AO153" s="235"/>
      <c r="AP153" s="235"/>
      <c r="AQ153" s="235"/>
      <c r="AR153" s="235"/>
      <c r="AS153" s="236"/>
    </row>
    <row r="154" spans="1:45" ht="33" customHeight="1" thickBot="1">
      <c r="A154" s="204">
        <f t="shared" si="13"/>
        <v>143</v>
      </c>
      <c r="B154" s="1026" t="str">
        <f>IF(【全員最初に作成】基本情報!C198="","",【全員最初に作成】基本情報!C198)</f>
        <v/>
      </c>
      <c r="C154" s="1027"/>
      <c r="D154" s="1027"/>
      <c r="E154" s="1027"/>
      <c r="F154" s="1027"/>
      <c r="G154" s="1027"/>
      <c r="H154" s="1027"/>
      <c r="I154" s="1027"/>
      <c r="J154" s="1027"/>
      <c r="K154" s="1028"/>
      <c r="L154" s="204" t="str">
        <f>IF(【全員最初に作成】基本情報!M198="","",【全員最初に作成】基本情報!M198)</f>
        <v/>
      </c>
      <c r="M154" s="204" t="str">
        <f>IF(【全員最初に作成】基本情報!R198="","",【全員最初に作成】基本情報!R198)</f>
        <v/>
      </c>
      <c r="N154" s="204" t="str">
        <f>IF(【全員最初に作成】基本情報!W198="","",【全員最初に作成】基本情報!W198)</f>
        <v/>
      </c>
      <c r="O154" s="204" t="str">
        <f>IF(【全員最初に作成】基本情報!X198="","",【全員最初に作成】基本情報!X198)</f>
        <v/>
      </c>
      <c r="P154" s="205" t="str">
        <f>IF(【全員最初に作成】基本情報!Y198="","",【全員最初に作成】基本情報!Y198)</f>
        <v/>
      </c>
      <c r="Q154" s="206" t="str">
        <f>IF(【全員最初に作成】基本情報!AB198="","",【全員最初に作成】基本情報!AB198)</f>
        <v/>
      </c>
      <c r="R154" s="230"/>
      <c r="S154" s="231"/>
      <c r="T154" s="209" t="str">
        <f>IFERROR(IF(R154="","",VLOOKUP(P154,【参考】数式用!$A$5:$H$34,MATCH(S154,【参考】数式用!$F$4:$H$4,0)+5,0)),"")</f>
        <v/>
      </c>
      <c r="U154" s="232" t="str">
        <f>IF(S154="特定加算Ⅰ",VLOOKUP(P154,【参考】数式用!$A$5:$I$28,9,FALSE),"-")</f>
        <v>-</v>
      </c>
      <c r="V154" s="210" t="s">
        <v>108</v>
      </c>
      <c r="W154" s="233"/>
      <c r="X154" s="212" t="s">
        <v>109</v>
      </c>
      <c r="Y154" s="233"/>
      <c r="Z154" s="212" t="s">
        <v>110</v>
      </c>
      <c r="AA154" s="233"/>
      <c r="AB154" s="212" t="s">
        <v>109</v>
      </c>
      <c r="AC154" s="233"/>
      <c r="AD154" s="212" t="s">
        <v>111</v>
      </c>
      <c r="AE154" s="213" t="s">
        <v>112</v>
      </c>
      <c r="AF154" s="214" t="str">
        <f t="shared" si="10"/>
        <v/>
      </c>
      <c r="AG154" s="215" t="s">
        <v>113</v>
      </c>
      <c r="AH154" s="216" t="str">
        <f t="shared" si="11"/>
        <v/>
      </c>
      <c r="AJ154" s="234" t="str">
        <f t="shared" si="12"/>
        <v>○</v>
      </c>
      <c r="AK154" s="235" t="str">
        <f t="shared" si="14"/>
        <v/>
      </c>
      <c r="AL154" s="235"/>
      <c r="AM154" s="235"/>
      <c r="AN154" s="235"/>
      <c r="AO154" s="235"/>
      <c r="AP154" s="235"/>
      <c r="AQ154" s="235"/>
      <c r="AR154" s="235"/>
      <c r="AS154" s="236"/>
    </row>
    <row r="155" spans="1:45" ht="33" customHeight="1" thickBot="1">
      <c r="A155" s="204">
        <f t="shared" si="13"/>
        <v>144</v>
      </c>
      <c r="B155" s="1026" t="str">
        <f>IF(【全員最初に作成】基本情報!C199="","",【全員最初に作成】基本情報!C199)</f>
        <v/>
      </c>
      <c r="C155" s="1027"/>
      <c r="D155" s="1027"/>
      <c r="E155" s="1027"/>
      <c r="F155" s="1027"/>
      <c r="G155" s="1027"/>
      <c r="H155" s="1027"/>
      <c r="I155" s="1027"/>
      <c r="J155" s="1027"/>
      <c r="K155" s="1028"/>
      <c r="L155" s="204" t="str">
        <f>IF(【全員最初に作成】基本情報!M199="","",【全員最初に作成】基本情報!M199)</f>
        <v/>
      </c>
      <c r="M155" s="204" t="str">
        <f>IF(【全員最初に作成】基本情報!R199="","",【全員最初に作成】基本情報!R199)</f>
        <v/>
      </c>
      <c r="N155" s="204" t="str">
        <f>IF(【全員最初に作成】基本情報!W199="","",【全員最初に作成】基本情報!W199)</f>
        <v/>
      </c>
      <c r="O155" s="204" t="str">
        <f>IF(【全員最初に作成】基本情報!X199="","",【全員最初に作成】基本情報!X199)</f>
        <v/>
      </c>
      <c r="P155" s="205" t="str">
        <f>IF(【全員最初に作成】基本情報!Y199="","",【全員最初に作成】基本情報!Y199)</f>
        <v/>
      </c>
      <c r="Q155" s="206" t="str">
        <f>IF(【全員最初に作成】基本情報!AB199="","",【全員最初に作成】基本情報!AB199)</f>
        <v/>
      </c>
      <c r="R155" s="230"/>
      <c r="S155" s="231"/>
      <c r="T155" s="209" t="str">
        <f>IFERROR(IF(R155="","",VLOOKUP(P155,【参考】数式用!$A$5:$H$34,MATCH(S155,【参考】数式用!$F$4:$H$4,0)+5,0)),"")</f>
        <v/>
      </c>
      <c r="U155" s="232" t="str">
        <f>IF(S155="特定加算Ⅰ",VLOOKUP(P155,【参考】数式用!$A$5:$I$28,9,FALSE),"-")</f>
        <v>-</v>
      </c>
      <c r="V155" s="210" t="s">
        <v>108</v>
      </c>
      <c r="W155" s="233"/>
      <c r="X155" s="212" t="s">
        <v>109</v>
      </c>
      <c r="Y155" s="233"/>
      <c r="Z155" s="212" t="s">
        <v>110</v>
      </c>
      <c r="AA155" s="233"/>
      <c r="AB155" s="212" t="s">
        <v>109</v>
      </c>
      <c r="AC155" s="233"/>
      <c r="AD155" s="212" t="s">
        <v>111</v>
      </c>
      <c r="AE155" s="213" t="s">
        <v>112</v>
      </c>
      <c r="AF155" s="214" t="str">
        <f t="shared" si="10"/>
        <v/>
      </c>
      <c r="AG155" s="215" t="s">
        <v>113</v>
      </c>
      <c r="AH155" s="216" t="str">
        <f t="shared" si="11"/>
        <v/>
      </c>
      <c r="AJ155" s="234" t="str">
        <f t="shared" si="12"/>
        <v>○</v>
      </c>
      <c r="AK155" s="235" t="str">
        <f t="shared" si="14"/>
        <v/>
      </c>
      <c r="AL155" s="235"/>
      <c r="AM155" s="235"/>
      <c r="AN155" s="235"/>
      <c r="AO155" s="235"/>
      <c r="AP155" s="235"/>
      <c r="AQ155" s="235"/>
      <c r="AR155" s="235"/>
      <c r="AS155" s="236"/>
    </row>
    <row r="156" spans="1:45" ht="33" customHeight="1" thickBot="1">
      <c r="A156" s="204">
        <f t="shared" si="13"/>
        <v>145</v>
      </c>
      <c r="B156" s="1026" t="str">
        <f>IF(【全員最初に作成】基本情報!C200="","",【全員最初に作成】基本情報!C200)</f>
        <v/>
      </c>
      <c r="C156" s="1027"/>
      <c r="D156" s="1027"/>
      <c r="E156" s="1027"/>
      <c r="F156" s="1027"/>
      <c r="G156" s="1027"/>
      <c r="H156" s="1027"/>
      <c r="I156" s="1027"/>
      <c r="J156" s="1027"/>
      <c r="K156" s="1028"/>
      <c r="L156" s="204" t="str">
        <f>IF(【全員最初に作成】基本情報!M200="","",【全員最初に作成】基本情報!M200)</f>
        <v/>
      </c>
      <c r="M156" s="204" t="str">
        <f>IF(【全員最初に作成】基本情報!R200="","",【全員最初に作成】基本情報!R200)</f>
        <v/>
      </c>
      <c r="N156" s="204" t="str">
        <f>IF(【全員最初に作成】基本情報!W200="","",【全員最初に作成】基本情報!W200)</f>
        <v/>
      </c>
      <c r="O156" s="204" t="str">
        <f>IF(【全員最初に作成】基本情報!X200="","",【全員最初に作成】基本情報!X200)</f>
        <v/>
      </c>
      <c r="P156" s="205" t="str">
        <f>IF(【全員最初に作成】基本情報!Y200="","",【全員最初に作成】基本情報!Y200)</f>
        <v/>
      </c>
      <c r="Q156" s="206" t="str">
        <f>IF(【全員最初に作成】基本情報!AB200="","",【全員最初に作成】基本情報!AB200)</f>
        <v/>
      </c>
      <c r="R156" s="230"/>
      <c r="S156" s="231"/>
      <c r="T156" s="209" t="str">
        <f>IFERROR(IF(R156="","",VLOOKUP(P156,【参考】数式用!$A$5:$H$34,MATCH(S156,【参考】数式用!$F$4:$H$4,0)+5,0)),"")</f>
        <v/>
      </c>
      <c r="U156" s="232" t="str">
        <f>IF(S156="特定加算Ⅰ",VLOOKUP(P156,【参考】数式用!$A$5:$I$28,9,FALSE),"-")</f>
        <v>-</v>
      </c>
      <c r="V156" s="210" t="s">
        <v>108</v>
      </c>
      <c r="W156" s="233"/>
      <c r="X156" s="212" t="s">
        <v>109</v>
      </c>
      <c r="Y156" s="233"/>
      <c r="Z156" s="212" t="s">
        <v>110</v>
      </c>
      <c r="AA156" s="233"/>
      <c r="AB156" s="212" t="s">
        <v>109</v>
      </c>
      <c r="AC156" s="233"/>
      <c r="AD156" s="212" t="s">
        <v>111</v>
      </c>
      <c r="AE156" s="213" t="s">
        <v>112</v>
      </c>
      <c r="AF156" s="214" t="str">
        <f t="shared" si="10"/>
        <v/>
      </c>
      <c r="AG156" s="215" t="s">
        <v>113</v>
      </c>
      <c r="AH156" s="216" t="str">
        <f t="shared" si="11"/>
        <v/>
      </c>
      <c r="AJ156" s="234" t="str">
        <f t="shared" si="12"/>
        <v>○</v>
      </c>
      <c r="AK156" s="235" t="str">
        <f t="shared" si="14"/>
        <v/>
      </c>
      <c r="AL156" s="235"/>
      <c r="AM156" s="235"/>
      <c r="AN156" s="235"/>
      <c r="AO156" s="235"/>
      <c r="AP156" s="235"/>
      <c r="AQ156" s="235"/>
      <c r="AR156" s="235"/>
      <c r="AS156" s="236"/>
    </row>
    <row r="157" spans="1:45" ht="33" customHeight="1" thickBot="1">
      <c r="A157" s="204">
        <f t="shared" si="13"/>
        <v>146</v>
      </c>
      <c r="B157" s="1026" t="str">
        <f>IF(【全員最初に作成】基本情報!C201="","",【全員最初に作成】基本情報!C201)</f>
        <v/>
      </c>
      <c r="C157" s="1027"/>
      <c r="D157" s="1027"/>
      <c r="E157" s="1027"/>
      <c r="F157" s="1027"/>
      <c r="G157" s="1027"/>
      <c r="H157" s="1027"/>
      <c r="I157" s="1027"/>
      <c r="J157" s="1027"/>
      <c r="K157" s="1028"/>
      <c r="L157" s="204" t="str">
        <f>IF(【全員最初に作成】基本情報!M201="","",【全員最初に作成】基本情報!M201)</f>
        <v/>
      </c>
      <c r="M157" s="204" t="str">
        <f>IF(【全員最初に作成】基本情報!R201="","",【全員最初に作成】基本情報!R201)</f>
        <v/>
      </c>
      <c r="N157" s="204" t="str">
        <f>IF(【全員最初に作成】基本情報!W201="","",【全員最初に作成】基本情報!W201)</f>
        <v/>
      </c>
      <c r="O157" s="204" t="str">
        <f>IF(【全員最初に作成】基本情報!X201="","",【全員最初に作成】基本情報!X201)</f>
        <v/>
      </c>
      <c r="P157" s="205" t="str">
        <f>IF(【全員最初に作成】基本情報!Y201="","",【全員最初に作成】基本情報!Y201)</f>
        <v/>
      </c>
      <c r="Q157" s="206" t="str">
        <f>IF(【全員最初に作成】基本情報!AB201="","",【全員最初に作成】基本情報!AB201)</f>
        <v/>
      </c>
      <c r="R157" s="230"/>
      <c r="S157" s="231"/>
      <c r="T157" s="209" t="str">
        <f>IFERROR(IF(R157="","",VLOOKUP(P157,【参考】数式用!$A$5:$H$34,MATCH(S157,【参考】数式用!$F$4:$H$4,0)+5,0)),"")</f>
        <v/>
      </c>
      <c r="U157" s="232" t="str">
        <f>IF(S157="特定加算Ⅰ",VLOOKUP(P157,【参考】数式用!$A$5:$I$28,9,FALSE),"-")</f>
        <v>-</v>
      </c>
      <c r="V157" s="210" t="s">
        <v>108</v>
      </c>
      <c r="W157" s="233"/>
      <c r="X157" s="212" t="s">
        <v>109</v>
      </c>
      <c r="Y157" s="233"/>
      <c r="Z157" s="212" t="s">
        <v>110</v>
      </c>
      <c r="AA157" s="233"/>
      <c r="AB157" s="212" t="s">
        <v>109</v>
      </c>
      <c r="AC157" s="233"/>
      <c r="AD157" s="212" t="s">
        <v>111</v>
      </c>
      <c r="AE157" s="213" t="s">
        <v>112</v>
      </c>
      <c r="AF157" s="214" t="str">
        <f t="shared" si="10"/>
        <v/>
      </c>
      <c r="AG157" s="215" t="s">
        <v>113</v>
      </c>
      <c r="AH157" s="216" t="str">
        <f t="shared" si="11"/>
        <v/>
      </c>
      <c r="AJ157" s="234" t="str">
        <f t="shared" si="12"/>
        <v>○</v>
      </c>
      <c r="AK157" s="235" t="str">
        <f t="shared" si="14"/>
        <v/>
      </c>
      <c r="AL157" s="235"/>
      <c r="AM157" s="235"/>
      <c r="AN157" s="235"/>
      <c r="AO157" s="235"/>
      <c r="AP157" s="235"/>
      <c r="AQ157" s="235"/>
      <c r="AR157" s="235"/>
      <c r="AS157" s="236"/>
    </row>
    <row r="158" spans="1:45" ht="33" customHeight="1" thickBot="1">
      <c r="A158" s="204">
        <f t="shared" si="13"/>
        <v>147</v>
      </c>
      <c r="B158" s="1026" t="str">
        <f>IF(【全員最初に作成】基本情報!C202="","",【全員最初に作成】基本情報!C202)</f>
        <v/>
      </c>
      <c r="C158" s="1027"/>
      <c r="D158" s="1027"/>
      <c r="E158" s="1027"/>
      <c r="F158" s="1027"/>
      <c r="G158" s="1027"/>
      <c r="H158" s="1027"/>
      <c r="I158" s="1027"/>
      <c r="J158" s="1027"/>
      <c r="K158" s="1028"/>
      <c r="L158" s="204" t="str">
        <f>IF(【全員最初に作成】基本情報!M202="","",【全員最初に作成】基本情報!M202)</f>
        <v/>
      </c>
      <c r="M158" s="204" t="str">
        <f>IF(【全員最初に作成】基本情報!R202="","",【全員最初に作成】基本情報!R202)</f>
        <v/>
      </c>
      <c r="N158" s="204" t="str">
        <f>IF(【全員最初に作成】基本情報!W202="","",【全員最初に作成】基本情報!W202)</f>
        <v/>
      </c>
      <c r="O158" s="204" t="str">
        <f>IF(【全員最初に作成】基本情報!X202="","",【全員最初に作成】基本情報!X202)</f>
        <v/>
      </c>
      <c r="P158" s="205" t="str">
        <f>IF(【全員最初に作成】基本情報!Y202="","",【全員最初に作成】基本情報!Y202)</f>
        <v/>
      </c>
      <c r="Q158" s="206" t="str">
        <f>IF(【全員最初に作成】基本情報!AB202="","",【全員最初に作成】基本情報!AB202)</f>
        <v/>
      </c>
      <c r="R158" s="230"/>
      <c r="S158" s="231"/>
      <c r="T158" s="209" t="str">
        <f>IFERROR(IF(R158="","",VLOOKUP(P158,【参考】数式用!$A$5:$H$34,MATCH(S158,【参考】数式用!$F$4:$H$4,0)+5,0)),"")</f>
        <v/>
      </c>
      <c r="U158" s="232" t="str">
        <f>IF(S158="特定加算Ⅰ",VLOOKUP(P158,【参考】数式用!$A$5:$I$28,9,FALSE),"-")</f>
        <v>-</v>
      </c>
      <c r="V158" s="210" t="s">
        <v>108</v>
      </c>
      <c r="W158" s="233"/>
      <c r="X158" s="212" t="s">
        <v>109</v>
      </c>
      <c r="Y158" s="233"/>
      <c r="Z158" s="212" t="s">
        <v>110</v>
      </c>
      <c r="AA158" s="233"/>
      <c r="AB158" s="212" t="s">
        <v>109</v>
      </c>
      <c r="AC158" s="233"/>
      <c r="AD158" s="212" t="s">
        <v>111</v>
      </c>
      <c r="AE158" s="213" t="s">
        <v>112</v>
      </c>
      <c r="AF158" s="214" t="str">
        <f t="shared" si="10"/>
        <v/>
      </c>
      <c r="AG158" s="215" t="s">
        <v>113</v>
      </c>
      <c r="AH158" s="216" t="str">
        <f t="shared" si="11"/>
        <v/>
      </c>
      <c r="AJ158" s="234" t="str">
        <f t="shared" si="12"/>
        <v>○</v>
      </c>
      <c r="AK158" s="235" t="str">
        <f t="shared" si="14"/>
        <v/>
      </c>
      <c r="AL158" s="235"/>
      <c r="AM158" s="235"/>
      <c r="AN158" s="235"/>
      <c r="AO158" s="235"/>
      <c r="AP158" s="235"/>
      <c r="AQ158" s="235"/>
      <c r="AR158" s="235"/>
      <c r="AS158" s="236"/>
    </row>
    <row r="159" spans="1:45" ht="33" customHeight="1" thickBot="1">
      <c r="A159" s="204">
        <f t="shared" si="13"/>
        <v>148</v>
      </c>
      <c r="B159" s="1026" t="str">
        <f>IF(【全員最初に作成】基本情報!C203="","",【全員最初に作成】基本情報!C203)</f>
        <v/>
      </c>
      <c r="C159" s="1027"/>
      <c r="D159" s="1027"/>
      <c r="E159" s="1027"/>
      <c r="F159" s="1027"/>
      <c r="G159" s="1027"/>
      <c r="H159" s="1027"/>
      <c r="I159" s="1027"/>
      <c r="J159" s="1027"/>
      <c r="K159" s="1028"/>
      <c r="L159" s="204" t="str">
        <f>IF(【全員最初に作成】基本情報!M203="","",【全員最初に作成】基本情報!M203)</f>
        <v/>
      </c>
      <c r="M159" s="204" t="str">
        <f>IF(【全員最初に作成】基本情報!R203="","",【全員最初に作成】基本情報!R203)</f>
        <v/>
      </c>
      <c r="N159" s="204" t="str">
        <f>IF(【全員最初に作成】基本情報!W203="","",【全員最初に作成】基本情報!W203)</f>
        <v/>
      </c>
      <c r="O159" s="204" t="str">
        <f>IF(【全員最初に作成】基本情報!X203="","",【全員最初に作成】基本情報!X203)</f>
        <v/>
      </c>
      <c r="P159" s="205" t="str">
        <f>IF(【全員最初に作成】基本情報!Y203="","",【全員最初に作成】基本情報!Y203)</f>
        <v/>
      </c>
      <c r="Q159" s="206" t="str">
        <f>IF(【全員最初に作成】基本情報!AB203="","",【全員最初に作成】基本情報!AB203)</f>
        <v/>
      </c>
      <c r="R159" s="230"/>
      <c r="S159" s="231"/>
      <c r="T159" s="209" t="str">
        <f>IFERROR(IF(R159="","",VLOOKUP(P159,【参考】数式用!$A$5:$H$34,MATCH(S159,【参考】数式用!$F$4:$H$4,0)+5,0)),"")</f>
        <v/>
      </c>
      <c r="U159" s="232" t="str">
        <f>IF(S159="特定加算Ⅰ",VLOOKUP(P159,【参考】数式用!$A$5:$I$28,9,FALSE),"-")</f>
        <v>-</v>
      </c>
      <c r="V159" s="210" t="s">
        <v>108</v>
      </c>
      <c r="W159" s="233"/>
      <c r="X159" s="212" t="s">
        <v>109</v>
      </c>
      <c r="Y159" s="233"/>
      <c r="Z159" s="212" t="s">
        <v>110</v>
      </c>
      <c r="AA159" s="233"/>
      <c r="AB159" s="212" t="s">
        <v>109</v>
      </c>
      <c r="AC159" s="233"/>
      <c r="AD159" s="212" t="s">
        <v>111</v>
      </c>
      <c r="AE159" s="213" t="s">
        <v>112</v>
      </c>
      <c r="AF159" s="214" t="str">
        <f t="shared" si="10"/>
        <v/>
      </c>
      <c r="AG159" s="215" t="s">
        <v>113</v>
      </c>
      <c r="AH159" s="216" t="str">
        <f t="shared" si="11"/>
        <v/>
      </c>
      <c r="AJ159" s="234" t="str">
        <f t="shared" si="12"/>
        <v>○</v>
      </c>
      <c r="AK159" s="235" t="str">
        <f t="shared" si="14"/>
        <v/>
      </c>
      <c r="AL159" s="235"/>
      <c r="AM159" s="235"/>
      <c r="AN159" s="235"/>
      <c r="AO159" s="235"/>
      <c r="AP159" s="235"/>
      <c r="AQ159" s="235"/>
      <c r="AR159" s="235"/>
      <c r="AS159" s="236"/>
    </row>
    <row r="160" spans="1:45" ht="33" customHeight="1" thickBot="1">
      <c r="A160" s="204">
        <f t="shared" si="13"/>
        <v>149</v>
      </c>
      <c r="B160" s="1026" t="str">
        <f>IF(【全員最初に作成】基本情報!C204="","",【全員最初に作成】基本情報!C204)</f>
        <v/>
      </c>
      <c r="C160" s="1027"/>
      <c r="D160" s="1027"/>
      <c r="E160" s="1027"/>
      <c r="F160" s="1027"/>
      <c r="G160" s="1027"/>
      <c r="H160" s="1027"/>
      <c r="I160" s="1027"/>
      <c r="J160" s="1027"/>
      <c r="K160" s="1028"/>
      <c r="L160" s="204" t="str">
        <f>IF(【全員最初に作成】基本情報!M204="","",【全員最初に作成】基本情報!M204)</f>
        <v/>
      </c>
      <c r="M160" s="204" t="str">
        <f>IF(【全員最初に作成】基本情報!R204="","",【全員最初に作成】基本情報!R204)</f>
        <v/>
      </c>
      <c r="N160" s="204" t="str">
        <f>IF(【全員最初に作成】基本情報!W204="","",【全員最初に作成】基本情報!W204)</f>
        <v/>
      </c>
      <c r="O160" s="204" t="str">
        <f>IF(【全員最初に作成】基本情報!X204="","",【全員最初に作成】基本情報!X204)</f>
        <v/>
      </c>
      <c r="P160" s="205" t="str">
        <f>IF(【全員最初に作成】基本情報!Y204="","",【全員最初に作成】基本情報!Y204)</f>
        <v/>
      </c>
      <c r="Q160" s="206" t="str">
        <f>IF(【全員最初に作成】基本情報!AB204="","",【全員最初に作成】基本情報!AB204)</f>
        <v/>
      </c>
      <c r="R160" s="230"/>
      <c r="S160" s="231"/>
      <c r="T160" s="209" t="str">
        <f>IFERROR(IF(R160="","",VLOOKUP(P160,【参考】数式用!$A$5:$H$34,MATCH(S160,【参考】数式用!$F$4:$H$4,0)+5,0)),"")</f>
        <v/>
      </c>
      <c r="U160" s="232" t="str">
        <f>IF(S160="特定加算Ⅰ",VLOOKUP(P160,【参考】数式用!$A$5:$I$28,9,FALSE),"-")</f>
        <v>-</v>
      </c>
      <c r="V160" s="210" t="s">
        <v>108</v>
      </c>
      <c r="W160" s="233"/>
      <c r="X160" s="212" t="s">
        <v>109</v>
      </c>
      <c r="Y160" s="233"/>
      <c r="Z160" s="212" t="s">
        <v>110</v>
      </c>
      <c r="AA160" s="233"/>
      <c r="AB160" s="212" t="s">
        <v>109</v>
      </c>
      <c r="AC160" s="233"/>
      <c r="AD160" s="212" t="s">
        <v>111</v>
      </c>
      <c r="AE160" s="213" t="s">
        <v>112</v>
      </c>
      <c r="AF160" s="214" t="str">
        <f t="shared" si="10"/>
        <v/>
      </c>
      <c r="AG160" s="215" t="s">
        <v>113</v>
      </c>
      <c r="AH160" s="216" t="str">
        <f t="shared" si="11"/>
        <v/>
      </c>
      <c r="AJ160" s="234" t="str">
        <f t="shared" si="12"/>
        <v>○</v>
      </c>
      <c r="AK160" s="235" t="str">
        <f t="shared" si="14"/>
        <v/>
      </c>
      <c r="AL160" s="235"/>
      <c r="AM160" s="235"/>
      <c r="AN160" s="235"/>
      <c r="AO160" s="235"/>
      <c r="AP160" s="235"/>
      <c r="AQ160" s="235"/>
      <c r="AR160" s="235"/>
      <c r="AS160" s="236"/>
    </row>
    <row r="161" spans="1:45" ht="33" customHeight="1" thickBot="1">
      <c r="A161" s="204">
        <f t="shared" si="13"/>
        <v>150</v>
      </c>
      <c r="B161" s="1026" t="str">
        <f>IF(【全員最初に作成】基本情報!C205="","",【全員最初に作成】基本情報!C205)</f>
        <v/>
      </c>
      <c r="C161" s="1027"/>
      <c r="D161" s="1027"/>
      <c r="E161" s="1027"/>
      <c r="F161" s="1027"/>
      <c r="G161" s="1027"/>
      <c r="H161" s="1027"/>
      <c r="I161" s="1027"/>
      <c r="J161" s="1027"/>
      <c r="K161" s="1028"/>
      <c r="L161" s="204" t="str">
        <f>IF(【全員最初に作成】基本情報!M205="","",【全員最初に作成】基本情報!M205)</f>
        <v/>
      </c>
      <c r="M161" s="204" t="str">
        <f>IF(【全員最初に作成】基本情報!R205="","",【全員最初に作成】基本情報!R205)</f>
        <v/>
      </c>
      <c r="N161" s="204" t="str">
        <f>IF(【全員最初に作成】基本情報!W205="","",【全員最初に作成】基本情報!W205)</f>
        <v/>
      </c>
      <c r="O161" s="204" t="str">
        <f>IF(【全員最初に作成】基本情報!X205="","",【全員最初に作成】基本情報!X205)</f>
        <v/>
      </c>
      <c r="P161" s="205" t="str">
        <f>IF(【全員最初に作成】基本情報!Y205="","",【全員最初に作成】基本情報!Y205)</f>
        <v/>
      </c>
      <c r="Q161" s="206" t="str">
        <f>IF(【全員最初に作成】基本情報!AB205="","",【全員最初に作成】基本情報!AB205)</f>
        <v/>
      </c>
      <c r="R161" s="230"/>
      <c r="S161" s="231"/>
      <c r="T161" s="209" t="str">
        <f>IFERROR(IF(R161="","",VLOOKUP(P161,【参考】数式用!$A$5:$H$34,MATCH(S161,【参考】数式用!$F$4:$H$4,0)+5,0)),"")</f>
        <v/>
      </c>
      <c r="U161" s="232" t="str">
        <f>IF(S161="特定加算Ⅰ",VLOOKUP(P161,【参考】数式用!$A$5:$I$28,9,FALSE),"-")</f>
        <v>-</v>
      </c>
      <c r="V161" s="210" t="s">
        <v>108</v>
      </c>
      <c r="W161" s="233"/>
      <c r="X161" s="212" t="s">
        <v>109</v>
      </c>
      <c r="Y161" s="233"/>
      <c r="Z161" s="212" t="s">
        <v>110</v>
      </c>
      <c r="AA161" s="233"/>
      <c r="AB161" s="212" t="s">
        <v>109</v>
      </c>
      <c r="AC161" s="233"/>
      <c r="AD161" s="212" t="s">
        <v>111</v>
      </c>
      <c r="AE161" s="213" t="s">
        <v>112</v>
      </c>
      <c r="AF161" s="214" t="str">
        <f t="shared" si="10"/>
        <v/>
      </c>
      <c r="AG161" s="215" t="s">
        <v>113</v>
      </c>
      <c r="AH161" s="216" t="str">
        <f t="shared" si="11"/>
        <v/>
      </c>
      <c r="AJ161" s="234" t="str">
        <f t="shared" si="12"/>
        <v>○</v>
      </c>
      <c r="AK161" s="235" t="str">
        <f t="shared" si="14"/>
        <v/>
      </c>
      <c r="AL161" s="235"/>
      <c r="AM161" s="235"/>
      <c r="AN161" s="235"/>
      <c r="AO161" s="235"/>
      <c r="AP161" s="235"/>
      <c r="AQ161" s="235"/>
      <c r="AR161" s="235"/>
      <c r="AS161" s="236"/>
    </row>
    <row r="162" spans="1:45" ht="33" customHeight="1" thickBot="1">
      <c r="A162" s="204">
        <f t="shared" si="13"/>
        <v>151</v>
      </c>
      <c r="B162" s="1026" t="str">
        <f>IF(【全員最初に作成】基本情報!C206="","",【全員最初に作成】基本情報!C206)</f>
        <v/>
      </c>
      <c r="C162" s="1027"/>
      <c r="D162" s="1027"/>
      <c r="E162" s="1027"/>
      <c r="F162" s="1027"/>
      <c r="G162" s="1027"/>
      <c r="H162" s="1027"/>
      <c r="I162" s="1027"/>
      <c r="J162" s="1027"/>
      <c r="K162" s="1028"/>
      <c r="L162" s="204" t="str">
        <f>IF(【全員最初に作成】基本情報!M206="","",【全員最初に作成】基本情報!M206)</f>
        <v/>
      </c>
      <c r="M162" s="204" t="str">
        <f>IF(【全員最初に作成】基本情報!R206="","",【全員最初に作成】基本情報!R206)</f>
        <v/>
      </c>
      <c r="N162" s="204" t="str">
        <f>IF(【全員最初に作成】基本情報!W206="","",【全員最初に作成】基本情報!W206)</f>
        <v/>
      </c>
      <c r="O162" s="204" t="str">
        <f>IF(【全員最初に作成】基本情報!X206="","",【全員最初に作成】基本情報!X206)</f>
        <v/>
      </c>
      <c r="P162" s="205" t="str">
        <f>IF(【全員最初に作成】基本情報!Y206="","",【全員最初に作成】基本情報!Y206)</f>
        <v/>
      </c>
      <c r="Q162" s="206" t="str">
        <f>IF(【全員最初に作成】基本情報!AB206="","",【全員最初に作成】基本情報!AB206)</f>
        <v/>
      </c>
      <c r="R162" s="230"/>
      <c r="S162" s="231"/>
      <c r="T162" s="209" t="str">
        <f>IFERROR(IF(R162="","",VLOOKUP(P162,【参考】数式用!$A$5:$H$34,MATCH(S162,【参考】数式用!$F$4:$H$4,0)+5,0)),"")</f>
        <v/>
      </c>
      <c r="U162" s="232" t="str">
        <f>IF(S162="特定加算Ⅰ",VLOOKUP(P162,【参考】数式用!$A$5:$I$28,9,FALSE),"-")</f>
        <v>-</v>
      </c>
      <c r="V162" s="210" t="s">
        <v>108</v>
      </c>
      <c r="W162" s="233"/>
      <c r="X162" s="212" t="s">
        <v>109</v>
      </c>
      <c r="Y162" s="233"/>
      <c r="Z162" s="212" t="s">
        <v>110</v>
      </c>
      <c r="AA162" s="233"/>
      <c r="AB162" s="212" t="s">
        <v>109</v>
      </c>
      <c r="AC162" s="233"/>
      <c r="AD162" s="212" t="s">
        <v>111</v>
      </c>
      <c r="AE162" s="213" t="s">
        <v>112</v>
      </c>
      <c r="AF162" s="214" t="str">
        <f t="shared" si="10"/>
        <v/>
      </c>
      <c r="AG162" s="215" t="s">
        <v>113</v>
      </c>
      <c r="AH162" s="216" t="str">
        <f t="shared" si="11"/>
        <v/>
      </c>
      <c r="AJ162" s="234" t="str">
        <f t="shared" si="12"/>
        <v>○</v>
      </c>
      <c r="AK162" s="235" t="str">
        <f t="shared" si="14"/>
        <v/>
      </c>
      <c r="AL162" s="235"/>
      <c r="AM162" s="235"/>
      <c r="AN162" s="235"/>
      <c r="AO162" s="235"/>
      <c r="AP162" s="235"/>
      <c r="AQ162" s="235"/>
      <c r="AR162" s="235"/>
      <c r="AS162" s="236"/>
    </row>
    <row r="163" spans="1:45" ht="33" customHeight="1" thickBot="1">
      <c r="A163" s="204">
        <f t="shared" si="13"/>
        <v>152</v>
      </c>
      <c r="B163" s="1026" t="str">
        <f>IF(【全員最初に作成】基本情報!C207="","",【全員最初に作成】基本情報!C207)</f>
        <v/>
      </c>
      <c r="C163" s="1027"/>
      <c r="D163" s="1027"/>
      <c r="E163" s="1027"/>
      <c r="F163" s="1027"/>
      <c r="G163" s="1027"/>
      <c r="H163" s="1027"/>
      <c r="I163" s="1027"/>
      <c r="J163" s="1027"/>
      <c r="K163" s="1028"/>
      <c r="L163" s="204" t="str">
        <f>IF(【全員最初に作成】基本情報!M207="","",【全員最初に作成】基本情報!M207)</f>
        <v/>
      </c>
      <c r="M163" s="204" t="str">
        <f>IF(【全員最初に作成】基本情報!R207="","",【全員最初に作成】基本情報!R207)</f>
        <v/>
      </c>
      <c r="N163" s="204" t="str">
        <f>IF(【全員最初に作成】基本情報!W207="","",【全員最初に作成】基本情報!W207)</f>
        <v/>
      </c>
      <c r="O163" s="204" t="str">
        <f>IF(【全員最初に作成】基本情報!X207="","",【全員最初に作成】基本情報!X207)</f>
        <v/>
      </c>
      <c r="P163" s="205" t="str">
        <f>IF(【全員最初に作成】基本情報!Y207="","",【全員最初に作成】基本情報!Y207)</f>
        <v/>
      </c>
      <c r="Q163" s="206" t="str">
        <f>IF(【全員最初に作成】基本情報!AB207="","",【全員最初に作成】基本情報!AB207)</f>
        <v/>
      </c>
      <c r="R163" s="230"/>
      <c r="S163" s="231"/>
      <c r="T163" s="209" t="str">
        <f>IFERROR(IF(R163="","",VLOOKUP(P163,【参考】数式用!$A$5:$H$34,MATCH(S163,【参考】数式用!$F$4:$H$4,0)+5,0)),"")</f>
        <v/>
      </c>
      <c r="U163" s="232" t="str">
        <f>IF(S163="特定加算Ⅰ",VLOOKUP(P163,【参考】数式用!$A$5:$I$28,9,FALSE),"-")</f>
        <v>-</v>
      </c>
      <c r="V163" s="210" t="s">
        <v>108</v>
      </c>
      <c r="W163" s="233"/>
      <c r="X163" s="212" t="s">
        <v>109</v>
      </c>
      <c r="Y163" s="233"/>
      <c r="Z163" s="212" t="s">
        <v>110</v>
      </c>
      <c r="AA163" s="233"/>
      <c r="AB163" s="212" t="s">
        <v>109</v>
      </c>
      <c r="AC163" s="233"/>
      <c r="AD163" s="212" t="s">
        <v>111</v>
      </c>
      <c r="AE163" s="213" t="s">
        <v>112</v>
      </c>
      <c r="AF163" s="214" t="str">
        <f t="shared" si="10"/>
        <v/>
      </c>
      <c r="AG163" s="215" t="s">
        <v>113</v>
      </c>
      <c r="AH163" s="216" t="str">
        <f t="shared" si="11"/>
        <v/>
      </c>
      <c r="AJ163" s="234" t="str">
        <f t="shared" si="12"/>
        <v>○</v>
      </c>
      <c r="AK163" s="235" t="str">
        <f t="shared" si="14"/>
        <v/>
      </c>
      <c r="AL163" s="235"/>
      <c r="AM163" s="235"/>
      <c r="AN163" s="235"/>
      <c r="AO163" s="235"/>
      <c r="AP163" s="235"/>
      <c r="AQ163" s="235"/>
      <c r="AR163" s="235"/>
      <c r="AS163" s="236"/>
    </row>
    <row r="164" spans="1:45" ht="33" customHeight="1" thickBot="1">
      <c r="A164" s="204">
        <f t="shared" si="13"/>
        <v>153</v>
      </c>
      <c r="B164" s="1026" t="str">
        <f>IF(【全員最初に作成】基本情報!C208="","",【全員最初に作成】基本情報!C208)</f>
        <v/>
      </c>
      <c r="C164" s="1027"/>
      <c r="D164" s="1027"/>
      <c r="E164" s="1027"/>
      <c r="F164" s="1027"/>
      <c r="G164" s="1027"/>
      <c r="H164" s="1027"/>
      <c r="I164" s="1027"/>
      <c r="J164" s="1027"/>
      <c r="K164" s="1028"/>
      <c r="L164" s="204" t="str">
        <f>IF(【全員最初に作成】基本情報!M208="","",【全員最初に作成】基本情報!M208)</f>
        <v/>
      </c>
      <c r="M164" s="204" t="str">
        <f>IF(【全員最初に作成】基本情報!R208="","",【全員最初に作成】基本情報!R208)</f>
        <v/>
      </c>
      <c r="N164" s="204" t="str">
        <f>IF(【全員最初に作成】基本情報!W208="","",【全員最初に作成】基本情報!W208)</f>
        <v/>
      </c>
      <c r="O164" s="204" t="str">
        <f>IF(【全員最初に作成】基本情報!X208="","",【全員最初に作成】基本情報!X208)</f>
        <v/>
      </c>
      <c r="P164" s="205" t="str">
        <f>IF(【全員最初に作成】基本情報!Y208="","",【全員最初に作成】基本情報!Y208)</f>
        <v/>
      </c>
      <c r="Q164" s="206" t="str">
        <f>IF(【全員最初に作成】基本情報!AB208="","",【全員最初に作成】基本情報!AB208)</f>
        <v/>
      </c>
      <c r="R164" s="230"/>
      <c r="S164" s="231"/>
      <c r="T164" s="209" t="str">
        <f>IFERROR(IF(R164="","",VLOOKUP(P164,【参考】数式用!$A$5:$H$34,MATCH(S164,【参考】数式用!$F$4:$H$4,0)+5,0)),"")</f>
        <v/>
      </c>
      <c r="U164" s="232" t="str">
        <f>IF(S164="特定加算Ⅰ",VLOOKUP(P164,【参考】数式用!$A$5:$I$28,9,FALSE),"-")</f>
        <v>-</v>
      </c>
      <c r="V164" s="210" t="s">
        <v>108</v>
      </c>
      <c r="W164" s="233"/>
      <c r="X164" s="212" t="s">
        <v>109</v>
      </c>
      <c r="Y164" s="233"/>
      <c r="Z164" s="212" t="s">
        <v>110</v>
      </c>
      <c r="AA164" s="233"/>
      <c r="AB164" s="212" t="s">
        <v>109</v>
      </c>
      <c r="AC164" s="233"/>
      <c r="AD164" s="212" t="s">
        <v>111</v>
      </c>
      <c r="AE164" s="213" t="s">
        <v>112</v>
      </c>
      <c r="AF164" s="214" t="str">
        <f t="shared" si="10"/>
        <v/>
      </c>
      <c r="AG164" s="215" t="s">
        <v>113</v>
      </c>
      <c r="AH164" s="216" t="str">
        <f t="shared" si="11"/>
        <v/>
      </c>
      <c r="AJ164" s="234" t="str">
        <f t="shared" si="12"/>
        <v>○</v>
      </c>
      <c r="AK164" s="235" t="str">
        <f t="shared" si="14"/>
        <v/>
      </c>
      <c r="AL164" s="235"/>
      <c r="AM164" s="235"/>
      <c r="AN164" s="235"/>
      <c r="AO164" s="235"/>
      <c r="AP164" s="235"/>
      <c r="AQ164" s="235"/>
      <c r="AR164" s="235"/>
      <c r="AS164" s="236"/>
    </row>
    <row r="165" spans="1:45" ht="33" customHeight="1" thickBot="1">
      <c r="A165" s="204">
        <f t="shared" si="13"/>
        <v>154</v>
      </c>
      <c r="B165" s="1026" t="str">
        <f>IF(【全員最初に作成】基本情報!C209="","",【全員最初に作成】基本情報!C209)</f>
        <v/>
      </c>
      <c r="C165" s="1027"/>
      <c r="D165" s="1027"/>
      <c r="E165" s="1027"/>
      <c r="F165" s="1027"/>
      <c r="G165" s="1027"/>
      <c r="H165" s="1027"/>
      <c r="I165" s="1027"/>
      <c r="J165" s="1027"/>
      <c r="K165" s="1028"/>
      <c r="L165" s="204" t="str">
        <f>IF(【全員最初に作成】基本情報!M209="","",【全員最初に作成】基本情報!M209)</f>
        <v/>
      </c>
      <c r="M165" s="204" t="str">
        <f>IF(【全員最初に作成】基本情報!R209="","",【全員最初に作成】基本情報!R209)</f>
        <v/>
      </c>
      <c r="N165" s="204" t="str">
        <f>IF(【全員最初に作成】基本情報!W209="","",【全員最初に作成】基本情報!W209)</f>
        <v/>
      </c>
      <c r="O165" s="204" t="str">
        <f>IF(【全員最初に作成】基本情報!X209="","",【全員最初に作成】基本情報!X209)</f>
        <v/>
      </c>
      <c r="P165" s="205" t="str">
        <f>IF(【全員最初に作成】基本情報!Y209="","",【全員最初に作成】基本情報!Y209)</f>
        <v/>
      </c>
      <c r="Q165" s="206" t="str">
        <f>IF(【全員最初に作成】基本情報!AB209="","",【全員最初に作成】基本情報!AB209)</f>
        <v/>
      </c>
      <c r="R165" s="230"/>
      <c r="S165" s="231"/>
      <c r="T165" s="209" t="str">
        <f>IFERROR(IF(R165="","",VLOOKUP(P165,【参考】数式用!$A$5:$H$34,MATCH(S165,【参考】数式用!$F$4:$H$4,0)+5,0)),"")</f>
        <v/>
      </c>
      <c r="U165" s="232" t="str">
        <f>IF(S165="特定加算Ⅰ",VLOOKUP(P165,【参考】数式用!$A$5:$I$28,9,FALSE),"-")</f>
        <v>-</v>
      </c>
      <c r="V165" s="210" t="s">
        <v>108</v>
      </c>
      <c r="W165" s="233"/>
      <c r="X165" s="212" t="s">
        <v>109</v>
      </c>
      <c r="Y165" s="233"/>
      <c r="Z165" s="212" t="s">
        <v>110</v>
      </c>
      <c r="AA165" s="233"/>
      <c r="AB165" s="212" t="s">
        <v>109</v>
      </c>
      <c r="AC165" s="233"/>
      <c r="AD165" s="212" t="s">
        <v>111</v>
      </c>
      <c r="AE165" s="213" t="s">
        <v>112</v>
      </c>
      <c r="AF165" s="214" t="str">
        <f t="shared" si="10"/>
        <v/>
      </c>
      <c r="AG165" s="215" t="s">
        <v>113</v>
      </c>
      <c r="AH165" s="216" t="str">
        <f t="shared" si="11"/>
        <v/>
      </c>
      <c r="AJ165" s="234" t="str">
        <f t="shared" si="12"/>
        <v>○</v>
      </c>
      <c r="AK165" s="235" t="str">
        <f t="shared" si="14"/>
        <v/>
      </c>
      <c r="AL165" s="235"/>
      <c r="AM165" s="235"/>
      <c r="AN165" s="235"/>
      <c r="AO165" s="235"/>
      <c r="AP165" s="235"/>
      <c r="AQ165" s="235"/>
      <c r="AR165" s="235"/>
      <c r="AS165" s="236"/>
    </row>
    <row r="166" spans="1:45" ht="33" customHeight="1" thickBot="1">
      <c r="A166" s="204">
        <f t="shared" si="13"/>
        <v>155</v>
      </c>
      <c r="B166" s="1026" t="str">
        <f>IF(【全員最初に作成】基本情報!C210="","",【全員最初に作成】基本情報!C210)</f>
        <v/>
      </c>
      <c r="C166" s="1027"/>
      <c r="D166" s="1027"/>
      <c r="E166" s="1027"/>
      <c r="F166" s="1027"/>
      <c r="G166" s="1027"/>
      <c r="H166" s="1027"/>
      <c r="I166" s="1027"/>
      <c r="J166" s="1027"/>
      <c r="K166" s="1028"/>
      <c r="L166" s="204" t="str">
        <f>IF(【全員最初に作成】基本情報!M210="","",【全員最初に作成】基本情報!M210)</f>
        <v/>
      </c>
      <c r="M166" s="204" t="str">
        <f>IF(【全員最初に作成】基本情報!R210="","",【全員最初に作成】基本情報!R210)</f>
        <v/>
      </c>
      <c r="N166" s="204" t="str">
        <f>IF(【全員最初に作成】基本情報!W210="","",【全員最初に作成】基本情報!W210)</f>
        <v/>
      </c>
      <c r="O166" s="204" t="str">
        <f>IF(【全員最初に作成】基本情報!X210="","",【全員最初に作成】基本情報!X210)</f>
        <v/>
      </c>
      <c r="P166" s="205" t="str">
        <f>IF(【全員最初に作成】基本情報!Y210="","",【全員最初に作成】基本情報!Y210)</f>
        <v/>
      </c>
      <c r="Q166" s="206" t="str">
        <f>IF(【全員最初に作成】基本情報!AB210="","",【全員最初に作成】基本情報!AB210)</f>
        <v/>
      </c>
      <c r="R166" s="230"/>
      <c r="S166" s="231"/>
      <c r="T166" s="209" t="str">
        <f>IFERROR(IF(R166="","",VLOOKUP(P166,【参考】数式用!$A$5:$H$34,MATCH(S166,【参考】数式用!$F$4:$H$4,0)+5,0)),"")</f>
        <v/>
      </c>
      <c r="U166" s="232" t="str">
        <f>IF(S166="特定加算Ⅰ",VLOOKUP(P166,【参考】数式用!$A$5:$I$28,9,FALSE),"-")</f>
        <v>-</v>
      </c>
      <c r="V166" s="210" t="s">
        <v>108</v>
      </c>
      <c r="W166" s="233"/>
      <c r="X166" s="212" t="s">
        <v>109</v>
      </c>
      <c r="Y166" s="233"/>
      <c r="Z166" s="212" t="s">
        <v>110</v>
      </c>
      <c r="AA166" s="233"/>
      <c r="AB166" s="212" t="s">
        <v>109</v>
      </c>
      <c r="AC166" s="233"/>
      <c r="AD166" s="212" t="s">
        <v>111</v>
      </c>
      <c r="AE166" s="213" t="s">
        <v>112</v>
      </c>
      <c r="AF166" s="214" t="str">
        <f t="shared" si="10"/>
        <v/>
      </c>
      <c r="AG166" s="215" t="s">
        <v>113</v>
      </c>
      <c r="AH166" s="216" t="str">
        <f t="shared" si="11"/>
        <v/>
      </c>
      <c r="AJ166" s="234" t="str">
        <f t="shared" si="12"/>
        <v>○</v>
      </c>
      <c r="AK166" s="235" t="str">
        <f t="shared" si="14"/>
        <v/>
      </c>
      <c r="AL166" s="235"/>
      <c r="AM166" s="235"/>
      <c r="AN166" s="235"/>
      <c r="AO166" s="235"/>
      <c r="AP166" s="235"/>
      <c r="AQ166" s="235"/>
      <c r="AR166" s="235"/>
      <c r="AS166" s="236"/>
    </row>
    <row r="167" spans="1:45" ht="33" customHeight="1" thickBot="1">
      <c r="A167" s="204">
        <f t="shared" si="13"/>
        <v>156</v>
      </c>
      <c r="B167" s="1026" t="str">
        <f>IF(【全員最初に作成】基本情報!C211="","",【全員最初に作成】基本情報!C211)</f>
        <v/>
      </c>
      <c r="C167" s="1027"/>
      <c r="D167" s="1027"/>
      <c r="E167" s="1027"/>
      <c r="F167" s="1027"/>
      <c r="G167" s="1027"/>
      <c r="H167" s="1027"/>
      <c r="I167" s="1027"/>
      <c r="J167" s="1027"/>
      <c r="K167" s="1028"/>
      <c r="L167" s="204" t="str">
        <f>IF(【全員最初に作成】基本情報!M211="","",【全員最初に作成】基本情報!M211)</f>
        <v/>
      </c>
      <c r="M167" s="204" t="str">
        <f>IF(【全員最初に作成】基本情報!R211="","",【全員最初に作成】基本情報!R211)</f>
        <v/>
      </c>
      <c r="N167" s="204" t="str">
        <f>IF(【全員最初に作成】基本情報!W211="","",【全員最初に作成】基本情報!W211)</f>
        <v/>
      </c>
      <c r="O167" s="204" t="str">
        <f>IF(【全員最初に作成】基本情報!X211="","",【全員最初に作成】基本情報!X211)</f>
        <v/>
      </c>
      <c r="P167" s="205" t="str">
        <f>IF(【全員最初に作成】基本情報!Y211="","",【全員最初に作成】基本情報!Y211)</f>
        <v/>
      </c>
      <c r="Q167" s="206" t="str">
        <f>IF(【全員最初に作成】基本情報!AB211="","",【全員最初に作成】基本情報!AB211)</f>
        <v/>
      </c>
      <c r="R167" s="230"/>
      <c r="S167" s="231"/>
      <c r="T167" s="209" t="str">
        <f>IFERROR(IF(R167="","",VLOOKUP(P167,【参考】数式用!$A$5:$H$34,MATCH(S167,【参考】数式用!$F$4:$H$4,0)+5,0)),"")</f>
        <v/>
      </c>
      <c r="U167" s="232" t="str">
        <f>IF(S167="特定加算Ⅰ",VLOOKUP(P167,【参考】数式用!$A$5:$I$28,9,FALSE),"-")</f>
        <v>-</v>
      </c>
      <c r="V167" s="210" t="s">
        <v>108</v>
      </c>
      <c r="W167" s="233"/>
      <c r="X167" s="212" t="s">
        <v>109</v>
      </c>
      <c r="Y167" s="233"/>
      <c r="Z167" s="212" t="s">
        <v>110</v>
      </c>
      <c r="AA167" s="233"/>
      <c r="AB167" s="212" t="s">
        <v>109</v>
      </c>
      <c r="AC167" s="233"/>
      <c r="AD167" s="212" t="s">
        <v>111</v>
      </c>
      <c r="AE167" s="213" t="s">
        <v>112</v>
      </c>
      <c r="AF167" s="214" t="str">
        <f t="shared" si="10"/>
        <v/>
      </c>
      <c r="AG167" s="215" t="s">
        <v>113</v>
      </c>
      <c r="AH167" s="216" t="str">
        <f t="shared" si="11"/>
        <v/>
      </c>
      <c r="AJ167" s="234" t="str">
        <f t="shared" si="12"/>
        <v>○</v>
      </c>
      <c r="AK167" s="235" t="str">
        <f t="shared" si="14"/>
        <v/>
      </c>
      <c r="AL167" s="235"/>
      <c r="AM167" s="235"/>
      <c r="AN167" s="235"/>
      <c r="AO167" s="235"/>
      <c r="AP167" s="235"/>
      <c r="AQ167" s="235"/>
      <c r="AR167" s="235"/>
      <c r="AS167" s="236"/>
    </row>
    <row r="168" spans="1:45" ht="33" customHeight="1" thickBot="1">
      <c r="A168" s="204">
        <f t="shared" si="13"/>
        <v>157</v>
      </c>
      <c r="B168" s="1026" t="str">
        <f>IF(【全員最初に作成】基本情報!C212="","",【全員最初に作成】基本情報!C212)</f>
        <v/>
      </c>
      <c r="C168" s="1027"/>
      <c r="D168" s="1027"/>
      <c r="E168" s="1027"/>
      <c r="F168" s="1027"/>
      <c r="G168" s="1027"/>
      <c r="H168" s="1027"/>
      <c r="I168" s="1027"/>
      <c r="J168" s="1027"/>
      <c r="K168" s="1028"/>
      <c r="L168" s="204" t="str">
        <f>IF(【全員最初に作成】基本情報!M212="","",【全員最初に作成】基本情報!M212)</f>
        <v/>
      </c>
      <c r="M168" s="204" t="str">
        <f>IF(【全員最初に作成】基本情報!R212="","",【全員最初に作成】基本情報!R212)</f>
        <v/>
      </c>
      <c r="N168" s="204" t="str">
        <f>IF(【全員最初に作成】基本情報!W212="","",【全員最初に作成】基本情報!W212)</f>
        <v/>
      </c>
      <c r="O168" s="204" t="str">
        <f>IF(【全員最初に作成】基本情報!X212="","",【全員最初に作成】基本情報!X212)</f>
        <v/>
      </c>
      <c r="P168" s="205" t="str">
        <f>IF(【全員最初に作成】基本情報!Y212="","",【全員最初に作成】基本情報!Y212)</f>
        <v/>
      </c>
      <c r="Q168" s="206" t="str">
        <f>IF(【全員最初に作成】基本情報!AB212="","",【全員最初に作成】基本情報!AB212)</f>
        <v/>
      </c>
      <c r="R168" s="230"/>
      <c r="S168" s="231"/>
      <c r="T168" s="209" t="str">
        <f>IFERROR(IF(R168="","",VLOOKUP(P168,【参考】数式用!$A$5:$H$34,MATCH(S168,【参考】数式用!$F$4:$H$4,0)+5,0)),"")</f>
        <v/>
      </c>
      <c r="U168" s="232" t="str">
        <f>IF(S168="特定加算Ⅰ",VLOOKUP(P168,【参考】数式用!$A$5:$I$28,9,FALSE),"-")</f>
        <v>-</v>
      </c>
      <c r="V168" s="210" t="s">
        <v>108</v>
      </c>
      <c r="W168" s="233"/>
      <c r="X168" s="212" t="s">
        <v>109</v>
      </c>
      <c r="Y168" s="233"/>
      <c r="Z168" s="212" t="s">
        <v>110</v>
      </c>
      <c r="AA168" s="233"/>
      <c r="AB168" s="212" t="s">
        <v>109</v>
      </c>
      <c r="AC168" s="233"/>
      <c r="AD168" s="212" t="s">
        <v>111</v>
      </c>
      <c r="AE168" s="213" t="s">
        <v>112</v>
      </c>
      <c r="AF168" s="214" t="str">
        <f t="shared" si="10"/>
        <v/>
      </c>
      <c r="AG168" s="215" t="s">
        <v>113</v>
      </c>
      <c r="AH168" s="216" t="str">
        <f t="shared" si="11"/>
        <v/>
      </c>
      <c r="AJ168" s="234" t="str">
        <f t="shared" si="12"/>
        <v>○</v>
      </c>
      <c r="AK168" s="235" t="str">
        <f t="shared" si="14"/>
        <v/>
      </c>
      <c r="AL168" s="235"/>
      <c r="AM168" s="235"/>
      <c r="AN168" s="235"/>
      <c r="AO168" s="235"/>
      <c r="AP168" s="235"/>
      <c r="AQ168" s="235"/>
      <c r="AR168" s="235"/>
      <c r="AS168" s="236"/>
    </row>
    <row r="169" spans="1:45" ht="33" customHeight="1" thickBot="1">
      <c r="A169" s="204">
        <f t="shared" si="13"/>
        <v>158</v>
      </c>
      <c r="B169" s="1026" t="str">
        <f>IF(【全員最初に作成】基本情報!C213="","",【全員最初に作成】基本情報!C213)</f>
        <v/>
      </c>
      <c r="C169" s="1027"/>
      <c r="D169" s="1027"/>
      <c r="E169" s="1027"/>
      <c r="F169" s="1027"/>
      <c r="G169" s="1027"/>
      <c r="H169" s="1027"/>
      <c r="I169" s="1027"/>
      <c r="J169" s="1027"/>
      <c r="K169" s="1028"/>
      <c r="L169" s="204" t="str">
        <f>IF(【全員最初に作成】基本情報!M213="","",【全員最初に作成】基本情報!M213)</f>
        <v/>
      </c>
      <c r="M169" s="204" t="str">
        <f>IF(【全員最初に作成】基本情報!R213="","",【全員最初に作成】基本情報!R213)</f>
        <v/>
      </c>
      <c r="N169" s="204" t="str">
        <f>IF(【全員最初に作成】基本情報!W213="","",【全員最初に作成】基本情報!W213)</f>
        <v/>
      </c>
      <c r="O169" s="204" t="str">
        <f>IF(【全員最初に作成】基本情報!X213="","",【全員最初に作成】基本情報!X213)</f>
        <v/>
      </c>
      <c r="P169" s="205" t="str">
        <f>IF(【全員最初に作成】基本情報!Y213="","",【全員最初に作成】基本情報!Y213)</f>
        <v/>
      </c>
      <c r="Q169" s="206" t="str">
        <f>IF(【全員最初に作成】基本情報!AB213="","",【全員最初に作成】基本情報!AB213)</f>
        <v/>
      </c>
      <c r="R169" s="230"/>
      <c r="S169" s="231"/>
      <c r="T169" s="209" t="str">
        <f>IFERROR(IF(R169="","",VLOOKUP(P169,【参考】数式用!$A$5:$H$34,MATCH(S169,【参考】数式用!$F$4:$H$4,0)+5,0)),"")</f>
        <v/>
      </c>
      <c r="U169" s="232" t="str">
        <f>IF(S169="特定加算Ⅰ",VLOOKUP(P169,【参考】数式用!$A$5:$I$28,9,FALSE),"-")</f>
        <v>-</v>
      </c>
      <c r="V169" s="210" t="s">
        <v>108</v>
      </c>
      <c r="W169" s="233"/>
      <c r="X169" s="212" t="s">
        <v>109</v>
      </c>
      <c r="Y169" s="233"/>
      <c r="Z169" s="212" t="s">
        <v>110</v>
      </c>
      <c r="AA169" s="233"/>
      <c r="AB169" s="212" t="s">
        <v>109</v>
      </c>
      <c r="AC169" s="233"/>
      <c r="AD169" s="212" t="s">
        <v>111</v>
      </c>
      <c r="AE169" s="213" t="s">
        <v>112</v>
      </c>
      <c r="AF169" s="214" t="str">
        <f t="shared" si="10"/>
        <v/>
      </c>
      <c r="AG169" s="215" t="s">
        <v>113</v>
      </c>
      <c r="AH169" s="216" t="str">
        <f t="shared" si="11"/>
        <v/>
      </c>
      <c r="AJ169" s="234" t="str">
        <f t="shared" si="12"/>
        <v>○</v>
      </c>
      <c r="AK169" s="235" t="str">
        <f t="shared" si="14"/>
        <v/>
      </c>
      <c r="AL169" s="235"/>
      <c r="AM169" s="235"/>
      <c r="AN169" s="235"/>
      <c r="AO169" s="235"/>
      <c r="AP169" s="235"/>
      <c r="AQ169" s="235"/>
      <c r="AR169" s="235"/>
      <c r="AS169" s="236"/>
    </row>
    <row r="170" spans="1:45" ht="33" customHeight="1" thickBot="1">
      <c r="A170" s="204">
        <f t="shared" si="13"/>
        <v>159</v>
      </c>
      <c r="B170" s="1026" t="str">
        <f>IF(【全員最初に作成】基本情報!C214="","",【全員最初に作成】基本情報!C214)</f>
        <v/>
      </c>
      <c r="C170" s="1027"/>
      <c r="D170" s="1027"/>
      <c r="E170" s="1027"/>
      <c r="F170" s="1027"/>
      <c r="G170" s="1027"/>
      <c r="H170" s="1027"/>
      <c r="I170" s="1027"/>
      <c r="J170" s="1027"/>
      <c r="K170" s="1028"/>
      <c r="L170" s="204" t="str">
        <f>IF(【全員最初に作成】基本情報!M214="","",【全員最初に作成】基本情報!M214)</f>
        <v/>
      </c>
      <c r="M170" s="204" t="str">
        <f>IF(【全員最初に作成】基本情報!R214="","",【全員最初に作成】基本情報!R214)</f>
        <v/>
      </c>
      <c r="N170" s="204" t="str">
        <f>IF(【全員最初に作成】基本情報!W214="","",【全員最初に作成】基本情報!W214)</f>
        <v/>
      </c>
      <c r="O170" s="204" t="str">
        <f>IF(【全員最初に作成】基本情報!X214="","",【全員最初に作成】基本情報!X214)</f>
        <v/>
      </c>
      <c r="P170" s="205" t="str">
        <f>IF(【全員最初に作成】基本情報!Y214="","",【全員最初に作成】基本情報!Y214)</f>
        <v/>
      </c>
      <c r="Q170" s="206" t="str">
        <f>IF(【全員最初に作成】基本情報!AB214="","",【全員最初に作成】基本情報!AB214)</f>
        <v/>
      </c>
      <c r="R170" s="230"/>
      <c r="S170" s="231"/>
      <c r="T170" s="209" t="str">
        <f>IFERROR(IF(R170="","",VLOOKUP(P170,【参考】数式用!$A$5:$H$34,MATCH(S170,【参考】数式用!$F$4:$H$4,0)+5,0)),"")</f>
        <v/>
      </c>
      <c r="U170" s="232" t="str">
        <f>IF(S170="特定加算Ⅰ",VLOOKUP(P170,【参考】数式用!$A$5:$I$28,9,FALSE),"-")</f>
        <v>-</v>
      </c>
      <c r="V170" s="210" t="s">
        <v>108</v>
      </c>
      <c r="W170" s="233"/>
      <c r="X170" s="212" t="s">
        <v>109</v>
      </c>
      <c r="Y170" s="233"/>
      <c r="Z170" s="212" t="s">
        <v>110</v>
      </c>
      <c r="AA170" s="233"/>
      <c r="AB170" s="212" t="s">
        <v>109</v>
      </c>
      <c r="AC170" s="233"/>
      <c r="AD170" s="212" t="s">
        <v>111</v>
      </c>
      <c r="AE170" s="213" t="s">
        <v>112</v>
      </c>
      <c r="AF170" s="214" t="str">
        <f t="shared" si="10"/>
        <v/>
      </c>
      <c r="AG170" s="215" t="s">
        <v>113</v>
      </c>
      <c r="AH170" s="216" t="str">
        <f t="shared" si="11"/>
        <v/>
      </c>
      <c r="AJ170" s="234" t="str">
        <f t="shared" si="12"/>
        <v>○</v>
      </c>
      <c r="AK170" s="235" t="str">
        <f t="shared" si="14"/>
        <v/>
      </c>
      <c r="AL170" s="235"/>
      <c r="AM170" s="235"/>
      <c r="AN170" s="235"/>
      <c r="AO170" s="235"/>
      <c r="AP170" s="235"/>
      <c r="AQ170" s="235"/>
      <c r="AR170" s="235"/>
      <c r="AS170" s="236"/>
    </row>
    <row r="171" spans="1:45" ht="33" customHeight="1" thickBot="1">
      <c r="A171" s="204">
        <f t="shared" si="13"/>
        <v>160</v>
      </c>
      <c r="B171" s="1026" t="str">
        <f>IF(【全員最初に作成】基本情報!C215="","",【全員最初に作成】基本情報!C215)</f>
        <v/>
      </c>
      <c r="C171" s="1027"/>
      <c r="D171" s="1027"/>
      <c r="E171" s="1027"/>
      <c r="F171" s="1027"/>
      <c r="G171" s="1027"/>
      <c r="H171" s="1027"/>
      <c r="I171" s="1027"/>
      <c r="J171" s="1027"/>
      <c r="K171" s="1028"/>
      <c r="L171" s="204" t="str">
        <f>IF(【全員最初に作成】基本情報!M215="","",【全員最初に作成】基本情報!M215)</f>
        <v/>
      </c>
      <c r="M171" s="204" t="str">
        <f>IF(【全員最初に作成】基本情報!R215="","",【全員最初に作成】基本情報!R215)</f>
        <v/>
      </c>
      <c r="N171" s="204" t="str">
        <f>IF(【全員最初に作成】基本情報!W215="","",【全員最初に作成】基本情報!W215)</f>
        <v/>
      </c>
      <c r="O171" s="204" t="str">
        <f>IF(【全員最初に作成】基本情報!X215="","",【全員最初に作成】基本情報!X215)</f>
        <v/>
      </c>
      <c r="P171" s="205" t="str">
        <f>IF(【全員最初に作成】基本情報!Y215="","",【全員最初に作成】基本情報!Y215)</f>
        <v/>
      </c>
      <c r="Q171" s="206" t="str">
        <f>IF(【全員最初に作成】基本情報!AB215="","",【全員最初に作成】基本情報!AB215)</f>
        <v/>
      </c>
      <c r="R171" s="230"/>
      <c r="S171" s="231"/>
      <c r="T171" s="209" t="str">
        <f>IFERROR(IF(R171="","",VLOOKUP(P171,【参考】数式用!$A$5:$H$34,MATCH(S171,【参考】数式用!$F$4:$H$4,0)+5,0)),"")</f>
        <v/>
      </c>
      <c r="U171" s="232" t="str">
        <f>IF(S171="特定加算Ⅰ",VLOOKUP(P171,【参考】数式用!$A$5:$I$28,9,FALSE),"-")</f>
        <v>-</v>
      </c>
      <c r="V171" s="210" t="s">
        <v>108</v>
      </c>
      <c r="W171" s="233"/>
      <c r="X171" s="212" t="s">
        <v>109</v>
      </c>
      <c r="Y171" s="233"/>
      <c r="Z171" s="212" t="s">
        <v>110</v>
      </c>
      <c r="AA171" s="233"/>
      <c r="AB171" s="212" t="s">
        <v>109</v>
      </c>
      <c r="AC171" s="233"/>
      <c r="AD171" s="212" t="s">
        <v>111</v>
      </c>
      <c r="AE171" s="213" t="s">
        <v>112</v>
      </c>
      <c r="AF171" s="214" t="str">
        <f t="shared" si="10"/>
        <v/>
      </c>
      <c r="AG171" s="215" t="s">
        <v>113</v>
      </c>
      <c r="AH171" s="216" t="str">
        <f t="shared" si="11"/>
        <v/>
      </c>
      <c r="AJ171" s="234" t="str">
        <f t="shared" si="12"/>
        <v>○</v>
      </c>
      <c r="AK171" s="235" t="str">
        <f t="shared" si="14"/>
        <v/>
      </c>
      <c r="AL171" s="235"/>
      <c r="AM171" s="235"/>
      <c r="AN171" s="235"/>
      <c r="AO171" s="235"/>
      <c r="AP171" s="235"/>
      <c r="AQ171" s="235"/>
      <c r="AR171" s="235"/>
      <c r="AS171" s="236"/>
    </row>
    <row r="172" spans="1:45" ht="33" customHeight="1" thickBot="1">
      <c r="A172" s="204">
        <f t="shared" si="13"/>
        <v>161</v>
      </c>
      <c r="B172" s="1026" t="str">
        <f>IF(【全員最初に作成】基本情報!C216="","",【全員最初に作成】基本情報!C216)</f>
        <v/>
      </c>
      <c r="C172" s="1027"/>
      <c r="D172" s="1027"/>
      <c r="E172" s="1027"/>
      <c r="F172" s="1027"/>
      <c r="G172" s="1027"/>
      <c r="H172" s="1027"/>
      <c r="I172" s="1027"/>
      <c r="J172" s="1027"/>
      <c r="K172" s="1028"/>
      <c r="L172" s="204" t="str">
        <f>IF(【全員最初に作成】基本情報!M216="","",【全員最初に作成】基本情報!M216)</f>
        <v/>
      </c>
      <c r="M172" s="204" t="str">
        <f>IF(【全員最初に作成】基本情報!R216="","",【全員最初に作成】基本情報!R216)</f>
        <v/>
      </c>
      <c r="N172" s="204" t="str">
        <f>IF(【全員最初に作成】基本情報!W216="","",【全員最初に作成】基本情報!W216)</f>
        <v/>
      </c>
      <c r="O172" s="204" t="str">
        <f>IF(【全員最初に作成】基本情報!X216="","",【全員最初に作成】基本情報!X216)</f>
        <v/>
      </c>
      <c r="P172" s="205" t="str">
        <f>IF(【全員最初に作成】基本情報!Y216="","",【全員最初に作成】基本情報!Y216)</f>
        <v/>
      </c>
      <c r="Q172" s="206" t="str">
        <f>IF(【全員最初に作成】基本情報!AB216="","",【全員最初に作成】基本情報!AB216)</f>
        <v/>
      </c>
      <c r="R172" s="230"/>
      <c r="S172" s="231"/>
      <c r="T172" s="209" t="str">
        <f>IFERROR(IF(R172="","",VLOOKUP(P172,【参考】数式用!$A$5:$H$34,MATCH(S172,【参考】数式用!$F$4:$H$4,0)+5,0)),"")</f>
        <v/>
      </c>
      <c r="U172" s="232" t="str">
        <f>IF(S172="特定加算Ⅰ",VLOOKUP(P172,【参考】数式用!$A$5:$I$28,9,FALSE),"-")</f>
        <v>-</v>
      </c>
      <c r="V172" s="210" t="s">
        <v>108</v>
      </c>
      <c r="W172" s="233"/>
      <c r="X172" s="212" t="s">
        <v>109</v>
      </c>
      <c r="Y172" s="233"/>
      <c r="Z172" s="212" t="s">
        <v>110</v>
      </c>
      <c r="AA172" s="233"/>
      <c r="AB172" s="212" t="s">
        <v>109</v>
      </c>
      <c r="AC172" s="233"/>
      <c r="AD172" s="212" t="s">
        <v>111</v>
      </c>
      <c r="AE172" s="213" t="s">
        <v>112</v>
      </c>
      <c r="AF172" s="214" t="str">
        <f t="shared" si="10"/>
        <v/>
      </c>
      <c r="AG172" s="215" t="s">
        <v>113</v>
      </c>
      <c r="AH172" s="216" t="str">
        <f t="shared" si="11"/>
        <v/>
      </c>
      <c r="AJ172" s="234" t="str">
        <f t="shared" si="12"/>
        <v>○</v>
      </c>
      <c r="AK172" s="235" t="str">
        <f t="shared" si="14"/>
        <v/>
      </c>
      <c r="AL172" s="235"/>
      <c r="AM172" s="235"/>
      <c r="AN172" s="235"/>
      <c r="AO172" s="235"/>
      <c r="AP172" s="235"/>
      <c r="AQ172" s="235"/>
      <c r="AR172" s="235"/>
      <c r="AS172" s="236"/>
    </row>
    <row r="173" spans="1:45" ht="33" customHeight="1" thickBot="1">
      <c r="A173" s="204">
        <f t="shared" si="13"/>
        <v>162</v>
      </c>
      <c r="B173" s="1026" t="str">
        <f>IF(【全員最初に作成】基本情報!C217="","",【全員最初に作成】基本情報!C217)</f>
        <v/>
      </c>
      <c r="C173" s="1027"/>
      <c r="D173" s="1027"/>
      <c r="E173" s="1027"/>
      <c r="F173" s="1027"/>
      <c r="G173" s="1027"/>
      <c r="H173" s="1027"/>
      <c r="I173" s="1027"/>
      <c r="J173" s="1027"/>
      <c r="K173" s="1028"/>
      <c r="L173" s="204" t="str">
        <f>IF(【全員最初に作成】基本情報!M217="","",【全員最初に作成】基本情報!M217)</f>
        <v/>
      </c>
      <c r="M173" s="204" t="str">
        <f>IF(【全員最初に作成】基本情報!R217="","",【全員最初に作成】基本情報!R217)</f>
        <v/>
      </c>
      <c r="N173" s="204" t="str">
        <f>IF(【全員最初に作成】基本情報!W217="","",【全員最初に作成】基本情報!W217)</f>
        <v/>
      </c>
      <c r="O173" s="204" t="str">
        <f>IF(【全員最初に作成】基本情報!X217="","",【全員最初に作成】基本情報!X217)</f>
        <v/>
      </c>
      <c r="P173" s="205" t="str">
        <f>IF(【全員最初に作成】基本情報!Y217="","",【全員最初に作成】基本情報!Y217)</f>
        <v/>
      </c>
      <c r="Q173" s="206" t="str">
        <f>IF(【全員最初に作成】基本情報!AB217="","",【全員最初に作成】基本情報!AB217)</f>
        <v/>
      </c>
      <c r="R173" s="230"/>
      <c r="S173" s="231"/>
      <c r="T173" s="209" t="str">
        <f>IFERROR(IF(R173="","",VLOOKUP(P173,【参考】数式用!$A$5:$H$34,MATCH(S173,【参考】数式用!$F$4:$H$4,0)+5,0)),"")</f>
        <v/>
      </c>
      <c r="U173" s="232" t="str">
        <f>IF(S173="特定加算Ⅰ",VLOOKUP(P173,【参考】数式用!$A$5:$I$28,9,FALSE),"-")</f>
        <v>-</v>
      </c>
      <c r="V173" s="210" t="s">
        <v>108</v>
      </c>
      <c r="W173" s="233"/>
      <c r="X173" s="212" t="s">
        <v>109</v>
      </c>
      <c r="Y173" s="233"/>
      <c r="Z173" s="212" t="s">
        <v>110</v>
      </c>
      <c r="AA173" s="233"/>
      <c r="AB173" s="212" t="s">
        <v>109</v>
      </c>
      <c r="AC173" s="233"/>
      <c r="AD173" s="212" t="s">
        <v>111</v>
      </c>
      <c r="AE173" s="213" t="s">
        <v>112</v>
      </c>
      <c r="AF173" s="214" t="str">
        <f t="shared" si="10"/>
        <v/>
      </c>
      <c r="AG173" s="215" t="s">
        <v>113</v>
      </c>
      <c r="AH173" s="216" t="str">
        <f t="shared" si="11"/>
        <v/>
      </c>
      <c r="AJ173" s="234" t="str">
        <f t="shared" si="12"/>
        <v>○</v>
      </c>
      <c r="AK173" s="235" t="str">
        <f t="shared" si="14"/>
        <v/>
      </c>
      <c r="AL173" s="235"/>
      <c r="AM173" s="235"/>
      <c r="AN173" s="235"/>
      <c r="AO173" s="235"/>
      <c r="AP173" s="235"/>
      <c r="AQ173" s="235"/>
      <c r="AR173" s="235"/>
      <c r="AS173" s="236"/>
    </row>
    <row r="174" spans="1:45" ht="33" customHeight="1" thickBot="1">
      <c r="A174" s="204">
        <f t="shared" si="13"/>
        <v>163</v>
      </c>
      <c r="B174" s="1026" t="str">
        <f>IF(【全員最初に作成】基本情報!C218="","",【全員最初に作成】基本情報!C218)</f>
        <v/>
      </c>
      <c r="C174" s="1027"/>
      <c r="D174" s="1027"/>
      <c r="E174" s="1027"/>
      <c r="F174" s="1027"/>
      <c r="G174" s="1027"/>
      <c r="H174" s="1027"/>
      <c r="I174" s="1027"/>
      <c r="J174" s="1027"/>
      <c r="K174" s="1028"/>
      <c r="L174" s="204" t="str">
        <f>IF(【全員最初に作成】基本情報!M218="","",【全員最初に作成】基本情報!M218)</f>
        <v/>
      </c>
      <c r="M174" s="204" t="str">
        <f>IF(【全員最初に作成】基本情報!R218="","",【全員最初に作成】基本情報!R218)</f>
        <v/>
      </c>
      <c r="N174" s="204" t="str">
        <f>IF(【全員最初に作成】基本情報!W218="","",【全員最初に作成】基本情報!W218)</f>
        <v/>
      </c>
      <c r="O174" s="204" t="str">
        <f>IF(【全員最初に作成】基本情報!X218="","",【全員最初に作成】基本情報!X218)</f>
        <v/>
      </c>
      <c r="P174" s="205" t="str">
        <f>IF(【全員最初に作成】基本情報!Y218="","",【全員最初に作成】基本情報!Y218)</f>
        <v/>
      </c>
      <c r="Q174" s="206" t="str">
        <f>IF(【全員最初に作成】基本情報!AB218="","",【全員最初に作成】基本情報!AB218)</f>
        <v/>
      </c>
      <c r="R174" s="230"/>
      <c r="S174" s="231"/>
      <c r="T174" s="209" t="str">
        <f>IFERROR(IF(R174="","",VLOOKUP(P174,【参考】数式用!$A$5:$H$34,MATCH(S174,【参考】数式用!$F$4:$H$4,0)+5,0)),"")</f>
        <v/>
      </c>
      <c r="U174" s="232" t="str">
        <f>IF(S174="特定加算Ⅰ",VLOOKUP(P174,【参考】数式用!$A$5:$I$28,9,FALSE),"-")</f>
        <v>-</v>
      </c>
      <c r="V174" s="210" t="s">
        <v>108</v>
      </c>
      <c r="W174" s="233"/>
      <c r="X174" s="212" t="s">
        <v>109</v>
      </c>
      <c r="Y174" s="233"/>
      <c r="Z174" s="212" t="s">
        <v>110</v>
      </c>
      <c r="AA174" s="233"/>
      <c r="AB174" s="212" t="s">
        <v>109</v>
      </c>
      <c r="AC174" s="233"/>
      <c r="AD174" s="212" t="s">
        <v>111</v>
      </c>
      <c r="AE174" s="213" t="s">
        <v>112</v>
      </c>
      <c r="AF174" s="214" t="str">
        <f t="shared" si="10"/>
        <v/>
      </c>
      <c r="AG174" s="215" t="s">
        <v>113</v>
      </c>
      <c r="AH174" s="216" t="str">
        <f t="shared" si="11"/>
        <v/>
      </c>
      <c r="AJ174" s="234" t="str">
        <f t="shared" si="12"/>
        <v>○</v>
      </c>
      <c r="AK174" s="235" t="str">
        <f t="shared" si="14"/>
        <v/>
      </c>
      <c r="AL174" s="235"/>
      <c r="AM174" s="235"/>
      <c r="AN174" s="235"/>
      <c r="AO174" s="235"/>
      <c r="AP174" s="235"/>
      <c r="AQ174" s="235"/>
      <c r="AR174" s="235"/>
      <c r="AS174" s="236"/>
    </row>
    <row r="175" spans="1:45" ht="33" customHeight="1" thickBot="1">
      <c r="A175" s="204">
        <f t="shared" si="13"/>
        <v>164</v>
      </c>
      <c r="B175" s="1026" t="str">
        <f>IF(【全員最初に作成】基本情報!C219="","",【全員最初に作成】基本情報!C219)</f>
        <v/>
      </c>
      <c r="C175" s="1027"/>
      <c r="D175" s="1027"/>
      <c r="E175" s="1027"/>
      <c r="F175" s="1027"/>
      <c r="G175" s="1027"/>
      <c r="H175" s="1027"/>
      <c r="I175" s="1027"/>
      <c r="J175" s="1027"/>
      <c r="K175" s="1028"/>
      <c r="L175" s="204" t="str">
        <f>IF(【全員最初に作成】基本情報!M219="","",【全員最初に作成】基本情報!M219)</f>
        <v/>
      </c>
      <c r="M175" s="204" t="str">
        <f>IF(【全員最初に作成】基本情報!R219="","",【全員最初に作成】基本情報!R219)</f>
        <v/>
      </c>
      <c r="N175" s="204" t="str">
        <f>IF(【全員最初に作成】基本情報!W219="","",【全員最初に作成】基本情報!W219)</f>
        <v/>
      </c>
      <c r="O175" s="204" t="str">
        <f>IF(【全員最初に作成】基本情報!X219="","",【全員最初に作成】基本情報!X219)</f>
        <v/>
      </c>
      <c r="P175" s="205" t="str">
        <f>IF(【全員最初に作成】基本情報!Y219="","",【全員最初に作成】基本情報!Y219)</f>
        <v/>
      </c>
      <c r="Q175" s="206" t="str">
        <f>IF(【全員最初に作成】基本情報!AB219="","",【全員最初に作成】基本情報!AB219)</f>
        <v/>
      </c>
      <c r="R175" s="230"/>
      <c r="S175" s="231"/>
      <c r="T175" s="209" t="str">
        <f>IFERROR(IF(R175="","",VLOOKUP(P175,【参考】数式用!$A$5:$H$34,MATCH(S175,【参考】数式用!$F$4:$H$4,0)+5,0)),"")</f>
        <v/>
      </c>
      <c r="U175" s="232" t="str">
        <f>IF(S175="特定加算Ⅰ",VLOOKUP(P175,【参考】数式用!$A$5:$I$28,9,FALSE),"-")</f>
        <v>-</v>
      </c>
      <c r="V175" s="210" t="s">
        <v>108</v>
      </c>
      <c r="W175" s="233"/>
      <c r="X175" s="212" t="s">
        <v>109</v>
      </c>
      <c r="Y175" s="233"/>
      <c r="Z175" s="212" t="s">
        <v>110</v>
      </c>
      <c r="AA175" s="233"/>
      <c r="AB175" s="212" t="s">
        <v>109</v>
      </c>
      <c r="AC175" s="233"/>
      <c r="AD175" s="212" t="s">
        <v>111</v>
      </c>
      <c r="AE175" s="213" t="s">
        <v>112</v>
      </c>
      <c r="AF175" s="214" t="str">
        <f t="shared" si="10"/>
        <v/>
      </c>
      <c r="AG175" s="215" t="s">
        <v>113</v>
      </c>
      <c r="AH175" s="216" t="str">
        <f t="shared" si="11"/>
        <v/>
      </c>
      <c r="AJ175" s="234" t="str">
        <f t="shared" si="12"/>
        <v>○</v>
      </c>
      <c r="AK175" s="235" t="str">
        <f t="shared" si="14"/>
        <v/>
      </c>
      <c r="AL175" s="235"/>
      <c r="AM175" s="235"/>
      <c r="AN175" s="235"/>
      <c r="AO175" s="235"/>
      <c r="AP175" s="235"/>
      <c r="AQ175" s="235"/>
      <c r="AR175" s="235"/>
      <c r="AS175" s="236"/>
    </row>
    <row r="176" spans="1:45" ht="33" customHeight="1" thickBot="1">
      <c r="A176" s="204">
        <f t="shared" si="13"/>
        <v>165</v>
      </c>
      <c r="B176" s="1026" t="str">
        <f>IF(【全員最初に作成】基本情報!C220="","",【全員最初に作成】基本情報!C220)</f>
        <v/>
      </c>
      <c r="C176" s="1027"/>
      <c r="D176" s="1027"/>
      <c r="E176" s="1027"/>
      <c r="F176" s="1027"/>
      <c r="G176" s="1027"/>
      <c r="H176" s="1027"/>
      <c r="I176" s="1027"/>
      <c r="J176" s="1027"/>
      <c r="K176" s="1028"/>
      <c r="L176" s="204" t="str">
        <f>IF(【全員最初に作成】基本情報!M220="","",【全員最初に作成】基本情報!M220)</f>
        <v/>
      </c>
      <c r="M176" s="204" t="str">
        <f>IF(【全員最初に作成】基本情報!R220="","",【全員最初に作成】基本情報!R220)</f>
        <v/>
      </c>
      <c r="N176" s="204" t="str">
        <f>IF(【全員最初に作成】基本情報!W220="","",【全員最初に作成】基本情報!W220)</f>
        <v/>
      </c>
      <c r="O176" s="204" t="str">
        <f>IF(【全員最初に作成】基本情報!X220="","",【全員最初に作成】基本情報!X220)</f>
        <v/>
      </c>
      <c r="P176" s="205" t="str">
        <f>IF(【全員最初に作成】基本情報!Y220="","",【全員最初に作成】基本情報!Y220)</f>
        <v/>
      </c>
      <c r="Q176" s="206" t="str">
        <f>IF(【全員最初に作成】基本情報!AB220="","",【全員最初に作成】基本情報!AB220)</f>
        <v/>
      </c>
      <c r="R176" s="230"/>
      <c r="S176" s="231"/>
      <c r="T176" s="209" t="str">
        <f>IFERROR(IF(R176="","",VLOOKUP(P176,【参考】数式用!$A$5:$H$34,MATCH(S176,【参考】数式用!$F$4:$H$4,0)+5,0)),"")</f>
        <v/>
      </c>
      <c r="U176" s="232" t="str">
        <f>IF(S176="特定加算Ⅰ",VLOOKUP(P176,【参考】数式用!$A$5:$I$28,9,FALSE),"-")</f>
        <v>-</v>
      </c>
      <c r="V176" s="210" t="s">
        <v>108</v>
      </c>
      <c r="W176" s="233"/>
      <c r="X176" s="212" t="s">
        <v>109</v>
      </c>
      <c r="Y176" s="233"/>
      <c r="Z176" s="212" t="s">
        <v>110</v>
      </c>
      <c r="AA176" s="233"/>
      <c r="AB176" s="212" t="s">
        <v>109</v>
      </c>
      <c r="AC176" s="233"/>
      <c r="AD176" s="212" t="s">
        <v>111</v>
      </c>
      <c r="AE176" s="213" t="s">
        <v>112</v>
      </c>
      <c r="AF176" s="214" t="str">
        <f t="shared" si="10"/>
        <v/>
      </c>
      <c r="AG176" s="215" t="s">
        <v>113</v>
      </c>
      <c r="AH176" s="216" t="str">
        <f t="shared" si="11"/>
        <v/>
      </c>
      <c r="AJ176" s="234" t="str">
        <f t="shared" si="12"/>
        <v>○</v>
      </c>
      <c r="AK176" s="235" t="str">
        <f t="shared" si="14"/>
        <v/>
      </c>
      <c r="AL176" s="235"/>
      <c r="AM176" s="235"/>
      <c r="AN176" s="235"/>
      <c r="AO176" s="235"/>
      <c r="AP176" s="235"/>
      <c r="AQ176" s="235"/>
      <c r="AR176" s="235"/>
      <c r="AS176" s="236"/>
    </row>
    <row r="177" spans="1:45" ht="33" customHeight="1" thickBot="1">
      <c r="A177" s="204">
        <f t="shared" si="13"/>
        <v>166</v>
      </c>
      <c r="B177" s="1026" t="str">
        <f>IF(【全員最初に作成】基本情報!C221="","",【全員最初に作成】基本情報!C221)</f>
        <v/>
      </c>
      <c r="C177" s="1027"/>
      <c r="D177" s="1027"/>
      <c r="E177" s="1027"/>
      <c r="F177" s="1027"/>
      <c r="G177" s="1027"/>
      <c r="H177" s="1027"/>
      <c r="I177" s="1027"/>
      <c r="J177" s="1027"/>
      <c r="K177" s="1028"/>
      <c r="L177" s="204" t="str">
        <f>IF(【全員最初に作成】基本情報!M221="","",【全員最初に作成】基本情報!M221)</f>
        <v/>
      </c>
      <c r="M177" s="204" t="str">
        <f>IF(【全員最初に作成】基本情報!R221="","",【全員最初に作成】基本情報!R221)</f>
        <v/>
      </c>
      <c r="N177" s="204" t="str">
        <f>IF(【全員最初に作成】基本情報!W221="","",【全員最初に作成】基本情報!W221)</f>
        <v/>
      </c>
      <c r="O177" s="204" t="str">
        <f>IF(【全員最初に作成】基本情報!X221="","",【全員最初に作成】基本情報!X221)</f>
        <v/>
      </c>
      <c r="P177" s="205" t="str">
        <f>IF(【全員最初に作成】基本情報!Y221="","",【全員最初に作成】基本情報!Y221)</f>
        <v/>
      </c>
      <c r="Q177" s="206" t="str">
        <f>IF(【全員最初に作成】基本情報!AB221="","",【全員最初に作成】基本情報!AB221)</f>
        <v/>
      </c>
      <c r="R177" s="230"/>
      <c r="S177" s="231"/>
      <c r="T177" s="209" t="str">
        <f>IFERROR(IF(R177="","",VLOOKUP(P177,【参考】数式用!$A$5:$H$34,MATCH(S177,【参考】数式用!$F$4:$H$4,0)+5,0)),"")</f>
        <v/>
      </c>
      <c r="U177" s="232" t="str">
        <f>IF(S177="特定加算Ⅰ",VLOOKUP(P177,【参考】数式用!$A$5:$I$28,9,FALSE),"-")</f>
        <v>-</v>
      </c>
      <c r="V177" s="210" t="s">
        <v>108</v>
      </c>
      <c r="W177" s="233"/>
      <c r="X177" s="212" t="s">
        <v>109</v>
      </c>
      <c r="Y177" s="233"/>
      <c r="Z177" s="212" t="s">
        <v>110</v>
      </c>
      <c r="AA177" s="233"/>
      <c r="AB177" s="212" t="s">
        <v>109</v>
      </c>
      <c r="AC177" s="233"/>
      <c r="AD177" s="212" t="s">
        <v>111</v>
      </c>
      <c r="AE177" s="213" t="s">
        <v>112</v>
      </c>
      <c r="AF177" s="214" t="str">
        <f t="shared" ref="AF177:AF211" si="15">IF(AND(W177&gt;=1,Y177&gt;=1,AA177&gt;=1,AC177&gt;=1),(AA177*12+AC177)-(W177*12+Y177)+1,"")</f>
        <v/>
      </c>
      <c r="AG177" s="215" t="s">
        <v>113</v>
      </c>
      <c r="AH177" s="216" t="str">
        <f t="shared" ref="AH177:AH211" si="16">IFERROR(ROUNDDOWN(Q177*T177,0)*AF177,"")</f>
        <v/>
      </c>
      <c r="AJ177" s="234" t="str">
        <f t="shared" ref="AJ177:AJ211" si="17">IFERROR(IF(T177="エラー","☓","○"),"")</f>
        <v>○</v>
      </c>
      <c r="AK177" s="235" t="str">
        <f t="shared" si="14"/>
        <v/>
      </c>
      <c r="AL177" s="235"/>
      <c r="AM177" s="235"/>
      <c r="AN177" s="235"/>
      <c r="AO177" s="235"/>
      <c r="AP177" s="235"/>
      <c r="AQ177" s="235"/>
      <c r="AR177" s="235"/>
      <c r="AS177" s="236"/>
    </row>
    <row r="178" spans="1:45" ht="33" customHeight="1" thickBot="1">
      <c r="A178" s="204">
        <f t="shared" ref="A178:A211" si="18">A177+1</f>
        <v>167</v>
      </c>
      <c r="B178" s="1026" t="str">
        <f>IF(【全員最初に作成】基本情報!C222="","",【全員最初に作成】基本情報!C222)</f>
        <v/>
      </c>
      <c r="C178" s="1027"/>
      <c r="D178" s="1027"/>
      <c r="E178" s="1027"/>
      <c r="F178" s="1027"/>
      <c r="G178" s="1027"/>
      <c r="H178" s="1027"/>
      <c r="I178" s="1027"/>
      <c r="J178" s="1027"/>
      <c r="K178" s="1028"/>
      <c r="L178" s="204" t="str">
        <f>IF(【全員最初に作成】基本情報!M222="","",【全員最初に作成】基本情報!M222)</f>
        <v/>
      </c>
      <c r="M178" s="204" t="str">
        <f>IF(【全員最初に作成】基本情報!R222="","",【全員最初に作成】基本情報!R222)</f>
        <v/>
      </c>
      <c r="N178" s="204" t="str">
        <f>IF(【全員最初に作成】基本情報!W222="","",【全員最初に作成】基本情報!W222)</f>
        <v/>
      </c>
      <c r="O178" s="204" t="str">
        <f>IF(【全員最初に作成】基本情報!X222="","",【全員最初に作成】基本情報!X222)</f>
        <v/>
      </c>
      <c r="P178" s="205" t="str">
        <f>IF(【全員最初に作成】基本情報!Y222="","",【全員最初に作成】基本情報!Y222)</f>
        <v/>
      </c>
      <c r="Q178" s="206" t="str">
        <f>IF(【全員最初に作成】基本情報!AB222="","",【全員最初に作成】基本情報!AB222)</f>
        <v/>
      </c>
      <c r="R178" s="230"/>
      <c r="S178" s="231"/>
      <c r="T178" s="209" t="str">
        <f>IFERROR(IF(R178="","",VLOOKUP(P178,【参考】数式用!$A$5:$H$34,MATCH(S178,【参考】数式用!$F$4:$H$4,0)+5,0)),"")</f>
        <v/>
      </c>
      <c r="U178" s="232" t="str">
        <f>IF(S178="特定加算Ⅰ",VLOOKUP(P178,【参考】数式用!$A$5:$I$28,9,FALSE),"-")</f>
        <v>-</v>
      </c>
      <c r="V178" s="210" t="s">
        <v>108</v>
      </c>
      <c r="W178" s="233"/>
      <c r="X178" s="212" t="s">
        <v>109</v>
      </c>
      <c r="Y178" s="233"/>
      <c r="Z178" s="212" t="s">
        <v>110</v>
      </c>
      <c r="AA178" s="233"/>
      <c r="AB178" s="212" t="s">
        <v>109</v>
      </c>
      <c r="AC178" s="233"/>
      <c r="AD178" s="212" t="s">
        <v>111</v>
      </c>
      <c r="AE178" s="213" t="s">
        <v>112</v>
      </c>
      <c r="AF178" s="214" t="str">
        <f t="shared" si="15"/>
        <v/>
      </c>
      <c r="AG178" s="215" t="s">
        <v>113</v>
      </c>
      <c r="AH178" s="216" t="str">
        <f t="shared" si="16"/>
        <v/>
      </c>
      <c r="AJ178" s="234" t="str">
        <f t="shared" si="17"/>
        <v>○</v>
      </c>
      <c r="AK178" s="235" t="str">
        <f t="shared" si="14"/>
        <v/>
      </c>
      <c r="AL178" s="235"/>
      <c r="AM178" s="235"/>
      <c r="AN178" s="235"/>
      <c r="AO178" s="235"/>
      <c r="AP178" s="235"/>
      <c r="AQ178" s="235"/>
      <c r="AR178" s="235"/>
      <c r="AS178" s="236"/>
    </row>
    <row r="179" spans="1:45" ht="33" customHeight="1" thickBot="1">
      <c r="A179" s="204">
        <f t="shared" si="18"/>
        <v>168</v>
      </c>
      <c r="B179" s="1026" t="str">
        <f>IF(【全員最初に作成】基本情報!C223="","",【全員最初に作成】基本情報!C223)</f>
        <v/>
      </c>
      <c r="C179" s="1027"/>
      <c r="D179" s="1027"/>
      <c r="E179" s="1027"/>
      <c r="F179" s="1027"/>
      <c r="G179" s="1027"/>
      <c r="H179" s="1027"/>
      <c r="I179" s="1027"/>
      <c r="J179" s="1027"/>
      <c r="K179" s="1028"/>
      <c r="L179" s="204" t="str">
        <f>IF(【全員最初に作成】基本情報!M223="","",【全員最初に作成】基本情報!M223)</f>
        <v/>
      </c>
      <c r="M179" s="204" t="str">
        <f>IF(【全員最初に作成】基本情報!R223="","",【全員最初に作成】基本情報!R223)</f>
        <v/>
      </c>
      <c r="N179" s="204" t="str">
        <f>IF(【全員最初に作成】基本情報!W223="","",【全員最初に作成】基本情報!W223)</f>
        <v/>
      </c>
      <c r="O179" s="204" t="str">
        <f>IF(【全員最初に作成】基本情報!X223="","",【全員最初に作成】基本情報!X223)</f>
        <v/>
      </c>
      <c r="P179" s="205" t="str">
        <f>IF(【全員最初に作成】基本情報!Y223="","",【全員最初に作成】基本情報!Y223)</f>
        <v/>
      </c>
      <c r="Q179" s="206" t="str">
        <f>IF(【全員最初に作成】基本情報!AB223="","",【全員最初に作成】基本情報!AB223)</f>
        <v/>
      </c>
      <c r="R179" s="230"/>
      <c r="S179" s="231"/>
      <c r="T179" s="209" t="str">
        <f>IFERROR(IF(R179="","",VLOOKUP(P179,【参考】数式用!$A$5:$H$34,MATCH(S179,【参考】数式用!$F$4:$H$4,0)+5,0)),"")</f>
        <v/>
      </c>
      <c r="U179" s="232" t="str">
        <f>IF(S179="特定加算Ⅰ",VLOOKUP(P179,【参考】数式用!$A$5:$I$28,9,FALSE),"-")</f>
        <v>-</v>
      </c>
      <c r="V179" s="210" t="s">
        <v>108</v>
      </c>
      <c r="W179" s="233"/>
      <c r="X179" s="212" t="s">
        <v>109</v>
      </c>
      <c r="Y179" s="233"/>
      <c r="Z179" s="212" t="s">
        <v>110</v>
      </c>
      <c r="AA179" s="233"/>
      <c r="AB179" s="212" t="s">
        <v>109</v>
      </c>
      <c r="AC179" s="233"/>
      <c r="AD179" s="212" t="s">
        <v>111</v>
      </c>
      <c r="AE179" s="213" t="s">
        <v>112</v>
      </c>
      <c r="AF179" s="214" t="str">
        <f t="shared" si="15"/>
        <v/>
      </c>
      <c r="AG179" s="215" t="s">
        <v>113</v>
      </c>
      <c r="AH179" s="216" t="str">
        <f t="shared" si="16"/>
        <v/>
      </c>
      <c r="AJ179" s="234" t="str">
        <f t="shared" si="17"/>
        <v>○</v>
      </c>
      <c r="AK179" s="235" t="str">
        <f t="shared" si="14"/>
        <v/>
      </c>
      <c r="AL179" s="235"/>
      <c r="AM179" s="235"/>
      <c r="AN179" s="235"/>
      <c r="AO179" s="235"/>
      <c r="AP179" s="235"/>
      <c r="AQ179" s="235"/>
      <c r="AR179" s="235"/>
      <c r="AS179" s="236"/>
    </row>
    <row r="180" spans="1:45" ht="33" customHeight="1" thickBot="1">
      <c r="A180" s="204">
        <f t="shared" si="18"/>
        <v>169</v>
      </c>
      <c r="B180" s="1026" t="str">
        <f>IF(【全員最初に作成】基本情報!C224="","",【全員最初に作成】基本情報!C224)</f>
        <v/>
      </c>
      <c r="C180" s="1027"/>
      <c r="D180" s="1027"/>
      <c r="E180" s="1027"/>
      <c r="F180" s="1027"/>
      <c r="G180" s="1027"/>
      <c r="H180" s="1027"/>
      <c r="I180" s="1027"/>
      <c r="J180" s="1027"/>
      <c r="K180" s="1028"/>
      <c r="L180" s="204" t="str">
        <f>IF(【全員最初に作成】基本情報!M224="","",【全員最初に作成】基本情報!M224)</f>
        <v/>
      </c>
      <c r="M180" s="204" t="str">
        <f>IF(【全員最初に作成】基本情報!R224="","",【全員最初に作成】基本情報!R224)</f>
        <v/>
      </c>
      <c r="N180" s="204" t="str">
        <f>IF(【全員最初に作成】基本情報!W224="","",【全員最初に作成】基本情報!W224)</f>
        <v/>
      </c>
      <c r="O180" s="204" t="str">
        <f>IF(【全員最初に作成】基本情報!X224="","",【全員最初に作成】基本情報!X224)</f>
        <v/>
      </c>
      <c r="P180" s="205" t="str">
        <f>IF(【全員最初に作成】基本情報!Y224="","",【全員最初に作成】基本情報!Y224)</f>
        <v/>
      </c>
      <c r="Q180" s="206" t="str">
        <f>IF(【全員最初に作成】基本情報!AB224="","",【全員最初に作成】基本情報!AB224)</f>
        <v/>
      </c>
      <c r="R180" s="230"/>
      <c r="S180" s="231"/>
      <c r="T180" s="209" t="str">
        <f>IFERROR(IF(R180="","",VLOOKUP(P180,【参考】数式用!$A$5:$H$34,MATCH(S180,【参考】数式用!$F$4:$H$4,0)+5,0)),"")</f>
        <v/>
      </c>
      <c r="U180" s="232" t="str">
        <f>IF(S180="特定加算Ⅰ",VLOOKUP(P180,【参考】数式用!$A$5:$I$28,9,FALSE),"-")</f>
        <v>-</v>
      </c>
      <c r="V180" s="210" t="s">
        <v>108</v>
      </c>
      <c r="W180" s="233"/>
      <c r="X180" s="212" t="s">
        <v>109</v>
      </c>
      <c r="Y180" s="233"/>
      <c r="Z180" s="212" t="s">
        <v>110</v>
      </c>
      <c r="AA180" s="233"/>
      <c r="AB180" s="212" t="s">
        <v>109</v>
      </c>
      <c r="AC180" s="233"/>
      <c r="AD180" s="212" t="s">
        <v>111</v>
      </c>
      <c r="AE180" s="213" t="s">
        <v>112</v>
      </c>
      <c r="AF180" s="214" t="str">
        <f t="shared" si="15"/>
        <v/>
      </c>
      <c r="AG180" s="215" t="s">
        <v>113</v>
      </c>
      <c r="AH180" s="216" t="str">
        <f t="shared" si="16"/>
        <v/>
      </c>
      <c r="AJ180" s="234" t="str">
        <f t="shared" si="17"/>
        <v>○</v>
      </c>
      <c r="AK180" s="235" t="str">
        <f t="shared" si="14"/>
        <v/>
      </c>
      <c r="AL180" s="235"/>
      <c r="AM180" s="235"/>
      <c r="AN180" s="235"/>
      <c r="AO180" s="235"/>
      <c r="AP180" s="235"/>
      <c r="AQ180" s="235"/>
      <c r="AR180" s="235"/>
      <c r="AS180" s="236"/>
    </row>
    <row r="181" spans="1:45" ht="33" customHeight="1" thickBot="1">
      <c r="A181" s="204">
        <f t="shared" si="18"/>
        <v>170</v>
      </c>
      <c r="B181" s="1026" t="str">
        <f>IF(【全員最初に作成】基本情報!C225="","",【全員最初に作成】基本情報!C225)</f>
        <v/>
      </c>
      <c r="C181" s="1027"/>
      <c r="D181" s="1027"/>
      <c r="E181" s="1027"/>
      <c r="F181" s="1027"/>
      <c r="G181" s="1027"/>
      <c r="H181" s="1027"/>
      <c r="I181" s="1027"/>
      <c r="J181" s="1027"/>
      <c r="K181" s="1028"/>
      <c r="L181" s="204" t="str">
        <f>IF(【全員最初に作成】基本情報!M225="","",【全員最初に作成】基本情報!M225)</f>
        <v/>
      </c>
      <c r="M181" s="204" t="str">
        <f>IF(【全員最初に作成】基本情報!R225="","",【全員最初に作成】基本情報!R225)</f>
        <v/>
      </c>
      <c r="N181" s="204" t="str">
        <f>IF(【全員最初に作成】基本情報!W225="","",【全員最初に作成】基本情報!W225)</f>
        <v/>
      </c>
      <c r="O181" s="204" t="str">
        <f>IF(【全員最初に作成】基本情報!X225="","",【全員最初に作成】基本情報!X225)</f>
        <v/>
      </c>
      <c r="P181" s="205" t="str">
        <f>IF(【全員最初に作成】基本情報!Y225="","",【全員最初に作成】基本情報!Y225)</f>
        <v/>
      </c>
      <c r="Q181" s="206" t="str">
        <f>IF(【全員最初に作成】基本情報!AB225="","",【全員最初に作成】基本情報!AB225)</f>
        <v/>
      </c>
      <c r="R181" s="230"/>
      <c r="S181" s="231"/>
      <c r="T181" s="209" t="str">
        <f>IFERROR(IF(R181="","",VLOOKUP(P181,【参考】数式用!$A$5:$H$34,MATCH(S181,【参考】数式用!$F$4:$H$4,0)+5,0)),"")</f>
        <v/>
      </c>
      <c r="U181" s="232" t="str">
        <f>IF(S181="特定加算Ⅰ",VLOOKUP(P181,【参考】数式用!$A$5:$I$28,9,FALSE),"-")</f>
        <v>-</v>
      </c>
      <c r="V181" s="210" t="s">
        <v>108</v>
      </c>
      <c r="W181" s="233"/>
      <c r="X181" s="212" t="s">
        <v>109</v>
      </c>
      <c r="Y181" s="233"/>
      <c r="Z181" s="212" t="s">
        <v>110</v>
      </c>
      <c r="AA181" s="233"/>
      <c r="AB181" s="212" t="s">
        <v>109</v>
      </c>
      <c r="AC181" s="233"/>
      <c r="AD181" s="212" t="s">
        <v>111</v>
      </c>
      <c r="AE181" s="213" t="s">
        <v>112</v>
      </c>
      <c r="AF181" s="214" t="str">
        <f t="shared" si="15"/>
        <v/>
      </c>
      <c r="AG181" s="215" t="s">
        <v>113</v>
      </c>
      <c r="AH181" s="216" t="str">
        <f t="shared" si="16"/>
        <v/>
      </c>
      <c r="AJ181" s="234" t="str">
        <f t="shared" si="17"/>
        <v>○</v>
      </c>
      <c r="AK181" s="235" t="str">
        <f t="shared" si="14"/>
        <v/>
      </c>
      <c r="AL181" s="235"/>
      <c r="AM181" s="235"/>
      <c r="AN181" s="235"/>
      <c r="AO181" s="235"/>
      <c r="AP181" s="235"/>
      <c r="AQ181" s="235"/>
      <c r="AR181" s="235"/>
      <c r="AS181" s="236"/>
    </row>
    <row r="182" spans="1:45" ht="33" customHeight="1" thickBot="1">
      <c r="A182" s="204">
        <f t="shared" si="18"/>
        <v>171</v>
      </c>
      <c r="B182" s="1026" t="str">
        <f>IF(【全員最初に作成】基本情報!C226="","",【全員最初に作成】基本情報!C226)</f>
        <v/>
      </c>
      <c r="C182" s="1027"/>
      <c r="D182" s="1027"/>
      <c r="E182" s="1027"/>
      <c r="F182" s="1027"/>
      <c r="G182" s="1027"/>
      <c r="H182" s="1027"/>
      <c r="I182" s="1027"/>
      <c r="J182" s="1027"/>
      <c r="K182" s="1028"/>
      <c r="L182" s="204" t="str">
        <f>IF(【全員最初に作成】基本情報!M226="","",【全員最初に作成】基本情報!M226)</f>
        <v/>
      </c>
      <c r="M182" s="204" t="str">
        <f>IF(【全員最初に作成】基本情報!R226="","",【全員最初に作成】基本情報!R226)</f>
        <v/>
      </c>
      <c r="N182" s="204" t="str">
        <f>IF(【全員最初に作成】基本情報!W226="","",【全員最初に作成】基本情報!W226)</f>
        <v/>
      </c>
      <c r="O182" s="204" t="str">
        <f>IF(【全員最初に作成】基本情報!X226="","",【全員最初に作成】基本情報!X226)</f>
        <v/>
      </c>
      <c r="P182" s="205" t="str">
        <f>IF(【全員最初に作成】基本情報!Y226="","",【全員最初に作成】基本情報!Y226)</f>
        <v/>
      </c>
      <c r="Q182" s="206" t="str">
        <f>IF(【全員最初に作成】基本情報!AB226="","",【全員最初に作成】基本情報!AB226)</f>
        <v/>
      </c>
      <c r="R182" s="230"/>
      <c r="S182" s="231"/>
      <c r="T182" s="209" t="str">
        <f>IFERROR(IF(R182="","",VLOOKUP(P182,【参考】数式用!$A$5:$H$34,MATCH(S182,【参考】数式用!$F$4:$H$4,0)+5,0)),"")</f>
        <v/>
      </c>
      <c r="U182" s="232" t="str">
        <f>IF(S182="特定加算Ⅰ",VLOOKUP(P182,【参考】数式用!$A$5:$I$28,9,FALSE),"-")</f>
        <v>-</v>
      </c>
      <c r="V182" s="210" t="s">
        <v>108</v>
      </c>
      <c r="W182" s="233"/>
      <c r="X182" s="212" t="s">
        <v>109</v>
      </c>
      <c r="Y182" s="233"/>
      <c r="Z182" s="212" t="s">
        <v>110</v>
      </c>
      <c r="AA182" s="233"/>
      <c r="AB182" s="212" t="s">
        <v>109</v>
      </c>
      <c r="AC182" s="233"/>
      <c r="AD182" s="212" t="s">
        <v>111</v>
      </c>
      <c r="AE182" s="213" t="s">
        <v>112</v>
      </c>
      <c r="AF182" s="214" t="str">
        <f t="shared" si="15"/>
        <v/>
      </c>
      <c r="AG182" s="215" t="s">
        <v>113</v>
      </c>
      <c r="AH182" s="216" t="str">
        <f t="shared" si="16"/>
        <v/>
      </c>
      <c r="AJ182" s="234" t="str">
        <f t="shared" si="17"/>
        <v>○</v>
      </c>
      <c r="AK182" s="235" t="str">
        <f t="shared" si="14"/>
        <v/>
      </c>
      <c r="AL182" s="235"/>
      <c r="AM182" s="235"/>
      <c r="AN182" s="235"/>
      <c r="AO182" s="235"/>
      <c r="AP182" s="235"/>
      <c r="AQ182" s="235"/>
      <c r="AR182" s="235"/>
      <c r="AS182" s="236"/>
    </row>
    <row r="183" spans="1:45" ht="33" customHeight="1" thickBot="1">
      <c r="A183" s="204">
        <f t="shared" si="18"/>
        <v>172</v>
      </c>
      <c r="B183" s="1026" t="str">
        <f>IF(【全員最初に作成】基本情報!C227="","",【全員最初に作成】基本情報!C227)</f>
        <v/>
      </c>
      <c r="C183" s="1027"/>
      <c r="D183" s="1027"/>
      <c r="E183" s="1027"/>
      <c r="F183" s="1027"/>
      <c r="G183" s="1027"/>
      <c r="H183" s="1027"/>
      <c r="I183" s="1027"/>
      <c r="J183" s="1027"/>
      <c r="K183" s="1028"/>
      <c r="L183" s="204" t="str">
        <f>IF(【全員最初に作成】基本情報!M227="","",【全員最初に作成】基本情報!M227)</f>
        <v/>
      </c>
      <c r="M183" s="204" t="str">
        <f>IF(【全員最初に作成】基本情報!R227="","",【全員最初に作成】基本情報!R227)</f>
        <v/>
      </c>
      <c r="N183" s="204" t="str">
        <f>IF(【全員最初に作成】基本情報!W227="","",【全員最初に作成】基本情報!W227)</f>
        <v/>
      </c>
      <c r="O183" s="204" t="str">
        <f>IF(【全員最初に作成】基本情報!X227="","",【全員最初に作成】基本情報!X227)</f>
        <v/>
      </c>
      <c r="P183" s="205" t="str">
        <f>IF(【全員最初に作成】基本情報!Y227="","",【全員最初に作成】基本情報!Y227)</f>
        <v/>
      </c>
      <c r="Q183" s="206" t="str">
        <f>IF(【全員最初に作成】基本情報!AB227="","",【全員最初に作成】基本情報!AB227)</f>
        <v/>
      </c>
      <c r="R183" s="230"/>
      <c r="S183" s="231"/>
      <c r="T183" s="209" t="str">
        <f>IFERROR(IF(R183="","",VLOOKUP(P183,【参考】数式用!$A$5:$H$34,MATCH(S183,【参考】数式用!$F$4:$H$4,0)+5,0)),"")</f>
        <v/>
      </c>
      <c r="U183" s="232" t="str">
        <f>IF(S183="特定加算Ⅰ",VLOOKUP(P183,【参考】数式用!$A$5:$I$28,9,FALSE),"-")</f>
        <v>-</v>
      </c>
      <c r="V183" s="210" t="s">
        <v>108</v>
      </c>
      <c r="W183" s="233"/>
      <c r="X183" s="212" t="s">
        <v>109</v>
      </c>
      <c r="Y183" s="233"/>
      <c r="Z183" s="212" t="s">
        <v>110</v>
      </c>
      <c r="AA183" s="233"/>
      <c r="AB183" s="212" t="s">
        <v>109</v>
      </c>
      <c r="AC183" s="233"/>
      <c r="AD183" s="212" t="s">
        <v>111</v>
      </c>
      <c r="AE183" s="213" t="s">
        <v>112</v>
      </c>
      <c r="AF183" s="214" t="str">
        <f t="shared" si="15"/>
        <v/>
      </c>
      <c r="AG183" s="215" t="s">
        <v>113</v>
      </c>
      <c r="AH183" s="216" t="str">
        <f t="shared" si="16"/>
        <v/>
      </c>
      <c r="AJ183" s="234" t="str">
        <f t="shared" si="17"/>
        <v>○</v>
      </c>
      <c r="AK183" s="235" t="str">
        <f t="shared" si="14"/>
        <v/>
      </c>
      <c r="AL183" s="235"/>
      <c r="AM183" s="235"/>
      <c r="AN183" s="235"/>
      <c r="AO183" s="235"/>
      <c r="AP183" s="235"/>
      <c r="AQ183" s="235"/>
      <c r="AR183" s="235"/>
      <c r="AS183" s="236"/>
    </row>
    <row r="184" spans="1:45" ht="33" customHeight="1" thickBot="1">
      <c r="A184" s="204">
        <f t="shared" si="18"/>
        <v>173</v>
      </c>
      <c r="B184" s="1026" t="str">
        <f>IF(【全員最初に作成】基本情報!C228="","",【全員最初に作成】基本情報!C228)</f>
        <v/>
      </c>
      <c r="C184" s="1027"/>
      <c r="D184" s="1027"/>
      <c r="E184" s="1027"/>
      <c r="F184" s="1027"/>
      <c r="G184" s="1027"/>
      <c r="H184" s="1027"/>
      <c r="I184" s="1027"/>
      <c r="J184" s="1027"/>
      <c r="K184" s="1028"/>
      <c r="L184" s="204" t="str">
        <f>IF(【全員最初に作成】基本情報!M228="","",【全員最初に作成】基本情報!M228)</f>
        <v/>
      </c>
      <c r="M184" s="204" t="str">
        <f>IF(【全員最初に作成】基本情報!R228="","",【全員最初に作成】基本情報!R228)</f>
        <v/>
      </c>
      <c r="N184" s="204" t="str">
        <f>IF(【全員最初に作成】基本情報!W228="","",【全員最初に作成】基本情報!W228)</f>
        <v/>
      </c>
      <c r="O184" s="204" t="str">
        <f>IF(【全員最初に作成】基本情報!X228="","",【全員最初に作成】基本情報!X228)</f>
        <v/>
      </c>
      <c r="P184" s="205" t="str">
        <f>IF(【全員最初に作成】基本情報!Y228="","",【全員最初に作成】基本情報!Y228)</f>
        <v/>
      </c>
      <c r="Q184" s="206" t="str">
        <f>IF(【全員最初に作成】基本情報!AB228="","",【全員最初に作成】基本情報!AB228)</f>
        <v/>
      </c>
      <c r="R184" s="230"/>
      <c r="S184" s="231"/>
      <c r="T184" s="209" t="str">
        <f>IFERROR(IF(R184="","",VLOOKUP(P184,【参考】数式用!$A$5:$H$34,MATCH(S184,【参考】数式用!$F$4:$H$4,0)+5,0)),"")</f>
        <v/>
      </c>
      <c r="U184" s="232" t="str">
        <f>IF(S184="特定加算Ⅰ",VLOOKUP(P184,【参考】数式用!$A$5:$I$28,9,FALSE),"-")</f>
        <v>-</v>
      </c>
      <c r="V184" s="210" t="s">
        <v>108</v>
      </c>
      <c r="W184" s="233"/>
      <c r="X184" s="212" t="s">
        <v>109</v>
      </c>
      <c r="Y184" s="233"/>
      <c r="Z184" s="212" t="s">
        <v>110</v>
      </c>
      <c r="AA184" s="233"/>
      <c r="AB184" s="212" t="s">
        <v>109</v>
      </c>
      <c r="AC184" s="233"/>
      <c r="AD184" s="212" t="s">
        <v>111</v>
      </c>
      <c r="AE184" s="213" t="s">
        <v>112</v>
      </c>
      <c r="AF184" s="214" t="str">
        <f t="shared" si="15"/>
        <v/>
      </c>
      <c r="AG184" s="215" t="s">
        <v>113</v>
      </c>
      <c r="AH184" s="216" t="str">
        <f t="shared" si="16"/>
        <v/>
      </c>
      <c r="AJ184" s="234" t="str">
        <f t="shared" si="17"/>
        <v>○</v>
      </c>
      <c r="AK184" s="235" t="str">
        <f t="shared" si="14"/>
        <v/>
      </c>
      <c r="AL184" s="235"/>
      <c r="AM184" s="235"/>
      <c r="AN184" s="235"/>
      <c r="AO184" s="235"/>
      <c r="AP184" s="235"/>
      <c r="AQ184" s="235"/>
      <c r="AR184" s="235"/>
      <c r="AS184" s="236"/>
    </row>
    <row r="185" spans="1:45" ht="33" customHeight="1" thickBot="1">
      <c r="A185" s="204">
        <f t="shared" si="18"/>
        <v>174</v>
      </c>
      <c r="B185" s="1026" t="str">
        <f>IF(【全員最初に作成】基本情報!C229="","",【全員最初に作成】基本情報!C229)</f>
        <v/>
      </c>
      <c r="C185" s="1027"/>
      <c r="D185" s="1027"/>
      <c r="E185" s="1027"/>
      <c r="F185" s="1027"/>
      <c r="G185" s="1027"/>
      <c r="H185" s="1027"/>
      <c r="I185" s="1027"/>
      <c r="J185" s="1027"/>
      <c r="K185" s="1028"/>
      <c r="L185" s="204" t="str">
        <f>IF(【全員最初に作成】基本情報!M229="","",【全員最初に作成】基本情報!M229)</f>
        <v/>
      </c>
      <c r="M185" s="204" t="str">
        <f>IF(【全員最初に作成】基本情報!R229="","",【全員最初に作成】基本情報!R229)</f>
        <v/>
      </c>
      <c r="N185" s="204" t="str">
        <f>IF(【全員最初に作成】基本情報!W229="","",【全員最初に作成】基本情報!W229)</f>
        <v/>
      </c>
      <c r="O185" s="204" t="str">
        <f>IF(【全員最初に作成】基本情報!X229="","",【全員最初に作成】基本情報!X229)</f>
        <v/>
      </c>
      <c r="P185" s="205" t="str">
        <f>IF(【全員最初に作成】基本情報!Y229="","",【全員最初に作成】基本情報!Y229)</f>
        <v/>
      </c>
      <c r="Q185" s="206" t="str">
        <f>IF(【全員最初に作成】基本情報!AB229="","",【全員最初に作成】基本情報!AB229)</f>
        <v/>
      </c>
      <c r="R185" s="230"/>
      <c r="S185" s="231"/>
      <c r="T185" s="209" t="str">
        <f>IFERROR(IF(R185="","",VLOOKUP(P185,【参考】数式用!$A$5:$H$34,MATCH(S185,【参考】数式用!$F$4:$H$4,0)+5,0)),"")</f>
        <v/>
      </c>
      <c r="U185" s="232" t="str">
        <f>IF(S185="特定加算Ⅰ",VLOOKUP(P185,【参考】数式用!$A$5:$I$28,9,FALSE),"-")</f>
        <v>-</v>
      </c>
      <c r="V185" s="210" t="s">
        <v>108</v>
      </c>
      <c r="W185" s="233"/>
      <c r="X185" s="212" t="s">
        <v>109</v>
      </c>
      <c r="Y185" s="233"/>
      <c r="Z185" s="212" t="s">
        <v>110</v>
      </c>
      <c r="AA185" s="233"/>
      <c r="AB185" s="212" t="s">
        <v>109</v>
      </c>
      <c r="AC185" s="233"/>
      <c r="AD185" s="212" t="s">
        <v>111</v>
      </c>
      <c r="AE185" s="213" t="s">
        <v>112</v>
      </c>
      <c r="AF185" s="214" t="str">
        <f t="shared" si="15"/>
        <v/>
      </c>
      <c r="AG185" s="215" t="s">
        <v>113</v>
      </c>
      <c r="AH185" s="216" t="str">
        <f t="shared" si="16"/>
        <v/>
      </c>
      <c r="AJ185" s="234" t="str">
        <f t="shared" si="17"/>
        <v>○</v>
      </c>
      <c r="AK185" s="235" t="str">
        <f t="shared" si="14"/>
        <v/>
      </c>
      <c r="AL185" s="235"/>
      <c r="AM185" s="235"/>
      <c r="AN185" s="235"/>
      <c r="AO185" s="235"/>
      <c r="AP185" s="235"/>
      <c r="AQ185" s="235"/>
      <c r="AR185" s="235"/>
      <c r="AS185" s="236"/>
    </row>
    <row r="186" spans="1:45" ht="33" customHeight="1" thickBot="1">
      <c r="A186" s="204">
        <f t="shared" si="18"/>
        <v>175</v>
      </c>
      <c r="B186" s="1026" t="str">
        <f>IF(【全員最初に作成】基本情報!C230="","",【全員最初に作成】基本情報!C230)</f>
        <v/>
      </c>
      <c r="C186" s="1027"/>
      <c r="D186" s="1027"/>
      <c r="E186" s="1027"/>
      <c r="F186" s="1027"/>
      <c r="G186" s="1027"/>
      <c r="H186" s="1027"/>
      <c r="I186" s="1027"/>
      <c r="J186" s="1027"/>
      <c r="K186" s="1028"/>
      <c r="L186" s="204" t="str">
        <f>IF(【全員最初に作成】基本情報!M230="","",【全員最初に作成】基本情報!M230)</f>
        <v/>
      </c>
      <c r="M186" s="204" t="str">
        <f>IF(【全員最初に作成】基本情報!R230="","",【全員最初に作成】基本情報!R230)</f>
        <v/>
      </c>
      <c r="N186" s="204" t="str">
        <f>IF(【全員最初に作成】基本情報!W230="","",【全員最初に作成】基本情報!W230)</f>
        <v/>
      </c>
      <c r="O186" s="204" t="str">
        <f>IF(【全員最初に作成】基本情報!X230="","",【全員最初に作成】基本情報!X230)</f>
        <v/>
      </c>
      <c r="P186" s="205" t="str">
        <f>IF(【全員最初に作成】基本情報!Y230="","",【全員最初に作成】基本情報!Y230)</f>
        <v/>
      </c>
      <c r="Q186" s="206" t="str">
        <f>IF(【全員最初に作成】基本情報!AB230="","",【全員最初に作成】基本情報!AB230)</f>
        <v/>
      </c>
      <c r="R186" s="230"/>
      <c r="S186" s="231"/>
      <c r="T186" s="209" t="str">
        <f>IFERROR(IF(R186="","",VLOOKUP(P186,【参考】数式用!$A$5:$H$34,MATCH(S186,【参考】数式用!$F$4:$H$4,0)+5,0)),"")</f>
        <v/>
      </c>
      <c r="U186" s="232" t="str">
        <f>IF(S186="特定加算Ⅰ",VLOOKUP(P186,【参考】数式用!$A$5:$I$28,9,FALSE),"-")</f>
        <v>-</v>
      </c>
      <c r="V186" s="210" t="s">
        <v>108</v>
      </c>
      <c r="W186" s="233"/>
      <c r="X186" s="212" t="s">
        <v>109</v>
      </c>
      <c r="Y186" s="233"/>
      <c r="Z186" s="212" t="s">
        <v>110</v>
      </c>
      <c r="AA186" s="233"/>
      <c r="AB186" s="212" t="s">
        <v>109</v>
      </c>
      <c r="AC186" s="233"/>
      <c r="AD186" s="212" t="s">
        <v>111</v>
      </c>
      <c r="AE186" s="213" t="s">
        <v>112</v>
      </c>
      <c r="AF186" s="214" t="str">
        <f t="shared" si="15"/>
        <v/>
      </c>
      <c r="AG186" s="215" t="s">
        <v>113</v>
      </c>
      <c r="AH186" s="216" t="str">
        <f t="shared" si="16"/>
        <v/>
      </c>
      <c r="AJ186" s="234" t="str">
        <f t="shared" si="17"/>
        <v>○</v>
      </c>
      <c r="AK186" s="235" t="str">
        <f t="shared" si="14"/>
        <v/>
      </c>
      <c r="AL186" s="235"/>
      <c r="AM186" s="235"/>
      <c r="AN186" s="235"/>
      <c r="AO186" s="235"/>
      <c r="AP186" s="235"/>
      <c r="AQ186" s="235"/>
      <c r="AR186" s="235"/>
      <c r="AS186" s="236"/>
    </row>
    <row r="187" spans="1:45" ht="33" customHeight="1" thickBot="1">
      <c r="A187" s="204">
        <f t="shared" si="18"/>
        <v>176</v>
      </c>
      <c r="B187" s="1026" t="str">
        <f>IF(【全員最初に作成】基本情報!C231="","",【全員最初に作成】基本情報!C231)</f>
        <v/>
      </c>
      <c r="C187" s="1027"/>
      <c r="D187" s="1027"/>
      <c r="E187" s="1027"/>
      <c r="F187" s="1027"/>
      <c r="G187" s="1027"/>
      <c r="H187" s="1027"/>
      <c r="I187" s="1027"/>
      <c r="J187" s="1027"/>
      <c r="K187" s="1028"/>
      <c r="L187" s="204" t="str">
        <f>IF(【全員最初に作成】基本情報!M231="","",【全員最初に作成】基本情報!M231)</f>
        <v/>
      </c>
      <c r="M187" s="204" t="str">
        <f>IF(【全員最初に作成】基本情報!R231="","",【全員最初に作成】基本情報!R231)</f>
        <v/>
      </c>
      <c r="N187" s="204" t="str">
        <f>IF(【全員最初に作成】基本情報!W231="","",【全員最初に作成】基本情報!W231)</f>
        <v/>
      </c>
      <c r="O187" s="204" t="str">
        <f>IF(【全員最初に作成】基本情報!X231="","",【全員最初に作成】基本情報!X231)</f>
        <v/>
      </c>
      <c r="P187" s="205" t="str">
        <f>IF(【全員最初に作成】基本情報!Y231="","",【全員最初に作成】基本情報!Y231)</f>
        <v/>
      </c>
      <c r="Q187" s="206" t="str">
        <f>IF(【全員最初に作成】基本情報!AB231="","",【全員最初に作成】基本情報!AB231)</f>
        <v/>
      </c>
      <c r="R187" s="230"/>
      <c r="S187" s="231"/>
      <c r="T187" s="209" t="str">
        <f>IFERROR(IF(R187="","",VLOOKUP(P187,【参考】数式用!$A$5:$H$34,MATCH(S187,【参考】数式用!$F$4:$H$4,0)+5,0)),"")</f>
        <v/>
      </c>
      <c r="U187" s="232" t="str">
        <f>IF(S187="特定加算Ⅰ",VLOOKUP(P187,【参考】数式用!$A$5:$I$28,9,FALSE),"-")</f>
        <v>-</v>
      </c>
      <c r="V187" s="210" t="s">
        <v>108</v>
      </c>
      <c r="W187" s="233"/>
      <c r="X187" s="212" t="s">
        <v>109</v>
      </c>
      <c r="Y187" s="233"/>
      <c r="Z187" s="212" t="s">
        <v>110</v>
      </c>
      <c r="AA187" s="233"/>
      <c r="AB187" s="212" t="s">
        <v>109</v>
      </c>
      <c r="AC187" s="233"/>
      <c r="AD187" s="212" t="s">
        <v>111</v>
      </c>
      <c r="AE187" s="213" t="s">
        <v>112</v>
      </c>
      <c r="AF187" s="214" t="str">
        <f t="shared" si="15"/>
        <v/>
      </c>
      <c r="AG187" s="215" t="s">
        <v>113</v>
      </c>
      <c r="AH187" s="216" t="str">
        <f t="shared" si="16"/>
        <v/>
      </c>
      <c r="AJ187" s="234" t="str">
        <f t="shared" si="17"/>
        <v>○</v>
      </c>
      <c r="AK187" s="235" t="str">
        <f t="shared" si="14"/>
        <v/>
      </c>
      <c r="AL187" s="235"/>
      <c r="AM187" s="235"/>
      <c r="AN187" s="235"/>
      <c r="AO187" s="235"/>
      <c r="AP187" s="235"/>
      <c r="AQ187" s="235"/>
      <c r="AR187" s="235"/>
      <c r="AS187" s="236"/>
    </row>
    <row r="188" spans="1:45" ht="33" customHeight="1" thickBot="1">
      <c r="A188" s="204">
        <f t="shared" si="18"/>
        <v>177</v>
      </c>
      <c r="B188" s="1026" t="str">
        <f>IF(【全員最初に作成】基本情報!C232="","",【全員最初に作成】基本情報!C232)</f>
        <v/>
      </c>
      <c r="C188" s="1027"/>
      <c r="D188" s="1027"/>
      <c r="E188" s="1027"/>
      <c r="F188" s="1027"/>
      <c r="G188" s="1027"/>
      <c r="H188" s="1027"/>
      <c r="I188" s="1027"/>
      <c r="J188" s="1027"/>
      <c r="K188" s="1028"/>
      <c r="L188" s="204" t="str">
        <f>IF(【全員最初に作成】基本情報!M232="","",【全員最初に作成】基本情報!M232)</f>
        <v/>
      </c>
      <c r="M188" s="204" t="str">
        <f>IF(【全員最初に作成】基本情報!R232="","",【全員最初に作成】基本情報!R232)</f>
        <v/>
      </c>
      <c r="N188" s="204" t="str">
        <f>IF(【全員最初に作成】基本情報!W232="","",【全員最初に作成】基本情報!W232)</f>
        <v/>
      </c>
      <c r="O188" s="204" t="str">
        <f>IF(【全員最初に作成】基本情報!X232="","",【全員最初に作成】基本情報!X232)</f>
        <v/>
      </c>
      <c r="P188" s="205" t="str">
        <f>IF(【全員最初に作成】基本情報!Y232="","",【全員最初に作成】基本情報!Y232)</f>
        <v/>
      </c>
      <c r="Q188" s="206" t="str">
        <f>IF(【全員最初に作成】基本情報!AB232="","",【全員最初に作成】基本情報!AB232)</f>
        <v/>
      </c>
      <c r="R188" s="230"/>
      <c r="S188" s="231"/>
      <c r="T188" s="209" t="str">
        <f>IFERROR(IF(R188="","",VLOOKUP(P188,【参考】数式用!$A$5:$H$34,MATCH(S188,【参考】数式用!$F$4:$H$4,0)+5,0)),"")</f>
        <v/>
      </c>
      <c r="U188" s="232" t="str">
        <f>IF(S188="特定加算Ⅰ",VLOOKUP(P188,【参考】数式用!$A$5:$I$28,9,FALSE),"-")</f>
        <v>-</v>
      </c>
      <c r="V188" s="210" t="s">
        <v>108</v>
      </c>
      <c r="W188" s="233"/>
      <c r="X188" s="212" t="s">
        <v>109</v>
      </c>
      <c r="Y188" s="233"/>
      <c r="Z188" s="212" t="s">
        <v>110</v>
      </c>
      <c r="AA188" s="233"/>
      <c r="AB188" s="212" t="s">
        <v>109</v>
      </c>
      <c r="AC188" s="233"/>
      <c r="AD188" s="212" t="s">
        <v>111</v>
      </c>
      <c r="AE188" s="213" t="s">
        <v>112</v>
      </c>
      <c r="AF188" s="214" t="str">
        <f t="shared" si="15"/>
        <v/>
      </c>
      <c r="AG188" s="215" t="s">
        <v>113</v>
      </c>
      <c r="AH188" s="216" t="str">
        <f t="shared" si="16"/>
        <v/>
      </c>
      <c r="AJ188" s="234" t="str">
        <f t="shared" si="17"/>
        <v>○</v>
      </c>
      <c r="AK188" s="235" t="str">
        <f t="shared" si="14"/>
        <v/>
      </c>
      <c r="AL188" s="235"/>
      <c r="AM188" s="235"/>
      <c r="AN188" s="235"/>
      <c r="AO188" s="235"/>
      <c r="AP188" s="235"/>
      <c r="AQ188" s="235"/>
      <c r="AR188" s="235"/>
      <c r="AS188" s="236"/>
    </row>
    <row r="189" spans="1:45" ht="33" customHeight="1" thickBot="1">
      <c r="A189" s="204">
        <f t="shared" si="18"/>
        <v>178</v>
      </c>
      <c r="B189" s="1026" t="str">
        <f>IF(【全員最初に作成】基本情報!C233="","",【全員最初に作成】基本情報!C233)</f>
        <v/>
      </c>
      <c r="C189" s="1027"/>
      <c r="D189" s="1027"/>
      <c r="E189" s="1027"/>
      <c r="F189" s="1027"/>
      <c r="G189" s="1027"/>
      <c r="H189" s="1027"/>
      <c r="I189" s="1027"/>
      <c r="J189" s="1027"/>
      <c r="K189" s="1028"/>
      <c r="L189" s="204" t="str">
        <f>IF(【全員最初に作成】基本情報!M233="","",【全員最初に作成】基本情報!M233)</f>
        <v/>
      </c>
      <c r="M189" s="204" t="str">
        <f>IF(【全員最初に作成】基本情報!R233="","",【全員最初に作成】基本情報!R233)</f>
        <v/>
      </c>
      <c r="N189" s="204" t="str">
        <f>IF(【全員最初に作成】基本情報!W233="","",【全員最初に作成】基本情報!W233)</f>
        <v/>
      </c>
      <c r="O189" s="204" t="str">
        <f>IF(【全員最初に作成】基本情報!X233="","",【全員最初に作成】基本情報!X233)</f>
        <v/>
      </c>
      <c r="P189" s="205" t="str">
        <f>IF(【全員最初に作成】基本情報!Y233="","",【全員最初に作成】基本情報!Y233)</f>
        <v/>
      </c>
      <c r="Q189" s="206" t="str">
        <f>IF(【全員最初に作成】基本情報!AB233="","",【全員最初に作成】基本情報!AB233)</f>
        <v/>
      </c>
      <c r="R189" s="230"/>
      <c r="S189" s="231"/>
      <c r="T189" s="209" t="str">
        <f>IFERROR(IF(R189="","",VLOOKUP(P189,【参考】数式用!$A$5:$H$34,MATCH(S189,【参考】数式用!$F$4:$H$4,0)+5,0)),"")</f>
        <v/>
      </c>
      <c r="U189" s="232" t="str">
        <f>IF(S189="特定加算Ⅰ",VLOOKUP(P189,【参考】数式用!$A$5:$I$28,9,FALSE),"-")</f>
        <v>-</v>
      </c>
      <c r="V189" s="210" t="s">
        <v>108</v>
      </c>
      <c r="W189" s="233"/>
      <c r="X189" s="212" t="s">
        <v>109</v>
      </c>
      <c r="Y189" s="233"/>
      <c r="Z189" s="212" t="s">
        <v>110</v>
      </c>
      <c r="AA189" s="233"/>
      <c r="AB189" s="212" t="s">
        <v>109</v>
      </c>
      <c r="AC189" s="233"/>
      <c r="AD189" s="212" t="s">
        <v>111</v>
      </c>
      <c r="AE189" s="213" t="s">
        <v>112</v>
      </c>
      <c r="AF189" s="214" t="str">
        <f t="shared" si="15"/>
        <v/>
      </c>
      <c r="AG189" s="215" t="s">
        <v>113</v>
      </c>
      <c r="AH189" s="216" t="str">
        <f t="shared" si="16"/>
        <v/>
      </c>
      <c r="AJ189" s="234" t="str">
        <f t="shared" si="17"/>
        <v>○</v>
      </c>
      <c r="AK189" s="235" t="str">
        <f t="shared" si="14"/>
        <v/>
      </c>
      <c r="AL189" s="235"/>
      <c r="AM189" s="235"/>
      <c r="AN189" s="235"/>
      <c r="AO189" s="235"/>
      <c r="AP189" s="235"/>
      <c r="AQ189" s="235"/>
      <c r="AR189" s="235"/>
      <c r="AS189" s="236"/>
    </row>
    <row r="190" spans="1:45" ht="33" customHeight="1" thickBot="1">
      <c r="A190" s="204">
        <f t="shared" si="18"/>
        <v>179</v>
      </c>
      <c r="B190" s="1026" t="str">
        <f>IF(【全員最初に作成】基本情報!C234="","",【全員最初に作成】基本情報!C234)</f>
        <v/>
      </c>
      <c r="C190" s="1027"/>
      <c r="D190" s="1027"/>
      <c r="E190" s="1027"/>
      <c r="F190" s="1027"/>
      <c r="G190" s="1027"/>
      <c r="H190" s="1027"/>
      <c r="I190" s="1027"/>
      <c r="J190" s="1027"/>
      <c r="K190" s="1028"/>
      <c r="L190" s="204" t="str">
        <f>IF(【全員最初に作成】基本情報!M234="","",【全員最初に作成】基本情報!M234)</f>
        <v/>
      </c>
      <c r="M190" s="204" t="str">
        <f>IF(【全員最初に作成】基本情報!R234="","",【全員最初に作成】基本情報!R234)</f>
        <v/>
      </c>
      <c r="N190" s="204" t="str">
        <f>IF(【全員最初に作成】基本情報!W234="","",【全員最初に作成】基本情報!W234)</f>
        <v/>
      </c>
      <c r="O190" s="204" t="str">
        <f>IF(【全員最初に作成】基本情報!X234="","",【全員最初に作成】基本情報!X234)</f>
        <v/>
      </c>
      <c r="P190" s="205" t="str">
        <f>IF(【全員最初に作成】基本情報!Y234="","",【全員最初に作成】基本情報!Y234)</f>
        <v/>
      </c>
      <c r="Q190" s="206" t="str">
        <f>IF(【全員最初に作成】基本情報!AB234="","",【全員最初に作成】基本情報!AB234)</f>
        <v/>
      </c>
      <c r="R190" s="230"/>
      <c r="S190" s="231"/>
      <c r="T190" s="209" t="str">
        <f>IFERROR(IF(R190="","",VLOOKUP(P190,【参考】数式用!$A$5:$H$34,MATCH(S190,【参考】数式用!$F$4:$H$4,0)+5,0)),"")</f>
        <v/>
      </c>
      <c r="U190" s="232" t="str">
        <f>IF(S190="特定加算Ⅰ",VLOOKUP(P190,【参考】数式用!$A$5:$I$28,9,FALSE),"-")</f>
        <v>-</v>
      </c>
      <c r="V190" s="210" t="s">
        <v>108</v>
      </c>
      <c r="W190" s="233"/>
      <c r="X190" s="212" t="s">
        <v>109</v>
      </c>
      <c r="Y190" s="233"/>
      <c r="Z190" s="212" t="s">
        <v>110</v>
      </c>
      <c r="AA190" s="233"/>
      <c r="AB190" s="212" t="s">
        <v>109</v>
      </c>
      <c r="AC190" s="233"/>
      <c r="AD190" s="212" t="s">
        <v>111</v>
      </c>
      <c r="AE190" s="213" t="s">
        <v>112</v>
      </c>
      <c r="AF190" s="214" t="str">
        <f t="shared" si="15"/>
        <v/>
      </c>
      <c r="AG190" s="215" t="s">
        <v>113</v>
      </c>
      <c r="AH190" s="216" t="str">
        <f t="shared" si="16"/>
        <v/>
      </c>
      <c r="AJ190" s="234" t="str">
        <f t="shared" si="17"/>
        <v>○</v>
      </c>
      <c r="AK190" s="235" t="str">
        <f t="shared" si="14"/>
        <v/>
      </c>
      <c r="AL190" s="235"/>
      <c r="AM190" s="235"/>
      <c r="AN190" s="235"/>
      <c r="AO190" s="235"/>
      <c r="AP190" s="235"/>
      <c r="AQ190" s="235"/>
      <c r="AR190" s="235"/>
      <c r="AS190" s="236"/>
    </row>
    <row r="191" spans="1:45" ht="33" customHeight="1" thickBot="1">
      <c r="A191" s="204">
        <f t="shared" si="18"/>
        <v>180</v>
      </c>
      <c r="B191" s="1026" t="str">
        <f>IF(【全員最初に作成】基本情報!C235="","",【全員最初に作成】基本情報!C235)</f>
        <v/>
      </c>
      <c r="C191" s="1027"/>
      <c r="D191" s="1027"/>
      <c r="E191" s="1027"/>
      <c r="F191" s="1027"/>
      <c r="G191" s="1027"/>
      <c r="H191" s="1027"/>
      <c r="I191" s="1027"/>
      <c r="J191" s="1027"/>
      <c r="K191" s="1028"/>
      <c r="L191" s="204" t="str">
        <f>IF(【全員最初に作成】基本情報!M235="","",【全員最初に作成】基本情報!M235)</f>
        <v/>
      </c>
      <c r="M191" s="204" t="str">
        <f>IF(【全員最初に作成】基本情報!R235="","",【全員最初に作成】基本情報!R235)</f>
        <v/>
      </c>
      <c r="N191" s="204" t="str">
        <f>IF(【全員最初に作成】基本情報!W235="","",【全員最初に作成】基本情報!W235)</f>
        <v/>
      </c>
      <c r="O191" s="204" t="str">
        <f>IF(【全員最初に作成】基本情報!X235="","",【全員最初に作成】基本情報!X235)</f>
        <v/>
      </c>
      <c r="P191" s="205" t="str">
        <f>IF(【全員最初に作成】基本情報!Y235="","",【全員最初に作成】基本情報!Y235)</f>
        <v/>
      </c>
      <c r="Q191" s="206" t="str">
        <f>IF(【全員最初に作成】基本情報!AB235="","",【全員最初に作成】基本情報!AB235)</f>
        <v/>
      </c>
      <c r="R191" s="230"/>
      <c r="S191" s="231"/>
      <c r="T191" s="209" t="str">
        <f>IFERROR(IF(R191="","",VLOOKUP(P191,【参考】数式用!$A$5:$H$34,MATCH(S191,【参考】数式用!$F$4:$H$4,0)+5,0)),"")</f>
        <v/>
      </c>
      <c r="U191" s="232" t="str">
        <f>IF(S191="特定加算Ⅰ",VLOOKUP(P191,【参考】数式用!$A$5:$I$28,9,FALSE),"-")</f>
        <v>-</v>
      </c>
      <c r="V191" s="210" t="s">
        <v>108</v>
      </c>
      <c r="W191" s="233"/>
      <c r="X191" s="212" t="s">
        <v>109</v>
      </c>
      <c r="Y191" s="233"/>
      <c r="Z191" s="212" t="s">
        <v>110</v>
      </c>
      <c r="AA191" s="233"/>
      <c r="AB191" s="212" t="s">
        <v>109</v>
      </c>
      <c r="AC191" s="233"/>
      <c r="AD191" s="212" t="s">
        <v>111</v>
      </c>
      <c r="AE191" s="213" t="s">
        <v>112</v>
      </c>
      <c r="AF191" s="214" t="str">
        <f t="shared" si="15"/>
        <v/>
      </c>
      <c r="AG191" s="215" t="s">
        <v>113</v>
      </c>
      <c r="AH191" s="216" t="str">
        <f t="shared" si="16"/>
        <v/>
      </c>
      <c r="AJ191" s="234" t="str">
        <f t="shared" si="17"/>
        <v>○</v>
      </c>
      <c r="AK191" s="235" t="str">
        <f t="shared" si="14"/>
        <v/>
      </c>
      <c r="AL191" s="235"/>
      <c r="AM191" s="235"/>
      <c r="AN191" s="235"/>
      <c r="AO191" s="235"/>
      <c r="AP191" s="235"/>
      <c r="AQ191" s="235"/>
      <c r="AR191" s="235"/>
      <c r="AS191" s="236"/>
    </row>
    <row r="192" spans="1:45" ht="33" customHeight="1" thickBot="1">
      <c r="A192" s="204">
        <f t="shared" si="18"/>
        <v>181</v>
      </c>
      <c r="B192" s="1026" t="str">
        <f>IF(【全員最初に作成】基本情報!C236="","",【全員最初に作成】基本情報!C236)</f>
        <v/>
      </c>
      <c r="C192" s="1027"/>
      <c r="D192" s="1027"/>
      <c r="E192" s="1027"/>
      <c r="F192" s="1027"/>
      <c r="G192" s="1027"/>
      <c r="H192" s="1027"/>
      <c r="I192" s="1027"/>
      <c r="J192" s="1027"/>
      <c r="K192" s="1028"/>
      <c r="L192" s="204" t="str">
        <f>IF(【全員最初に作成】基本情報!M236="","",【全員最初に作成】基本情報!M236)</f>
        <v/>
      </c>
      <c r="M192" s="204" t="str">
        <f>IF(【全員最初に作成】基本情報!R236="","",【全員最初に作成】基本情報!R236)</f>
        <v/>
      </c>
      <c r="N192" s="204" t="str">
        <f>IF(【全員最初に作成】基本情報!W236="","",【全員最初に作成】基本情報!W236)</f>
        <v/>
      </c>
      <c r="O192" s="204" t="str">
        <f>IF(【全員最初に作成】基本情報!X236="","",【全員最初に作成】基本情報!X236)</f>
        <v/>
      </c>
      <c r="P192" s="205" t="str">
        <f>IF(【全員最初に作成】基本情報!Y236="","",【全員最初に作成】基本情報!Y236)</f>
        <v/>
      </c>
      <c r="Q192" s="206" t="str">
        <f>IF(【全員最初に作成】基本情報!AB236="","",【全員最初に作成】基本情報!AB236)</f>
        <v/>
      </c>
      <c r="R192" s="230"/>
      <c r="S192" s="231"/>
      <c r="T192" s="209" t="str">
        <f>IFERROR(IF(R192="","",VLOOKUP(P192,【参考】数式用!$A$5:$H$34,MATCH(S192,【参考】数式用!$F$4:$H$4,0)+5,0)),"")</f>
        <v/>
      </c>
      <c r="U192" s="232" t="str">
        <f>IF(S192="特定加算Ⅰ",VLOOKUP(P192,【参考】数式用!$A$5:$I$28,9,FALSE),"-")</f>
        <v>-</v>
      </c>
      <c r="V192" s="210" t="s">
        <v>108</v>
      </c>
      <c r="W192" s="233"/>
      <c r="X192" s="212" t="s">
        <v>109</v>
      </c>
      <c r="Y192" s="233"/>
      <c r="Z192" s="212" t="s">
        <v>110</v>
      </c>
      <c r="AA192" s="233"/>
      <c r="AB192" s="212" t="s">
        <v>109</v>
      </c>
      <c r="AC192" s="233"/>
      <c r="AD192" s="212" t="s">
        <v>111</v>
      </c>
      <c r="AE192" s="213" t="s">
        <v>112</v>
      </c>
      <c r="AF192" s="214" t="str">
        <f t="shared" si="15"/>
        <v/>
      </c>
      <c r="AG192" s="215" t="s">
        <v>113</v>
      </c>
      <c r="AH192" s="216" t="str">
        <f t="shared" si="16"/>
        <v/>
      </c>
      <c r="AJ192" s="234" t="str">
        <f t="shared" si="17"/>
        <v>○</v>
      </c>
      <c r="AK192" s="235" t="str">
        <f t="shared" si="14"/>
        <v/>
      </c>
      <c r="AL192" s="235"/>
      <c r="AM192" s="235"/>
      <c r="AN192" s="235"/>
      <c r="AO192" s="235"/>
      <c r="AP192" s="235"/>
      <c r="AQ192" s="235"/>
      <c r="AR192" s="235"/>
      <c r="AS192" s="236"/>
    </row>
    <row r="193" spans="1:45" ht="33" customHeight="1" thickBot="1">
      <c r="A193" s="204">
        <f t="shared" si="18"/>
        <v>182</v>
      </c>
      <c r="B193" s="1026" t="str">
        <f>IF(【全員最初に作成】基本情報!C237="","",【全員最初に作成】基本情報!C237)</f>
        <v/>
      </c>
      <c r="C193" s="1027"/>
      <c r="D193" s="1027"/>
      <c r="E193" s="1027"/>
      <c r="F193" s="1027"/>
      <c r="G193" s="1027"/>
      <c r="H193" s="1027"/>
      <c r="I193" s="1027"/>
      <c r="J193" s="1027"/>
      <c r="K193" s="1028"/>
      <c r="L193" s="204" t="str">
        <f>IF(【全員最初に作成】基本情報!M237="","",【全員最初に作成】基本情報!M237)</f>
        <v/>
      </c>
      <c r="M193" s="204" t="str">
        <f>IF(【全員最初に作成】基本情報!R237="","",【全員最初に作成】基本情報!R237)</f>
        <v/>
      </c>
      <c r="N193" s="204" t="str">
        <f>IF(【全員最初に作成】基本情報!W237="","",【全員最初に作成】基本情報!W237)</f>
        <v/>
      </c>
      <c r="O193" s="204" t="str">
        <f>IF(【全員最初に作成】基本情報!X237="","",【全員最初に作成】基本情報!X237)</f>
        <v/>
      </c>
      <c r="P193" s="205" t="str">
        <f>IF(【全員最初に作成】基本情報!Y237="","",【全員最初に作成】基本情報!Y237)</f>
        <v/>
      </c>
      <c r="Q193" s="206" t="str">
        <f>IF(【全員最初に作成】基本情報!AB237="","",【全員最初に作成】基本情報!AB237)</f>
        <v/>
      </c>
      <c r="R193" s="230"/>
      <c r="S193" s="231"/>
      <c r="T193" s="209" t="str">
        <f>IFERROR(IF(R193="","",VLOOKUP(P193,【参考】数式用!$A$5:$H$34,MATCH(S193,【参考】数式用!$F$4:$H$4,0)+5,0)),"")</f>
        <v/>
      </c>
      <c r="U193" s="232" t="str">
        <f>IF(S193="特定加算Ⅰ",VLOOKUP(P193,【参考】数式用!$A$5:$I$28,9,FALSE),"-")</f>
        <v>-</v>
      </c>
      <c r="V193" s="210" t="s">
        <v>108</v>
      </c>
      <c r="W193" s="233"/>
      <c r="X193" s="212" t="s">
        <v>109</v>
      </c>
      <c r="Y193" s="233"/>
      <c r="Z193" s="212" t="s">
        <v>110</v>
      </c>
      <c r="AA193" s="233"/>
      <c r="AB193" s="212" t="s">
        <v>109</v>
      </c>
      <c r="AC193" s="233"/>
      <c r="AD193" s="212" t="s">
        <v>111</v>
      </c>
      <c r="AE193" s="213" t="s">
        <v>112</v>
      </c>
      <c r="AF193" s="214" t="str">
        <f t="shared" si="15"/>
        <v/>
      </c>
      <c r="AG193" s="215" t="s">
        <v>113</v>
      </c>
      <c r="AH193" s="216" t="str">
        <f t="shared" si="16"/>
        <v/>
      </c>
      <c r="AJ193" s="234" t="str">
        <f t="shared" si="17"/>
        <v>○</v>
      </c>
      <c r="AK193" s="235" t="str">
        <f t="shared" si="14"/>
        <v/>
      </c>
      <c r="AL193" s="235"/>
      <c r="AM193" s="235"/>
      <c r="AN193" s="235"/>
      <c r="AO193" s="235"/>
      <c r="AP193" s="235"/>
      <c r="AQ193" s="235"/>
      <c r="AR193" s="235"/>
      <c r="AS193" s="236"/>
    </row>
    <row r="194" spans="1:45" ht="33" customHeight="1" thickBot="1">
      <c r="A194" s="204">
        <f t="shared" si="18"/>
        <v>183</v>
      </c>
      <c r="B194" s="1026" t="str">
        <f>IF(【全員最初に作成】基本情報!C238="","",【全員最初に作成】基本情報!C238)</f>
        <v/>
      </c>
      <c r="C194" s="1027"/>
      <c r="D194" s="1027"/>
      <c r="E194" s="1027"/>
      <c r="F194" s="1027"/>
      <c r="G194" s="1027"/>
      <c r="H194" s="1027"/>
      <c r="I194" s="1027"/>
      <c r="J194" s="1027"/>
      <c r="K194" s="1028"/>
      <c r="L194" s="204" t="str">
        <f>IF(【全員最初に作成】基本情報!M238="","",【全員最初に作成】基本情報!M238)</f>
        <v/>
      </c>
      <c r="M194" s="204" t="str">
        <f>IF(【全員最初に作成】基本情報!R238="","",【全員最初に作成】基本情報!R238)</f>
        <v/>
      </c>
      <c r="N194" s="204" t="str">
        <f>IF(【全員最初に作成】基本情報!W238="","",【全員最初に作成】基本情報!W238)</f>
        <v/>
      </c>
      <c r="O194" s="204" t="str">
        <f>IF(【全員最初に作成】基本情報!X238="","",【全員最初に作成】基本情報!X238)</f>
        <v/>
      </c>
      <c r="P194" s="205" t="str">
        <f>IF(【全員最初に作成】基本情報!Y238="","",【全員最初に作成】基本情報!Y238)</f>
        <v/>
      </c>
      <c r="Q194" s="206" t="str">
        <f>IF(【全員最初に作成】基本情報!AB238="","",【全員最初に作成】基本情報!AB238)</f>
        <v/>
      </c>
      <c r="R194" s="230"/>
      <c r="S194" s="231"/>
      <c r="T194" s="209" t="str">
        <f>IFERROR(IF(R194="","",VLOOKUP(P194,【参考】数式用!$A$5:$H$34,MATCH(S194,【参考】数式用!$F$4:$H$4,0)+5,0)),"")</f>
        <v/>
      </c>
      <c r="U194" s="232" t="str">
        <f>IF(S194="特定加算Ⅰ",VLOOKUP(P194,【参考】数式用!$A$5:$I$28,9,FALSE),"-")</f>
        <v>-</v>
      </c>
      <c r="V194" s="210" t="s">
        <v>108</v>
      </c>
      <c r="W194" s="233"/>
      <c r="X194" s="212" t="s">
        <v>109</v>
      </c>
      <c r="Y194" s="233"/>
      <c r="Z194" s="212" t="s">
        <v>110</v>
      </c>
      <c r="AA194" s="233"/>
      <c r="AB194" s="212" t="s">
        <v>109</v>
      </c>
      <c r="AC194" s="233"/>
      <c r="AD194" s="212" t="s">
        <v>111</v>
      </c>
      <c r="AE194" s="213" t="s">
        <v>112</v>
      </c>
      <c r="AF194" s="214" t="str">
        <f t="shared" si="15"/>
        <v/>
      </c>
      <c r="AG194" s="215" t="s">
        <v>113</v>
      </c>
      <c r="AH194" s="216" t="str">
        <f t="shared" si="16"/>
        <v/>
      </c>
      <c r="AJ194" s="234" t="str">
        <f t="shared" si="17"/>
        <v>○</v>
      </c>
      <c r="AK194" s="235" t="str">
        <f t="shared" si="14"/>
        <v/>
      </c>
      <c r="AL194" s="235"/>
      <c r="AM194" s="235"/>
      <c r="AN194" s="235"/>
      <c r="AO194" s="235"/>
      <c r="AP194" s="235"/>
      <c r="AQ194" s="235"/>
      <c r="AR194" s="235"/>
      <c r="AS194" s="236"/>
    </row>
    <row r="195" spans="1:45" ht="33" customHeight="1" thickBot="1">
      <c r="A195" s="204">
        <f t="shared" si="18"/>
        <v>184</v>
      </c>
      <c r="B195" s="1026" t="str">
        <f>IF(【全員最初に作成】基本情報!C239="","",【全員最初に作成】基本情報!C239)</f>
        <v/>
      </c>
      <c r="C195" s="1027"/>
      <c r="D195" s="1027"/>
      <c r="E195" s="1027"/>
      <c r="F195" s="1027"/>
      <c r="G195" s="1027"/>
      <c r="H195" s="1027"/>
      <c r="I195" s="1027"/>
      <c r="J195" s="1027"/>
      <c r="K195" s="1028"/>
      <c r="L195" s="204" t="str">
        <f>IF(【全員最初に作成】基本情報!M239="","",【全員最初に作成】基本情報!M239)</f>
        <v/>
      </c>
      <c r="M195" s="204" t="str">
        <f>IF(【全員最初に作成】基本情報!R239="","",【全員最初に作成】基本情報!R239)</f>
        <v/>
      </c>
      <c r="N195" s="204" t="str">
        <f>IF(【全員最初に作成】基本情報!W239="","",【全員最初に作成】基本情報!W239)</f>
        <v/>
      </c>
      <c r="O195" s="204" t="str">
        <f>IF(【全員最初に作成】基本情報!X239="","",【全員最初に作成】基本情報!X239)</f>
        <v/>
      </c>
      <c r="P195" s="205" t="str">
        <f>IF(【全員最初に作成】基本情報!Y239="","",【全員最初に作成】基本情報!Y239)</f>
        <v/>
      </c>
      <c r="Q195" s="206" t="str">
        <f>IF(【全員最初に作成】基本情報!AB239="","",【全員最初に作成】基本情報!AB239)</f>
        <v/>
      </c>
      <c r="R195" s="230"/>
      <c r="S195" s="231"/>
      <c r="T195" s="209" t="str">
        <f>IFERROR(IF(R195="","",VLOOKUP(P195,【参考】数式用!$A$5:$H$34,MATCH(S195,【参考】数式用!$F$4:$H$4,0)+5,0)),"")</f>
        <v/>
      </c>
      <c r="U195" s="232" t="str">
        <f>IF(S195="特定加算Ⅰ",VLOOKUP(P195,【参考】数式用!$A$5:$I$28,9,FALSE),"-")</f>
        <v>-</v>
      </c>
      <c r="V195" s="210" t="s">
        <v>108</v>
      </c>
      <c r="W195" s="233"/>
      <c r="X195" s="212" t="s">
        <v>109</v>
      </c>
      <c r="Y195" s="233"/>
      <c r="Z195" s="212" t="s">
        <v>110</v>
      </c>
      <c r="AA195" s="233"/>
      <c r="AB195" s="212" t="s">
        <v>109</v>
      </c>
      <c r="AC195" s="233"/>
      <c r="AD195" s="212" t="s">
        <v>111</v>
      </c>
      <c r="AE195" s="213" t="s">
        <v>112</v>
      </c>
      <c r="AF195" s="214" t="str">
        <f t="shared" si="15"/>
        <v/>
      </c>
      <c r="AG195" s="215" t="s">
        <v>113</v>
      </c>
      <c r="AH195" s="216" t="str">
        <f t="shared" si="16"/>
        <v/>
      </c>
      <c r="AJ195" s="234" t="str">
        <f t="shared" si="17"/>
        <v>○</v>
      </c>
      <c r="AK195" s="235" t="str">
        <f t="shared" si="14"/>
        <v/>
      </c>
      <c r="AL195" s="235"/>
      <c r="AM195" s="235"/>
      <c r="AN195" s="235"/>
      <c r="AO195" s="235"/>
      <c r="AP195" s="235"/>
      <c r="AQ195" s="235"/>
      <c r="AR195" s="235"/>
      <c r="AS195" s="236"/>
    </row>
    <row r="196" spans="1:45" ht="33" customHeight="1" thickBot="1">
      <c r="A196" s="204">
        <f t="shared" si="18"/>
        <v>185</v>
      </c>
      <c r="B196" s="1026" t="str">
        <f>IF(【全員最初に作成】基本情報!C240="","",【全員最初に作成】基本情報!C240)</f>
        <v/>
      </c>
      <c r="C196" s="1027"/>
      <c r="D196" s="1027"/>
      <c r="E196" s="1027"/>
      <c r="F196" s="1027"/>
      <c r="G196" s="1027"/>
      <c r="H196" s="1027"/>
      <c r="I196" s="1027"/>
      <c r="J196" s="1027"/>
      <c r="K196" s="1028"/>
      <c r="L196" s="204" t="str">
        <f>IF(【全員最初に作成】基本情報!M240="","",【全員最初に作成】基本情報!M240)</f>
        <v/>
      </c>
      <c r="M196" s="204" t="str">
        <f>IF(【全員最初に作成】基本情報!R240="","",【全員最初に作成】基本情報!R240)</f>
        <v/>
      </c>
      <c r="N196" s="204" t="str">
        <f>IF(【全員最初に作成】基本情報!W240="","",【全員最初に作成】基本情報!W240)</f>
        <v/>
      </c>
      <c r="O196" s="204" t="str">
        <f>IF(【全員最初に作成】基本情報!X240="","",【全員最初に作成】基本情報!X240)</f>
        <v/>
      </c>
      <c r="P196" s="205" t="str">
        <f>IF(【全員最初に作成】基本情報!Y240="","",【全員最初に作成】基本情報!Y240)</f>
        <v/>
      </c>
      <c r="Q196" s="206" t="str">
        <f>IF(【全員最初に作成】基本情報!AB240="","",【全員最初に作成】基本情報!AB240)</f>
        <v/>
      </c>
      <c r="R196" s="230"/>
      <c r="S196" s="231"/>
      <c r="T196" s="209" t="str">
        <f>IFERROR(IF(R196="","",VLOOKUP(P196,【参考】数式用!$A$5:$H$34,MATCH(S196,【参考】数式用!$F$4:$H$4,0)+5,0)),"")</f>
        <v/>
      </c>
      <c r="U196" s="232" t="str">
        <f>IF(S196="特定加算Ⅰ",VLOOKUP(P196,【参考】数式用!$A$5:$I$28,9,FALSE),"-")</f>
        <v>-</v>
      </c>
      <c r="V196" s="210" t="s">
        <v>108</v>
      </c>
      <c r="W196" s="233"/>
      <c r="X196" s="212" t="s">
        <v>109</v>
      </c>
      <c r="Y196" s="233"/>
      <c r="Z196" s="212" t="s">
        <v>110</v>
      </c>
      <c r="AA196" s="233"/>
      <c r="AB196" s="212" t="s">
        <v>109</v>
      </c>
      <c r="AC196" s="233"/>
      <c r="AD196" s="212" t="s">
        <v>111</v>
      </c>
      <c r="AE196" s="213" t="s">
        <v>112</v>
      </c>
      <c r="AF196" s="214" t="str">
        <f t="shared" si="15"/>
        <v/>
      </c>
      <c r="AG196" s="215" t="s">
        <v>113</v>
      </c>
      <c r="AH196" s="216" t="str">
        <f t="shared" si="16"/>
        <v/>
      </c>
      <c r="AJ196" s="234" t="str">
        <f t="shared" si="17"/>
        <v>○</v>
      </c>
      <c r="AK196" s="235" t="str">
        <f t="shared" si="14"/>
        <v/>
      </c>
      <c r="AL196" s="235"/>
      <c r="AM196" s="235"/>
      <c r="AN196" s="235"/>
      <c r="AO196" s="235"/>
      <c r="AP196" s="235"/>
      <c r="AQ196" s="235"/>
      <c r="AR196" s="235"/>
      <c r="AS196" s="236"/>
    </row>
    <row r="197" spans="1:45" ht="33" customHeight="1" thickBot="1">
      <c r="A197" s="204">
        <f t="shared" si="18"/>
        <v>186</v>
      </c>
      <c r="B197" s="1026" t="str">
        <f>IF(【全員最初に作成】基本情報!C241="","",【全員最初に作成】基本情報!C241)</f>
        <v/>
      </c>
      <c r="C197" s="1027"/>
      <c r="D197" s="1027"/>
      <c r="E197" s="1027"/>
      <c r="F197" s="1027"/>
      <c r="G197" s="1027"/>
      <c r="H197" s="1027"/>
      <c r="I197" s="1027"/>
      <c r="J197" s="1027"/>
      <c r="K197" s="1028"/>
      <c r="L197" s="204" t="str">
        <f>IF(【全員最初に作成】基本情報!M241="","",【全員最初に作成】基本情報!M241)</f>
        <v/>
      </c>
      <c r="M197" s="204" t="str">
        <f>IF(【全員最初に作成】基本情報!R241="","",【全員最初に作成】基本情報!R241)</f>
        <v/>
      </c>
      <c r="N197" s="204" t="str">
        <f>IF(【全員最初に作成】基本情報!W241="","",【全員最初に作成】基本情報!W241)</f>
        <v/>
      </c>
      <c r="O197" s="204" t="str">
        <f>IF(【全員最初に作成】基本情報!X241="","",【全員最初に作成】基本情報!X241)</f>
        <v/>
      </c>
      <c r="P197" s="205" t="str">
        <f>IF(【全員最初に作成】基本情報!Y241="","",【全員最初に作成】基本情報!Y241)</f>
        <v/>
      </c>
      <c r="Q197" s="206" t="str">
        <f>IF(【全員最初に作成】基本情報!AB241="","",【全員最初に作成】基本情報!AB241)</f>
        <v/>
      </c>
      <c r="R197" s="230"/>
      <c r="S197" s="231"/>
      <c r="T197" s="209" t="str">
        <f>IFERROR(IF(R197="","",VLOOKUP(P197,【参考】数式用!$A$5:$H$34,MATCH(S197,【参考】数式用!$F$4:$H$4,0)+5,0)),"")</f>
        <v/>
      </c>
      <c r="U197" s="232" t="str">
        <f>IF(S197="特定加算Ⅰ",VLOOKUP(P197,【参考】数式用!$A$5:$I$28,9,FALSE),"-")</f>
        <v>-</v>
      </c>
      <c r="V197" s="210" t="s">
        <v>108</v>
      </c>
      <c r="W197" s="233"/>
      <c r="X197" s="212" t="s">
        <v>109</v>
      </c>
      <c r="Y197" s="233"/>
      <c r="Z197" s="212" t="s">
        <v>110</v>
      </c>
      <c r="AA197" s="233"/>
      <c r="AB197" s="212" t="s">
        <v>109</v>
      </c>
      <c r="AC197" s="233"/>
      <c r="AD197" s="212" t="s">
        <v>111</v>
      </c>
      <c r="AE197" s="213" t="s">
        <v>112</v>
      </c>
      <c r="AF197" s="214" t="str">
        <f t="shared" si="15"/>
        <v/>
      </c>
      <c r="AG197" s="215" t="s">
        <v>113</v>
      </c>
      <c r="AH197" s="216" t="str">
        <f t="shared" si="16"/>
        <v/>
      </c>
      <c r="AJ197" s="234" t="str">
        <f t="shared" si="17"/>
        <v>○</v>
      </c>
      <c r="AK197" s="235" t="str">
        <f t="shared" si="14"/>
        <v/>
      </c>
      <c r="AL197" s="235"/>
      <c r="AM197" s="235"/>
      <c r="AN197" s="235"/>
      <c r="AO197" s="235"/>
      <c r="AP197" s="235"/>
      <c r="AQ197" s="235"/>
      <c r="AR197" s="235"/>
      <c r="AS197" s="236"/>
    </row>
    <row r="198" spans="1:45" ht="33" customHeight="1" thickBot="1">
      <c r="A198" s="204">
        <f t="shared" si="18"/>
        <v>187</v>
      </c>
      <c r="B198" s="1026" t="str">
        <f>IF(【全員最初に作成】基本情報!C242="","",【全員最初に作成】基本情報!C242)</f>
        <v/>
      </c>
      <c r="C198" s="1027"/>
      <c r="D198" s="1027"/>
      <c r="E198" s="1027"/>
      <c r="F198" s="1027"/>
      <c r="G198" s="1027"/>
      <c r="H198" s="1027"/>
      <c r="I198" s="1027"/>
      <c r="J198" s="1027"/>
      <c r="K198" s="1028"/>
      <c r="L198" s="204" t="str">
        <f>IF(【全員最初に作成】基本情報!M242="","",【全員最初に作成】基本情報!M242)</f>
        <v/>
      </c>
      <c r="M198" s="204" t="str">
        <f>IF(【全員最初に作成】基本情報!R242="","",【全員最初に作成】基本情報!R242)</f>
        <v/>
      </c>
      <c r="N198" s="204" t="str">
        <f>IF(【全員最初に作成】基本情報!W242="","",【全員最初に作成】基本情報!W242)</f>
        <v/>
      </c>
      <c r="O198" s="204" t="str">
        <f>IF(【全員最初に作成】基本情報!X242="","",【全員最初に作成】基本情報!X242)</f>
        <v/>
      </c>
      <c r="P198" s="205" t="str">
        <f>IF(【全員最初に作成】基本情報!Y242="","",【全員最初に作成】基本情報!Y242)</f>
        <v/>
      </c>
      <c r="Q198" s="206" t="str">
        <f>IF(【全員最初に作成】基本情報!AB242="","",【全員最初に作成】基本情報!AB242)</f>
        <v/>
      </c>
      <c r="R198" s="230"/>
      <c r="S198" s="231"/>
      <c r="T198" s="209" t="str">
        <f>IFERROR(IF(R198="","",VLOOKUP(P198,【参考】数式用!$A$5:$H$34,MATCH(S198,【参考】数式用!$F$4:$H$4,0)+5,0)),"")</f>
        <v/>
      </c>
      <c r="U198" s="232" t="str">
        <f>IF(S198="特定加算Ⅰ",VLOOKUP(P198,【参考】数式用!$A$5:$I$28,9,FALSE),"-")</f>
        <v>-</v>
      </c>
      <c r="V198" s="210" t="s">
        <v>108</v>
      </c>
      <c r="W198" s="233"/>
      <c r="X198" s="212" t="s">
        <v>109</v>
      </c>
      <c r="Y198" s="233"/>
      <c r="Z198" s="212" t="s">
        <v>110</v>
      </c>
      <c r="AA198" s="233"/>
      <c r="AB198" s="212" t="s">
        <v>109</v>
      </c>
      <c r="AC198" s="233"/>
      <c r="AD198" s="212" t="s">
        <v>111</v>
      </c>
      <c r="AE198" s="213" t="s">
        <v>112</v>
      </c>
      <c r="AF198" s="214" t="str">
        <f t="shared" si="15"/>
        <v/>
      </c>
      <c r="AG198" s="215" t="s">
        <v>113</v>
      </c>
      <c r="AH198" s="216" t="str">
        <f t="shared" si="16"/>
        <v/>
      </c>
      <c r="AJ198" s="234" t="str">
        <f t="shared" si="17"/>
        <v>○</v>
      </c>
      <c r="AK198" s="235" t="str">
        <f t="shared" si="14"/>
        <v/>
      </c>
      <c r="AL198" s="235"/>
      <c r="AM198" s="235"/>
      <c r="AN198" s="235"/>
      <c r="AO198" s="235"/>
      <c r="AP198" s="235"/>
      <c r="AQ198" s="235"/>
      <c r="AR198" s="235"/>
      <c r="AS198" s="236"/>
    </row>
    <row r="199" spans="1:45" ht="33" customHeight="1" thickBot="1">
      <c r="A199" s="204">
        <f t="shared" si="18"/>
        <v>188</v>
      </c>
      <c r="B199" s="1026" t="str">
        <f>IF(【全員最初に作成】基本情報!C243="","",【全員最初に作成】基本情報!C243)</f>
        <v/>
      </c>
      <c r="C199" s="1027"/>
      <c r="D199" s="1027"/>
      <c r="E199" s="1027"/>
      <c r="F199" s="1027"/>
      <c r="G199" s="1027"/>
      <c r="H199" s="1027"/>
      <c r="I199" s="1027"/>
      <c r="J199" s="1027"/>
      <c r="K199" s="1028"/>
      <c r="L199" s="204" t="str">
        <f>IF(【全員最初に作成】基本情報!M243="","",【全員最初に作成】基本情報!M243)</f>
        <v/>
      </c>
      <c r="M199" s="204" t="str">
        <f>IF(【全員最初に作成】基本情報!R243="","",【全員最初に作成】基本情報!R243)</f>
        <v/>
      </c>
      <c r="N199" s="204" t="str">
        <f>IF(【全員最初に作成】基本情報!W243="","",【全員最初に作成】基本情報!W243)</f>
        <v/>
      </c>
      <c r="O199" s="204" t="str">
        <f>IF(【全員最初に作成】基本情報!X243="","",【全員最初に作成】基本情報!X243)</f>
        <v/>
      </c>
      <c r="P199" s="205" t="str">
        <f>IF(【全員最初に作成】基本情報!Y243="","",【全員最初に作成】基本情報!Y243)</f>
        <v/>
      </c>
      <c r="Q199" s="206" t="str">
        <f>IF(【全員最初に作成】基本情報!AB243="","",【全員最初に作成】基本情報!AB243)</f>
        <v/>
      </c>
      <c r="R199" s="230"/>
      <c r="S199" s="231"/>
      <c r="T199" s="209" t="str">
        <f>IFERROR(IF(R199="","",VLOOKUP(P199,【参考】数式用!$A$5:$H$34,MATCH(S199,【参考】数式用!$F$4:$H$4,0)+5,0)),"")</f>
        <v/>
      </c>
      <c r="U199" s="232" t="str">
        <f>IF(S199="特定加算Ⅰ",VLOOKUP(P199,【参考】数式用!$A$5:$I$28,9,FALSE),"-")</f>
        <v>-</v>
      </c>
      <c r="V199" s="210" t="s">
        <v>108</v>
      </c>
      <c r="W199" s="233"/>
      <c r="X199" s="212" t="s">
        <v>109</v>
      </c>
      <c r="Y199" s="233"/>
      <c r="Z199" s="212" t="s">
        <v>110</v>
      </c>
      <c r="AA199" s="233"/>
      <c r="AB199" s="212" t="s">
        <v>109</v>
      </c>
      <c r="AC199" s="233"/>
      <c r="AD199" s="212" t="s">
        <v>111</v>
      </c>
      <c r="AE199" s="213" t="s">
        <v>112</v>
      </c>
      <c r="AF199" s="214" t="str">
        <f t="shared" si="15"/>
        <v/>
      </c>
      <c r="AG199" s="215" t="s">
        <v>113</v>
      </c>
      <c r="AH199" s="216" t="str">
        <f t="shared" si="16"/>
        <v/>
      </c>
      <c r="AJ199" s="234" t="str">
        <f t="shared" si="17"/>
        <v>○</v>
      </c>
      <c r="AK199" s="235" t="str">
        <f t="shared" si="14"/>
        <v/>
      </c>
      <c r="AL199" s="235"/>
      <c r="AM199" s="235"/>
      <c r="AN199" s="235"/>
      <c r="AO199" s="235"/>
      <c r="AP199" s="235"/>
      <c r="AQ199" s="235"/>
      <c r="AR199" s="235"/>
      <c r="AS199" s="236"/>
    </row>
    <row r="200" spans="1:45" ht="33" customHeight="1" thickBot="1">
      <c r="A200" s="204">
        <f t="shared" si="18"/>
        <v>189</v>
      </c>
      <c r="B200" s="1026" t="str">
        <f>IF(【全員最初に作成】基本情報!C244="","",【全員最初に作成】基本情報!C244)</f>
        <v/>
      </c>
      <c r="C200" s="1027"/>
      <c r="D200" s="1027"/>
      <c r="E200" s="1027"/>
      <c r="F200" s="1027"/>
      <c r="G200" s="1027"/>
      <c r="H200" s="1027"/>
      <c r="I200" s="1027"/>
      <c r="J200" s="1027"/>
      <c r="K200" s="1028"/>
      <c r="L200" s="204" t="str">
        <f>IF(【全員最初に作成】基本情報!M244="","",【全員最初に作成】基本情報!M244)</f>
        <v/>
      </c>
      <c r="M200" s="204" t="str">
        <f>IF(【全員最初に作成】基本情報!R244="","",【全員最初に作成】基本情報!R244)</f>
        <v/>
      </c>
      <c r="N200" s="204" t="str">
        <f>IF(【全員最初に作成】基本情報!W244="","",【全員最初に作成】基本情報!W244)</f>
        <v/>
      </c>
      <c r="O200" s="204" t="str">
        <f>IF(【全員最初に作成】基本情報!X244="","",【全員最初に作成】基本情報!X244)</f>
        <v/>
      </c>
      <c r="P200" s="205" t="str">
        <f>IF(【全員最初に作成】基本情報!Y244="","",【全員最初に作成】基本情報!Y244)</f>
        <v/>
      </c>
      <c r="Q200" s="206" t="str">
        <f>IF(【全員最初に作成】基本情報!AB244="","",【全員最初に作成】基本情報!AB244)</f>
        <v/>
      </c>
      <c r="R200" s="230"/>
      <c r="S200" s="231"/>
      <c r="T200" s="209" t="str">
        <f>IFERROR(IF(R200="","",VLOOKUP(P200,【参考】数式用!$A$5:$H$34,MATCH(S200,【参考】数式用!$F$4:$H$4,0)+5,0)),"")</f>
        <v/>
      </c>
      <c r="U200" s="232" t="str">
        <f>IF(S200="特定加算Ⅰ",VLOOKUP(P200,【参考】数式用!$A$5:$I$28,9,FALSE),"-")</f>
        <v>-</v>
      </c>
      <c r="V200" s="210" t="s">
        <v>108</v>
      </c>
      <c r="W200" s="233"/>
      <c r="X200" s="212" t="s">
        <v>109</v>
      </c>
      <c r="Y200" s="233"/>
      <c r="Z200" s="212" t="s">
        <v>110</v>
      </c>
      <c r="AA200" s="233"/>
      <c r="AB200" s="212" t="s">
        <v>109</v>
      </c>
      <c r="AC200" s="233"/>
      <c r="AD200" s="212" t="s">
        <v>111</v>
      </c>
      <c r="AE200" s="213" t="s">
        <v>112</v>
      </c>
      <c r="AF200" s="214" t="str">
        <f t="shared" si="15"/>
        <v/>
      </c>
      <c r="AG200" s="215" t="s">
        <v>113</v>
      </c>
      <c r="AH200" s="216" t="str">
        <f t="shared" si="16"/>
        <v/>
      </c>
      <c r="AJ200" s="234" t="str">
        <f t="shared" si="17"/>
        <v>○</v>
      </c>
      <c r="AK200" s="235" t="str">
        <f t="shared" si="14"/>
        <v/>
      </c>
      <c r="AL200" s="235"/>
      <c r="AM200" s="235"/>
      <c r="AN200" s="235"/>
      <c r="AO200" s="235"/>
      <c r="AP200" s="235"/>
      <c r="AQ200" s="235"/>
      <c r="AR200" s="235"/>
      <c r="AS200" s="236"/>
    </row>
    <row r="201" spans="1:45" ht="33" customHeight="1" thickBot="1">
      <c r="A201" s="204">
        <f t="shared" si="18"/>
        <v>190</v>
      </c>
      <c r="B201" s="1026" t="str">
        <f>IF(【全員最初に作成】基本情報!C245="","",【全員最初に作成】基本情報!C245)</f>
        <v/>
      </c>
      <c r="C201" s="1027"/>
      <c r="D201" s="1027"/>
      <c r="E201" s="1027"/>
      <c r="F201" s="1027"/>
      <c r="G201" s="1027"/>
      <c r="H201" s="1027"/>
      <c r="I201" s="1027"/>
      <c r="J201" s="1027"/>
      <c r="K201" s="1028"/>
      <c r="L201" s="204" t="str">
        <f>IF(【全員最初に作成】基本情報!M245="","",【全員最初に作成】基本情報!M245)</f>
        <v/>
      </c>
      <c r="M201" s="204" t="str">
        <f>IF(【全員最初に作成】基本情報!R245="","",【全員最初に作成】基本情報!R245)</f>
        <v/>
      </c>
      <c r="N201" s="204" t="str">
        <f>IF(【全員最初に作成】基本情報!W245="","",【全員最初に作成】基本情報!W245)</f>
        <v/>
      </c>
      <c r="O201" s="204" t="str">
        <f>IF(【全員最初に作成】基本情報!X245="","",【全員最初に作成】基本情報!X245)</f>
        <v/>
      </c>
      <c r="P201" s="205" t="str">
        <f>IF(【全員最初に作成】基本情報!Y245="","",【全員最初に作成】基本情報!Y245)</f>
        <v/>
      </c>
      <c r="Q201" s="206" t="str">
        <f>IF(【全員最初に作成】基本情報!AB245="","",【全員最初に作成】基本情報!AB245)</f>
        <v/>
      </c>
      <c r="R201" s="230"/>
      <c r="S201" s="231"/>
      <c r="T201" s="209" t="str">
        <f>IFERROR(IF(R201="","",VLOOKUP(P201,【参考】数式用!$A$5:$H$34,MATCH(S201,【参考】数式用!$F$4:$H$4,0)+5,0)),"")</f>
        <v/>
      </c>
      <c r="U201" s="232" t="str">
        <f>IF(S201="特定加算Ⅰ",VLOOKUP(P201,【参考】数式用!$A$5:$I$28,9,FALSE),"-")</f>
        <v>-</v>
      </c>
      <c r="V201" s="210" t="s">
        <v>108</v>
      </c>
      <c r="W201" s="233"/>
      <c r="X201" s="212" t="s">
        <v>109</v>
      </c>
      <c r="Y201" s="233"/>
      <c r="Z201" s="212" t="s">
        <v>110</v>
      </c>
      <c r="AA201" s="233"/>
      <c r="AB201" s="212" t="s">
        <v>109</v>
      </c>
      <c r="AC201" s="233"/>
      <c r="AD201" s="212" t="s">
        <v>111</v>
      </c>
      <c r="AE201" s="213" t="s">
        <v>112</v>
      </c>
      <c r="AF201" s="214" t="str">
        <f t="shared" si="15"/>
        <v/>
      </c>
      <c r="AG201" s="215" t="s">
        <v>113</v>
      </c>
      <c r="AH201" s="216" t="str">
        <f t="shared" si="16"/>
        <v/>
      </c>
      <c r="AJ201" s="234" t="str">
        <f t="shared" si="17"/>
        <v>○</v>
      </c>
      <c r="AK201" s="235" t="str">
        <f t="shared" si="14"/>
        <v/>
      </c>
      <c r="AL201" s="235"/>
      <c r="AM201" s="235"/>
      <c r="AN201" s="235"/>
      <c r="AO201" s="235"/>
      <c r="AP201" s="235"/>
      <c r="AQ201" s="235"/>
      <c r="AR201" s="235"/>
      <c r="AS201" s="236"/>
    </row>
    <row r="202" spans="1:45" ht="33" customHeight="1" thickBot="1">
      <c r="A202" s="204">
        <f t="shared" si="18"/>
        <v>191</v>
      </c>
      <c r="B202" s="1026" t="str">
        <f>IF(【全員最初に作成】基本情報!C246="","",【全員最初に作成】基本情報!C246)</f>
        <v/>
      </c>
      <c r="C202" s="1027"/>
      <c r="D202" s="1027"/>
      <c r="E202" s="1027"/>
      <c r="F202" s="1027"/>
      <c r="G202" s="1027"/>
      <c r="H202" s="1027"/>
      <c r="I202" s="1027"/>
      <c r="J202" s="1027"/>
      <c r="K202" s="1028"/>
      <c r="L202" s="204" t="str">
        <f>IF(【全員最初に作成】基本情報!M246="","",【全員最初に作成】基本情報!M246)</f>
        <v/>
      </c>
      <c r="M202" s="204" t="str">
        <f>IF(【全員最初に作成】基本情報!R246="","",【全員最初に作成】基本情報!R246)</f>
        <v/>
      </c>
      <c r="N202" s="204" t="str">
        <f>IF(【全員最初に作成】基本情報!W246="","",【全員最初に作成】基本情報!W246)</f>
        <v/>
      </c>
      <c r="O202" s="204" t="str">
        <f>IF(【全員最初に作成】基本情報!X246="","",【全員最初に作成】基本情報!X246)</f>
        <v/>
      </c>
      <c r="P202" s="205" t="str">
        <f>IF(【全員最初に作成】基本情報!Y246="","",【全員最初に作成】基本情報!Y246)</f>
        <v/>
      </c>
      <c r="Q202" s="206" t="str">
        <f>IF(【全員最初に作成】基本情報!AB246="","",【全員最初に作成】基本情報!AB246)</f>
        <v/>
      </c>
      <c r="R202" s="230"/>
      <c r="S202" s="231"/>
      <c r="T202" s="209" t="str">
        <f>IFERROR(IF(R202="","",VLOOKUP(P202,【参考】数式用!$A$5:$H$34,MATCH(S202,【参考】数式用!$F$4:$H$4,0)+5,0)),"")</f>
        <v/>
      </c>
      <c r="U202" s="232" t="str">
        <f>IF(S202="特定加算Ⅰ",VLOOKUP(P202,【参考】数式用!$A$5:$I$28,9,FALSE),"-")</f>
        <v>-</v>
      </c>
      <c r="V202" s="210" t="s">
        <v>108</v>
      </c>
      <c r="W202" s="233"/>
      <c r="X202" s="212" t="s">
        <v>109</v>
      </c>
      <c r="Y202" s="233"/>
      <c r="Z202" s="212" t="s">
        <v>110</v>
      </c>
      <c r="AA202" s="233"/>
      <c r="AB202" s="212" t="s">
        <v>109</v>
      </c>
      <c r="AC202" s="233"/>
      <c r="AD202" s="212" t="s">
        <v>111</v>
      </c>
      <c r="AE202" s="213" t="s">
        <v>112</v>
      </c>
      <c r="AF202" s="214" t="str">
        <f t="shared" si="15"/>
        <v/>
      </c>
      <c r="AG202" s="215" t="s">
        <v>113</v>
      </c>
      <c r="AH202" s="216" t="str">
        <f t="shared" si="16"/>
        <v/>
      </c>
      <c r="AJ202" s="234" t="str">
        <f t="shared" si="17"/>
        <v>○</v>
      </c>
      <c r="AK202" s="235" t="str">
        <f t="shared" si="14"/>
        <v/>
      </c>
      <c r="AL202" s="235"/>
      <c r="AM202" s="235"/>
      <c r="AN202" s="235"/>
      <c r="AO202" s="235"/>
      <c r="AP202" s="235"/>
      <c r="AQ202" s="235"/>
      <c r="AR202" s="235"/>
      <c r="AS202" s="236"/>
    </row>
    <row r="203" spans="1:45" ht="33" customHeight="1" thickBot="1">
      <c r="A203" s="204">
        <f t="shared" si="18"/>
        <v>192</v>
      </c>
      <c r="B203" s="1026" t="str">
        <f>IF(【全員最初に作成】基本情報!C247="","",【全員最初に作成】基本情報!C247)</f>
        <v/>
      </c>
      <c r="C203" s="1027"/>
      <c r="D203" s="1027"/>
      <c r="E203" s="1027"/>
      <c r="F203" s="1027"/>
      <c r="G203" s="1027"/>
      <c r="H203" s="1027"/>
      <c r="I203" s="1027"/>
      <c r="J203" s="1027"/>
      <c r="K203" s="1028"/>
      <c r="L203" s="204" t="str">
        <f>IF(【全員最初に作成】基本情報!M247="","",【全員最初に作成】基本情報!M247)</f>
        <v/>
      </c>
      <c r="M203" s="204" t="str">
        <f>IF(【全員最初に作成】基本情報!R247="","",【全員最初に作成】基本情報!R247)</f>
        <v/>
      </c>
      <c r="N203" s="204" t="str">
        <f>IF(【全員最初に作成】基本情報!W247="","",【全員最初に作成】基本情報!W247)</f>
        <v/>
      </c>
      <c r="O203" s="204" t="str">
        <f>IF(【全員最初に作成】基本情報!X247="","",【全員最初に作成】基本情報!X247)</f>
        <v/>
      </c>
      <c r="P203" s="205" t="str">
        <f>IF(【全員最初に作成】基本情報!Y247="","",【全員最初に作成】基本情報!Y247)</f>
        <v/>
      </c>
      <c r="Q203" s="206" t="str">
        <f>IF(【全員最初に作成】基本情報!AB247="","",【全員最初に作成】基本情報!AB247)</f>
        <v/>
      </c>
      <c r="R203" s="230"/>
      <c r="S203" s="231"/>
      <c r="T203" s="209" t="str">
        <f>IFERROR(IF(R203="","",VLOOKUP(P203,【参考】数式用!$A$5:$H$34,MATCH(S203,【参考】数式用!$F$4:$H$4,0)+5,0)),"")</f>
        <v/>
      </c>
      <c r="U203" s="232" t="str">
        <f>IF(S203="特定加算Ⅰ",VLOOKUP(P203,【参考】数式用!$A$5:$I$28,9,FALSE),"-")</f>
        <v>-</v>
      </c>
      <c r="V203" s="210" t="s">
        <v>108</v>
      </c>
      <c r="W203" s="233"/>
      <c r="X203" s="212" t="s">
        <v>109</v>
      </c>
      <c r="Y203" s="233"/>
      <c r="Z203" s="212" t="s">
        <v>110</v>
      </c>
      <c r="AA203" s="233"/>
      <c r="AB203" s="212" t="s">
        <v>109</v>
      </c>
      <c r="AC203" s="233"/>
      <c r="AD203" s="212" t="s">
        <v>111</v>
      </c>
      <c r="AE203" s="213" t="s">
        <v>112</v>
      </c>
      <c r="AF203" s="214" t="str">
        <f t="shared" si="15"/>
        <v/>
      </c>
      <c r="AG203" s="215" t="s">
        <v>113</v>
      </c>
      <c r="AH203" s="216" t="str">
        <f t="shared" si="16"/>
        <v/>
      </c>
      <c r="AJ203" s="234" t="str">
        <f t="shared" si="17"/>
        <v>○</v>
      </c>
      <c r="AK203" s="235" t="str">
        <f t="shared" si="14"/>
        <v/>
      </c>
      <c r="AL203" s="235"/>
      <c r="AM203" s="235"/>
      <c r="AN203" s="235"/>
      <c r="AO203" s="235"/>
      <c r="AP203" s="235"/>
      <c r="AQ203" s="235"/>
      <c r="AR203" s="235"/>
      <c r="AS203" s="236"/>
    </row>
    <row r="204" spans="1:45" ht="33" customHeight="1" thickBot="1">
      <c r="A204" s="204">
        <f t="shared" si="18"/>
        <v>193</v>
      </c>
      <c r="B204" s="1026" t="str">
        <f>IF(【全員最初に作成】基本情報!C248="","",【全員最初に作成】基本情報!C248)</f>
        <v/>
      </c>
      <c r="C204" s="1027"/>
      <c r="D204" s="1027"/>
      <c r="E204" s="1027"/>
      <c r="F204" s="1027"/>
      <c r="G204" s="1027"/>
      <c r="H204" s="1027"/>
      <c r="I204" s="1027"/>
      <c r="J204" s="1027"/>
      <c r="K204" s="1028"/>
      <c r="L204" s="204" t="str">
        <f>IF(【全員最初に作成】基本情報!M248="","",【全員最初に作成】基本情報!M248)</f>
        <v/>
      </c>
      <c r="M204" s="204" t="str">
        <f>IF(【全員最初に作成】基本情報!R248="","",【全員最初に作成】基本情報!R248)</f>
        <v/>
      </c>
      <c r="N204" s="204" t="str">
        <f>IF(【全員最初に作成】基本情報!W248="","",【全員最初に作成】基本情報!W248)</f>
        <v/>
      </c>
      <c r="O204" s="204" t="str">
        <f>IF(【全員最初に作成】基本情報!X248="","",【全員最初に作成】基本情報!X248)</f>
        <v/>
      </c>
      <c r="P204" s="205" t="str">
        <f>IF(【全員最初に作成】基本情報!Y248="","",【全員最初に作成】基本情報!Y248)</f>
        <v/>
      </c>
      <c r="Q204" s="206" t="str">
        <f>IF(【全員最初に作成】基本情報!AB248="","",【全員最初に作成】基本情報!AB248)</f>
        <v/>
      </c>
      <c r="R204" s="230"/>
      <c r="S204" s="231"/>
      <c r="T204" s="209" t="str">
        <f>IFERROR(IF(R204="","",VLOOKUP(P204,【参考】数式用!$A$5:$H$34,MATCH(S204,【参考】数式用!$F$4:$H$4,0)+5,0)),"")</f>
        <v/>
      </c>
      <c r="U204" s="232" t="str">
        <f>IF(S204="特定加算Ⅰ",VLOOKUP(P204,【参考】数式用!$A$5:$I$28,9,FALSE),"-")</f>
        <v>-</v>
      </c>
      <c r="V204" s="210" t="s">
        <v>108</v>
      </c>
      <c r="W204" s="233"/>
      <c r="X204" s="212" t="s">
        <v>109</v>
      </c>
      <c r="Y204" s="233"/>
      <c r="Z204" s="212" t="s">
        <v>110</v>
      </c>
      <c r="AA204" s="233"/>
      <c r="AB204" s="212" t="s">
        <v>109</v>
      </c>
      <c r="AC204" s="233"/>
      <c r="AD204" s="212" t="s">
        <v>111</v>
      </c>
      <c r="AE204" s="213" t="s">
        <v>112</v>
      </c>
      <c r="AF204" s="214" t="str">
        <f t="shared" si="15"/>
        <v/>
      </c>
      <c r="AG204" s="215" t="s">
        <v>113</v>
      </c>
      <c r="AH204" s="216" t="str">
        <f t="shared" si="16"/>
        <v/>
      </c>
      <c r="AJ204" s="234" t="str">
        <f t="shared" si="17"/>
        <v>○</v>
      </c>
      <c r="AK204" s="235" t="str">
        <f t="shared" ref="AK204:AK267" si="19">IFERROR(IF(T204="エラー","当該サービスに存在しない加算区分が選択されていますので、修正してください。",""),"")</f>
        <v/>
      </c>
      <c r="AL204" s="235"/>
      <c r="AM204" s="235"/>
      <c r="AN204" s="235"/>
      <c r="AO204" s="235"/>
      <c r="AP204" s="235"/>
      <c r="AQ204" s="235"/>
      <c r="AR204" s="235"/>
      <c r="AS204" s="236"/>
    </row>
    <row r="205" spans="1:45" ht="33" customHeight="1" thickBot="1">
      <c r="A205" s="204">
        <f t="shared" si="18"/>
        <v>194</v>
      </c>
      <c r="B205" s="1026" t="str">
        <f>IF(【全員最初に作成】基本情報!C249="","",【全員最初に作成】基本情報!C249)</f>
        <v/>
      </c>
      <c r="C205" s="1027"/>
      <c r="D205" s="1027"/>
      <c r="E205" s="1027"/>
      <c r="F205" s="1027"/>
      <c r="G205" s="1027"/>
      <c r="H205" s="1027"/>
      <c r="I205" s="1027"/>
      <c r="J205" s="1027"/>
      <c r="K205" s="1028"/>
      <c r="L205" s="204" t="str">
        <f>IF(【全員最初に作成】基本情報!M249="","",【全員最初に作成】基本情報!M249)</f>
        <v/>
      </c>
      <c r="M205" s="204" t="str">
        <f>IF(【全員最初に作成】基本情報!R249="","",【全員最初に作成】基本情報!R249)</f>
        <v/>
      </c>
      <c r="N205" s="204" t="str">
        <f>IF(【全員最初に作成】基本情報!W249="","",【全員最初に作成】基本情報!W249)</f>
        <v/>
      </c>
      <c r="O205" s="204" t="str">
        <f>IF(【全員最初に作成】基本情報!X249="","",【全員最初に作成】基本情報!X249)</f>
        <v/>
      </c>
      <c r="P205" s="205" t="str">
        <f>IF(【全員最初に作成】基本情報!Y249="","",【全員最初に作成】基本情報!Y249)</f>
        <v/>
      </c>
      <c r="Q205" s="206" t="str">
        <f>IF(【全員最初に作成】基本情報!AB249="","",【全員最初に作成】基本情報!AB249)</f>
        <v/>
      </c>
      <c r="R205" s="230"/>
      <c r="S205" s="231"/>
      <c r="T205" s="209" t="str">
        <f>IFERROR(IF(R205="","",VLOOKUP(P205,【参考】数式用!$A$5:$H$34,MATCH(S205,【参考】数式用!$F$4:$H$4,0)+5,0)),"")</f>
        <v/>
      </c>
      <c r="U205" s="232" t="str">
        <f>IF(S205="特定加算Ⅰ",VLOOKUP(P205,【参考】数式用!$A$5:$I$28,9,FALSE),"-")</f>
        <v>-</v>
      </c>
      <c r="V205" s="210" t="s">
        <v>108</v>
      </c>
      <c r="W205" s="233"/>
      <c r="X205" s="212" t="s">
        <v>109</v>
      </c>
      <c r="Y205" s="233"/>
      <c r="Z205" s="212" t="s">
        <v>110</v>
      </c>
      <c r="AA205" s="233"/>
      <c r="AB205" s="212" t="s">
        <v>109</v>
      </c>
      <c r="AC205" s="233"/>
      <c r="AD205" s="212" t="s">
        <v>111</v>
      </c>
      <c r="AE205" s="213" t="s">
        <v>112</v>
      </c>
      <c r="AF205" s="214" t="str">
        <f t="shared" si="15"/>
        <v/>
      </c>
      <c r="AG205" s="215" t="s">
        <v>113</v>
      </c>
      <c r="AH205" s="216" t="str">
        <f t="shared" si="16"/>
        <v/>
      </c>
      <c r="AJ205" s="234" t="str">
        <f t="shared" si="17"/>
        <v>○</v>
      </c>
      <c r="AK205" s="235" t="str">
        <f t="shared" si="19"/>
        <v/>
      </c>
      <c r="AL205" s="235"/>
      <c r="AM205" s="235"/>
      <c r="AN205" s="235"/>
      <c r="AO205" s="235"/>
      <c r="AP205" s="235"/>
      <c r="AQ205" s="235"/>
      <c r="AR205" s="235"/>
      <c r="AS205" s="236"/>
    </row>
    <row r="206" spans="1:45" ht="33" customHeight="1" thickBot="1">
      <c r="A206" s="204">
        <f t="shared" si="18"/>
        <v>195</v>
      </c>
      <c r="B206" s="1026" t="str">
        <f>IF(【全員最初に作成】基本情報!C250="","",【全員最初に作成】基本情報!C250)</f>
        <v/>
      </c>
      <c r="C206" s="1027"/>
      <c r="D206" s="1027"/>
      <c r="E206" s="1027"/>
      <c r="F206" s="1027"/>
      <c r="G206" s="1027"/>
      <c r="H206" s="1027"/>
      <c r="I206" s="1027"/>
      <c r="J206" s="1027"/>
      <c r="K206" s="1028"/>
      <c r="L206" s="204" t="str">
        <f>IF(【全員最初に作成】基本情報!M250="","",【全員最初に作成】基本情報!M250)</f>
        <v/>
      </c>
      <c r="M206" s="204" t="str">
        <f>IF(【全員最初に作成】基本情報!R250="","",【全員最初に作成】基本情報!R250)</f>
        <v/>
      </c>
      <c r="N206" s="204" t="str">
        <f>IF(【全員最初に作成】基本情報!W250="","",【全員最初に作成】基本情報!W250)</f>
        <v/>
      </c>
      <c r="O206" s="204" t="str">
        <f>IF(【全員最初に作成】基本情報!X250="","",【全員最初に作成】基本情報!X250)</f>
        <v/>
      </c>
      <c r="P206" s="205" t="str">
        <f>IF(【全員最初に作成】基本情報!Y250="","",【全員最初に作成】基本情報!Y250)</f>
        <v/>
      </c>
      <c r="Q206" s="206" t="str">
        <f>IF(【全員最初に作成】基本情報!AB250="","",【全員最初に作成】基本情報!AB250)</f>
        <v/>
      </c>
      <c r="R206" s="230"/>
      <c r="S206" s="231"/>
      <c r="T206" s="209" t="str">
        <f>IFERROR(IF(R206="","",VLOOKUP(P206,【参考】数式用!$A$5:$H$34,MATCH(S206,【参考】数式用!$F$4:$H$4,0)+5,0)),"")</f>
        <v/>
      </c>
      <c r="U206" s="232" t="str">
        <f>IF(S206="特定加算Ⅰ",VLOOKUP(P206,【参考】数式用!$A$5:$I$28,9,FALSE),"-")</f>
        <v>-</v>
      </c>
      <c r="V206" s="210" t="s">
        <v>108</v>
      </c>
      <c r="W206" s="233"/>
      <c r="X206" s="212" t="s">
        <v>109</v>
      </c>
      <c r="Y206" s="233"/>
      <c r="Z206" s="212" t="s">
        <v>110</v>
      </c>
      <c r="AA206" s="233"/>
      <c r="AB206" s="212" t="s">
        <v>109</v>
      </c>
      <c r="AC206" s="233"/>
      <c r="AD206" s="212" t="s">
        <v>111</v>
      </c>
      <c r="AE206" s="213" t="s">
        <v>112</v>
      </c>
      <c r="AF206" s="214" t="str">
        <f t="shared" si="15"/>
        <v/>
      </c>
      <c r="AG206" s="215" t="s">
        <v>113</v>
      </c>
      <c r="AH206" s="216" t="str">
        <f t="shared" si="16"/>
        <v/>
      </c>
      <c r="AJ206" s="234" t="str">
        <f t="shared" si="17"/>
        <v>○</v>
      </c>
      <c r="AK206" s="235" t="str">
        <f t="shared" si="19"/>
        <v/>
      </c>
      <c r="AL206" s="235"/>
      <c r="AM206" s="235"/>
      <c r="AN206" s="235"/>
      <c r="AO206" s="235"/>
      <c r="AP206" s="235"/>
      <c r="AQ206" s="235"/>
      <c r="AR206" s="235"/>
      <c r="AS206" s="236"/>
    </row>
    <row r="207" spans="1:45" ht="33" customHeight="1" thickBot="1">
      <c r="A207" s="204">
        <f t="shared" si="18"/>
        <v>196</v>
      </c>
      <c r="B207" s="1026" t="str">
        <f>IF(【全員最初に作成】基本情報!C251="","",【全員最初に作成】基本情報!C251)</f>
        <v/>
      </c>
      <c r="C207" s="1027"/>
      <c r="D207" s="1027"/>
      <c r="E207" s="1027"/>
      <c r="F207" s="1027"/>
      <c r="G207" s="1027"/>
      <c r="H207" s="1027"/>
      <c r="I207" s="1027"/>
      <c r="J207" s="1027"/>
      <c r="K207" s="1028"/>
      <c r="L207" s="204" t="str">
        <f>IF(【全員最初に作成】基本情報!M251="","",【全員最初に作成】基本情報!M251)</f>
        <v/>
      </c>
      <c r="M207" s="204" t="str">
        <f>IF(【全員最初に作成】基本情報!R251="","",【全員最初に作成】基本情報!R251)</f>
        <v/>
      </c>
      <c r="N207" s="204" t="str">
        <f>IF(【全員最初に作成】基本情報!W251="","",【全員最初に作成】基本情報!W251)</f>
        <v/>
      </c>
      <c r="O207" s="204" t="str">
        <f>IF(【全員最初に作成】基本情報!X251="","",【全員最初に作成】基本情報!X251)</f>
        <v/>
      </c>
      <c r="P207" s="205" t="str">
        <f>IF(【全員最初に作成】基本情報!Y251="","",【全員最初に作成】基本情報!Y251)</f>
        <v/>
      </c>
      <c r="Q207" s="206" t="str">
        <f>IF(【全員最初に作成】基本情報!AB251="","",【全員最初に作成】基本情報!AB251)</f>
        <v/>
      </c>
      <c r="R207" s="230"/>
      <c r="S207" s="231"/>
      <c r="T207" s="209" t="str">
        <f>IFERROR(IF(R207="","",VLOOKUP(P207,【参考】数式用!$A$5:$H$34,MATCH(S207,【参考】数式用!$F$4:$H$4,0)+5,0)),"")</f>
        <v/>
      </c>
      <c r="U207" s="232" t="str">
        <f>IF(S207="特定加算Ⅰ",VLOOKUP(P207,【参考】数式用!$A$5:$I$28,9,FALSE),"-")</f>
        <v>-</v>
      </c>
      <c r="V207" s="210" t="s">
        <v>108</v>
      </c>
      <c r="W207" s="233"/>
      <c r="X207" s="212" t="s">
        <v>109</v>
      </c>
      <c r="Y207" s="233"/>
      <c r="Z207" s="212" t="s">
        <v>110</v>
      </c>
      <c r="AA207" s="233"/>
      <c r="AB207" s="212" t="s">
        <v>109</v>
      </c>
      <c r="AC207" s="233"/>
      <c r="AD207" s="212" t="s">
        <v>111</v>
      </c>
      <c r="AE207" s="213" t="s">
        <v>112</v>
      </c>
      <c r="AF207" s="214" t="str">
        <f t="shared" si="15"/>
        <v/>
      </c>
      <c r="AG207" s="215" t="s">
        <v>113</v>
      </c>
      <c r="AH207" s="216" t="str">
        <f t="shared" si="16"/>
        <v/>
      </c>
      <c r="AJ207" s="234" t="str">
        <f t="shared" si="17"/>
        <v>○</v>
      </c>
      <c r="AK207" s="235" t="str">
        <f t="shared" si="19"/>
        <v/>
      </c>
      <c r="AL207" s="235"/>
      <c r="AM207" s="235"/>
      <c r="AN207" s="235"/>
      <c r="AO207" s="235"/>
      <c r="AP207" s="235"/>
      <c r="AQ207" s="235"/>
      <c r="AR207" s="235"/>
      <c r="AS207" s="236"/>
    </row>
    <row r="208" spans="1:45" ht="33" customHeight="1" thickBot="1">
      <c r="A208" s="204">
        <f t="shared" si="18"/>
        <v>197</v>
      </c>
      <c r="B208" s="1026" t="str">
        <f>IF(【全員最初に作成】基本情報!C252="","",【全員最初に作成】基本情報!C252)</f>
        <v/>
      </c>
      <c r="C208" s="1027"/>
      <c r="D208" s="1027"/>
      <c r="E208" s="1027"/>
      <c r="F208" s="1027"/>
      <c r="G208" s="1027"/>
      <c r="H208" s="1027"/>
      <c r="I208" s="1027"/>
      <c r="J208" s="1027"/>
      <c r="K208" s="1028"/>
      <c r="L208" s="204" t="str">
        <f>IF(【全員最初に作成】基本情報!M252="","",【全員最初に作成】基本情報!M252)</f>
        <v/>
      </c>
      <c r="M208" s="204" t="str">
        <f>IF(【全員最初に作成】基本情報!R252="","",【全員最初に作成】基本情報!R252)</f>
        <v/>
      </c>
      <c r="N208" s="204" t="str">
        <f>IF(【全員最初に作成】基本情報!W252="","",【全員最初に作成】基本情報!W252)</f>
        <v/>
      </c>
      <c r="O208" s="204" t="str">
        <f>IF(【全員最初に作成】基本情報!X252="","",【全員最初に作成】基本情報!X252)</f>
        <v/>
      </c>
      <c r="P208" s="205" t="str">
        <f>IF(【全員最初に作成】基本情報!Y252="","",【全員最初に作成】基本情報!Y252)</f>
        <v/>
      </c>
      <c r="Q208" s="206" t="str">
        <f>IF(【全員最初に作成】基本情報!AB252="","",【全員最初に作成】基本情報!AB252)</f>
        <v/>
      </c>
      <c r="R208" s="230"/>
      <c r="S208" s="231"/>
      <c r="T208" s="209" t="str">
        <f>IFERROR(IF(R208="","",VLOOKUP(P208,【参考】数式用!$A$5:$H$34,MATCH(S208,【参考】数式用!$F$4:$H$4,0)+5,0)),"")</f>
        <v/>
      </c>
      <c r="U208" s="232" t="str">
        <f>IF(S208="特定加算Ⅰ",VLOOKUP(P208,【参考】数式用!$A$5:$I$28,9,FALSE),"-")</f>
        <v>-</v>
      </c>
      <c r="V208" s="210" t="s">
        <v>108</v>
      </c>
      <c r="W208" s="233"/>
      <c r="X208" s="212" t="s">
        <v>109</v>
      </c>
      <c r="Y208" s="233"/>
      <c r="Z208" s="212" t="s">
        <v>110</v>
      </c>
      <c r="AA208" s="233"/>
      <c r="AB208" s="212" t="s">
        <v>109</v>
      </c>
      <c r="AC208" s="233"/>
      <c r="AD208" s="212" t="s">
        <v>111</v>
      </c>
      <c r="AE208" s="213" t="s">
        <v>112</v>
      </c>
      <c r="AF208" s="214" t="str">
        <f t="shared" si="15"/>
        <v/>
      </c>
      <c r="AG208" s="215" t="s">
        <v>113</v>
      </c>
      <c r="AH208" s="216" t="str">
        <f t="shared" si="16"/>
        <v/>
      </c>
      <c r="AJ208" s="234" t="str">
        <f t="shared" si="17"/>
        <v>○</v>
      </c>
      <c r="AK208" s="235" t="str">
        <f t="shared" si="19"/>
        <v/>
      </c>
      <c r="AL208" s="235"/>
      <c r="AM208" s="235"/>
      <c r="AN208" s="235"/>
      <c r="AO208" s="235"/>
      <c r="AP208" s="235"/>
      <c r="AQ208" s="235"/>
      <c r="AR208" s="235"/>
      <c r="AS208" s="236"/>
    </row>
    <row r="209" spans="1:45" ht="33" customHeight="1" thickBot="1">
      <c r="A209" s="204">
        <f t="shared" si="18"/>
        <v>198</v>
      </c>
      <c r="B209" s="1026" t="str">
        <f>IF(【全員最初に作成】基本情報!C253="","",【全員最初に作成】基本情報!C253)</f>
        <v/>
      </c>
      <c r="C209" s="1027"/>
      <c r="D209" s="1027"/>
      <c r="E209" s="1027"/>
      <c r="F209" s="1027"/>
      <c r="G209" s="1027"/>
      <c r="H209" s="1027"/>
      <c r="I209" s="1027"/>
      <c r="J209" s="1027"/>
      <c r="K209" s="1028"/>
      <c r="L209" s="204" t="str">
        <f>IF(【全員最初に作成】基本情報!M253="","",【全員最初に作成】基本情報!M253)</f>
        <v/>
      </c>
      <c r="M209" s="204" t="str">
        <f>IF(【全員最初に作成】基本情報!R253="","",【全員最初に作成】基本情報!R253)</f>
        <v/>
      </c>
      <c r="N209" s="204" t="str">
        <f>IF(【全員最初に作成】基本情報!W253="","",【全員最初に作成】基本情報!W253)</f>
        <v/>
      </c>
      <c r="O209" s="204" t="str">
        <f>IF(【全員最初に作成】基本情報!X253="","",【全員最初に作成】基本情報!X253)</f>
        <v/>
      </c>
      <c r="P209" s="205" t="str">
        <f>IF(【全員最初に作成】基本情報!Y253="","",【全員最初に作成】基本情報!Y253)</f>
        <v/>
      </c>
      <c r="Q209" s="206" t="str">
        <f>IF(【全員最初に作成】基本情報!AB253="","",【全員最初に作成】基本情報!AB253)</f>
        <v/>
      </c>
      <c r="R209" s="230"/>
      <c r="S209" s="231"/>
      <c r="T209" s="209" t="str">
        <f>IFERROR(IF(R209="","",VLOOKUP(P209,【参考】数式用!$A$5:$H$34,MATCH(S209,【参考】数式用!$F$4:$H$4,0)+5,0)),"")</f>
        <v/>
      </c>
      <c r="U209" s="232" t="str">
        <f>IF(S209="特定加算Ⅰ",VLOOKUP(P209,【参考】数式用!$A$5:$I$28,9,FALSE),"-")</f>
        <v>-</v>
      </c>
      <c r="V209" s="210" t="s">
        <v>108</v>
      </c>
      <c r="W209" s="233"/>
      <c r="X209" s="212" t="s">
        <v>109</v>
      </c>
      <c r="Y209" s="233"/>
      <c r="Z209" s="212" t="s">
        <v>110</v>
      </c>
      <c r="AA209" s="233"/>
      <c r="AB209" s="212" t="s">
        <v>109</v>
      </c>
      <c r="AC209" s="233"/>
      <c r="AD209" s="212" t="s">
        <v>111</v>
      </c>
      <c r="AE209" s="213" t="s">
        <v>112</v>
      </c>
      <c r="AF209" s="214" t="str">
        <f t="shared" si="15"/>
        <v/>
      </c>
      <c r="AG209" s="215" t="s">
        <v>113</v>
      </c>
      <c r="AH209" s="216" t="str">
        <f t="shared" si="16"/>
        <v/>
      </c>
      <c r="AJ209" s="234" t="str">
        <f t="shared" si="17"/>
        <v>○</v>
      </c>
      <c r="AK209" s="235" t="str">
        <f t="shared" si="19"/>
        <v/>
      </c>
      <c r="AL209" s="235"/>
      <c r="AM209" s="235"/>
      <c r="AN209" s="235"/>
      <c r="AO209" s="235"/>
      <c r="AP209" s="235"/>
      <c r="AQ209" s="235"/>
      <c r="AR209" s="235"/>
      <c r="AS209" s="236"/>
    </row>
    <row r="210" spans="1:45" ht="33" customHeight="1" thickBot="1">
      <c r="A210" s="204">
        <f t="shared" si="18"/>
        <v>199</v>
      </c>
      <c r="B210" s="1026" t="str">
        <f>IF(【全員最初に作成】基本情報!C254="","",【全員最初に作成】基本情報!C254)</f>
        <v/>
      </c>
      <c r="C210" s="1027"/>
      <c r="D210" s="1027"/>
      <c r="E210" s="1027"/>
      <c r="F210" s="1027"/>
      <c r="G210" s="1027"/>
      <c r="H210" s="1027"/>
      <c r="I210" s="1027"/>
      <c r="J210" s="1027"/>
      <c r="K210" s="1028"/>
      <c r="L210" s="204" t="str">
        <f>IF(【全員最初に作成】基本情報!M254="","",【全員最初に作成】基本情報!M254)</f>
        <v/>
      </c>
      <c r="M210" s="204" t="str">
        <f>IF(【全員最初に作成】基本情報!R254="","",【全員最初に作成】基本情報!R254)</f>
        <v/>
      </c>
      <c r="N210" s="204" t="str">
        <f>IF(【全員最初に作成】基本情報!W254="","",【全員最初に作成】基本情報!W254)</f>
        <v/>
      </c>
      <c r="O210" s="204" t="str">
        <f>IF(【全員最初に作成】基本情報!X254="","",【全員最初に作成】基本情報!X254)</f>
        <v/>
      </c>
      <c r="P210" s="205" t="str">
        <f>IF(【全員最初に作成】基本情報!Y254="","",【全員最初に作成】基本情報!Y254)</f>
        <v/>
      </c>
      <c r="Q210" s="206" t="str">
        <f>IF(【全員最初に作成】基本情報!AB254="","",【全員最初に作成】基本情報!AB254)</f>
        <v/>
      </c>
      <c r="R210" s="230"/>
      <c r="S210" s="231"/>
      <c r="T210" s="209" t="str">
        <f>IFERROR(IF(R210="","",VLOOKUP(P210,【参考】数式用!$A$5:$H$34,MATCH(S210,【参考】数式用!$F$4:$H$4,0)+5,0)),"")</f>
        <v/>
      </c>
      <c r="U210" s="232" t="str">
        <f>IF(S210="特定加算Ⅰ",VLOOKUP(P210,【参考】数式用!$A$5:$I$28,9,FALSE),"-")</f>
        <v>-</v>
      </c>
      <c r="V210" s="210" t="s">
        <v>108</v>
      </c>
      <c r="W210" s="233"/>
      <c r="X210" s="212" t="s">
        <v>109</v>
      </c>
      <c r="Y210" s="233"/>
      <c r="Z210" s="212" t="s">
        <v>110</v>
      </c>
      <c r="AA210" s="233"/>
      <c r="AB210" s="212" t="s">
        <v>109</v>
      </c>
      <c r="AC210" s="233"/>
      <c r="AD210" s="212" t="s">
        <v>111</v>
      </c>
      <c r="AE210" s="213" t="s">
        <v>112</v>
      </c>
      <c r="AF210" s="214" t="str">
        <f t="shared" si="15"/>
        <v/>
      </c>
      <c r="AG210" s="215" t="s">
        <v>113</v>
      </c>
      <c r="AH210" s="216" t="str">
        <f t="shared" si="16"/>
        <v/>
      </c>
      <c r="AJ210" s="234" t="str">
        <f t="shared" si="17"/>
        <v>○</v>
      </c>
      <c r="AK210" s="235" t="str">
        <f t="shared" si="19"/>
        <v/>
      </c>
      <c r="AL210" s="235"/>
      <c r="AM210" s="235"/>
      <c r="AN210" s="235"/>
      <c r="AO210" s="235"/>
      <c r="AP210" s="235"/>
      <c r="AQ210" s="235"/>
      <c r="AR210" s="235"/>
      <c r="AS210" s="236"/>
    </row>
    <row r="211" spans="1:45" ht="33" customHeight="1" thickBot="1">
      <c r="A211" s="204">
        <f t="shared" si="18"/>
        <v>200</v>
      </c>
      <c r="B211" s="1026" t="str">
        <f>IF(【全員最初に作成】基本情報!C255="","",【全員最初に作成】基本情報!C255)</f>
        <v/>
      </c>
      <c r="C211" s="1027"/>
      <c r="D211" s="1027"/>
      <c r="E211" s="1027"/>
      <c r="F211" s="1027"/>
      <c r="G211" s="1027"/>
      <c r="H211" s="1027"/>
      <c r="I211" s="1027"/>
      <c r="J211" s="1027"/>
      <c r="K211" s="1028"/>
      <c r="L211" s="204" t="str">
        <f>IF(【全員最初に作成】基本情報!M255="","",【全員最初に作成】基本情報!M255)</f>
        <v/>
      </c>
      <c r="M211" s="204" t="str">
        <f>IF(【全員最初に作成】基本情報!R255="","",【全員最初に作成】基本情報!R255)</f>
        <v/>
      </c>
      <c r="N211" s="204" t="str">
        <f>IF(【全員最初に作成】基本情報!W255="","",【全員最初に作成】基本情報!W255)</f>
        <v/>
      </c>
      <c r="O211" s="204" t="str">
        <f>IF(【全員最初に作成】基本情報!X255="","",【全員最初に作成】基本情報!X255)</f>
        <v/>
      </c>
      <c r="P211" s="205" t="str">
        <f>IF(【全員最初に作成】基本情報!Y255="","",【全員最初に作成】基本情報!Y255)</f>
        <v/>
      </c>
      <c r="Q211" s="206" t="str">
        <f>IF(【全員最初に作成】基本情報!AB255="","",【全員最初に作成】基本情報!AB255)</f>
        <v/>
      </c>
      <c r="R211" s="237"/>
      <c r="S211" s="238"/>
      <c r="T211" s="239" t="str">
        <f>IFERROR(IF(R211="","",VLOOKUP(P211,【参考】数式用!$A$5:$H$34,MATCH(S211,【参考】数式用!$F$4:$H$4,0)+5,0)),"")</f>
        <v/>
      </c>
      <c r="U211" s="240" t="str">
        <f>IF(S211="特定加算Ⅰ",VLOOKUP(P211,【参考】数式用!$A$5:$I$28,9,FALSE),"-")</f>
        <v>-</v>
      </c>
      <c r="V211" s="241" t="s">
        <v>108</v>
      </c>
      <c r="W211" s="242"/>
      <c r="X211" s="243" t="s">
        <v>109</v>
      </c>
      <c r="Y211" s="242"/>
      <c r="Z211" s="243" t="s">
        <v>110</v>
      </c>
      <c r="AA211" s="242"/>
      <c r="AB211" s="243" t="s">
        <v>109</v>
      </c>
      <c r="AC211" s="242"/>
      <c r="AD211" s="243" t="s">
        <v>111</v>
      </c>
      <c r="AE211" s="244" t="s">
        <v>112</v>
      </c>
      <c r="AF211" s="245" t="str">
        <f t="shared" si="15"/>
        <v/>
      </c>
      <c r="AG211" s="246" t="s">
        <v>113</v>
      </c>
      <c r="AH211" s="247" t="str">
        <f t="shared" si="16"/>
        <v/>
      </c>
      <c r="AJ211" s="234" t="str">
        <f t="shared" si="17"/>
        <v>○</v>
      </c>
      <c r="AK211" s="235" t="str">
        <f t="shared" si="19"/>
        <v/>
      </c>
      <c r="AL211" s="235"/>
      <c r="AM211" s="235"/>
      <c r="AN211" s="235"/>
      <c r="AO211" s="235"/>
      <c r="AP211" s="235"/>
      <c r="AQ211" s="235"/>
      <c r="AR211" s="235"/>
      <c r="AS211" s="236"/>
    </row>
    <row r="212" spans="1:45" ht="33" customHeight="1" thickBot="1">
      <c r="A212" s="204">
        <f>A211+1</f>
        <v>201</v>
      </c>
      <c r="B212" s="1026" t="str">
        <f>IF(【全員最初に作成】基本情報!C256="","",【全員最初に作成】基本情報!C256)</f>
        <v/>
      </c>
      <c r="C212" s="1027"/>
      <c r="D212" s="1027"/>
      <c r="E212" s="1027"/>
      <c r="F212" s="1027"/>
      <c r="G212" s="1027"/>
      <c r="H212" s="1027"/>
      <c r="I212" s="1027"/>
      <c r="J212" s="1027"/>
      <c r="K212" s="1028"/>
      <c r="L212" s="204" t="str">
        <f>IF(【全員最初に作成】基本情報!M256="","",【全員最初に作成】基本情報!M256)</f>
        <v/>
      </c>
      <c r="M212" s="204" t="str">
        <f>IF(【全員最初に作成】基本情報!R256="","",【全員最初に作成】基本情報!R256)</f>
        <v/>
      </c>
      <c r="N212" s="204" t="str">
        <f>IF(【全員最初に作成】基本情報!W256="","",【全員最初に作成】基本情報!W256)</f>
        <v/>
      </c>
      <c r="O212" s="204" t="str">
        <f>IF(【全員最初に作成】基本情報!X256="","",【全員最初に作成】基本情報!X256)</f>
        <v/>
      </c>
      <c r="P212" s="205" t="str">
        <f>IF(【全員最初に作成】基本情報!Y256="","",【全員最初に作成】基本情報!Y256)</f>
        <v/>
      </c>
      <c r="Q212" s="206" t="str">
        <f>IF(【全員最初に作成】基本情報!AB256="","",【全員最初に作成】基本情報!AB256)</f>
        <v/>
      </c>
      <c r="R212" s="230"/>
      <c r="S212" s="231"/>
      <c r="T212" s="209" t="str">
        <f>IFERROR(IF(R212="","",VLOOKUP(P212,【参考】数式用!$A$5:$H$34,MATCH(S212,【参考】数式用!$F$4:$H$4,0)+5,0)),"")</f>
        <v/>
      </c>
      <c r="U212" s="232" t="str">
        <f>IF(S212="特定加算Ⅰ",VLOOKUP(P212,【参考】数式用!$A$5:$I$28,9,FALSE),"-")</f>
        <v>-</v>
      </c>
      <c r="V212" s="210" t="s">
        <v>15</v>
      </c>
      <c r="W212" s="233"/>
      <c r="X212" s="212" t="s">
        <v>10</v>
      </c>
      <c r="Y212" s="233"/>
      <c r="Z212" s="212" t="s">
        <v>57</v>
      </c>
      <c r="AA212" s="233"/>
      <c r="AB212" s="212" t="s">
        <v>10</v>
      </c>
      <c r="AC212" s="233"/>
      <c r="AD212" s="212" t="s">
        <v>13</v>
      </c>
      <c r="AE212" s="213" t="s">
        <v>23</v>
      </c>
      <c r="AF212" s="214" t="str">
        <f>IF(AND(W212&gt;=1,Y212&gt;=1,AA212&gt;=1,AC212&gt;=1),(AA212*12+AC212)-(W212*12+Y212)+1,"")</f>
        <v/>
      </c>
      <c r="AG212" s="215" t="s">
        <v>40</v>
      </c>
      <c r="AH212" s="216" t="str">
        <f>IFERROR(ROUNDDOWN(Q212*T212,0)*AF212,"")</f>
        <v/>
      </c>
      <c r="AJ212" s="234" t="str">
        <f>IFERROR(IF(T212="エラー","☓","○"),"")</f>
        <v>○</v>
      </c>
      <c r="AK212" s="235" t="str">
        <f t="shared" si="19"/>
        <v/>
      </c>
      <c r="AL212" s="235"/>
      <c r="AM212" s="235"/>
      <c r="AN212" s="235"/>
      <c r="AO212" s="235"/>
      <c r="AP212" s="235"/>
      <c r="AQ212" s="235"/>
      <c r="AR212" s="235"/>
      <c r="AS212" s="236"/>
    </row>
    <row r="213" spans="1:45" ht="33" customHeight="1" thickBot="1">
      <c r="A213" s="204">
        <f>A212+1</f>
        <v>202</v>
      </c>
      <c r="B213" s="1026" t="str">
        <f>IF(【全員最初に作成】基本情報!C257="","",【全員最初に作成】基本情報!C257)</f>
        <v/>
      </c>
      <c r="C213" s="1027"/>
      <c r="D213" s="1027"/>
      <c r="E213" s="1027"/>
      <c r="F213" s="1027"/>
      <c r="G213" s="1027"/>
      <c r="H213" s="1027"/>
      <c r="I213" s="1027"/>
      <c r="J213" s="1027"/>
      <c r="K213" s="1028"/>
      <c r="L213" s="204" t="str">
        <f>IF(【全員最初に作成】基本情報!M257="","",【全員最初に作成】基本情報!M257)</f>
        <v/>
      </c>
      <c r="M213" s="204" t="str">
        <f>IF(【全員最初に作成】基本情報!R257="","",【全員最初に作成】基本情報!R257)</f>
        <v/>
      </c>
      <c r="N213" s="204" t="str">
        <f>IF(【全員最初に作成】基本情報!W257="","",【全員最初に作成】基本情報!W257)</f>
        <v/>
      </c>
      <c r="O213" s="204" t="str">
        <f>IF(【全員最初に作成】基本情報!X257="","",【全員最初に作成】基本情報!X257)</f>
        <v/>
      </c>
      <c r="P213" s="205" t="str">
        <f>IF(【全員最初に作成】基本情報!Y257="","",【全員最初に作成】基本情報!Y257)</f>
        <v/>
      </c>
      <c r="Q213" s="206" t="str">
        <f>IF(【全員最初に作成】基本情報!AB257="","",【全員最初に作成】基本情報!AB257)</f>
        <v/>
      </c>
      <c r="R213" s="230"/>
      <c r="S213" s="231"/>
      <c r="T213" s="209" t="str">
        <f>IFERROR(IF(R213="","",VLOOKUP(P213,【参考】数式用!$A$5:$H$34,MATCH(S213,【参考】数式用!$F$4:$H$4,0)+5,0)),"")</f>
        <v/>
      </c>
      <c r="U213" s="232" t="str">
        <f>IF(S213="特定加算Ⅰ",VLOOKUP(P213,【参考】数式用!$A$5:$I$28,9,FALSE),"-")</f>
        <v>-</v>
      </c>
      <c r="V213" s="210" t="s">
        <v>15</v>
      </c>
      <c r="W213" s="233"/>
      <c r="X213" s="212" t="s">
        <v>10</v>
      </c>
      <c r="Y213" s="233"/>
      <c r="Z213" s="212" t="s">
        <v>57</v>
      </c>
      <c r="AA213" s="233"/>
      <c r="AB213" s="212" t="s">
        <v>10</v>
      </c>
      <c r="AC213" s="233"/>
      <c r="AD213" s="212" t="s">
        <v>13</v>
      </c>
      <c r="AE213" s="213" t="s">
        <v>23</v>
      </c>
      <c r="AF213" s="214" t="str">
        <f t="shared" ref="AF213:AF276" si="20">IF(AND(W213&gt;=1,Y213&gt;=1,AA213&gt;=1,AC213&gt;=1),(AA213*12+AC213)-(W213*12+Y213)+1,"")</f>
        <v/>
      </c>
      <c r="AG213" s="215" t="s">
        <v>40</v>
      </c>
      <c r="AH213" s="216" t="str">
        <f t="shared" ref="AH213:AH276" si="21">IFERROR(ROUNDDOWN(Q213*T213,0)*AF213,"")</f>
        <v/>
      </c>
      <c r="AJ213" s="234" t="str">
        <f t="shared" ref="AJ213:AJ276" si="22">IFERROR(IF(T213="エラー","☓","○"),"")</f>
        <v>○</v>
      </c>
      <c r="AK213" s="235" t="str">
        <f t="shared" si="19"/>
        <v/>
      </c>
      <c r="AL213" s="235"/>
      <c r="AM213" s="235"/>
      <c r="AN213" s="235"/>
      <c r="AO213" s="235"/>
      <c r="AP213" s="235"/>
      <c r="AQ213" s="235"/>
      <c r="AR213" s="235"/>
      <c r="AS213" s="236"/>
    </row>
    <row r="214" spans="1:45" ht="33" customHeight="1" thickBot="1">
      <c r="A214" s="204">
        <f t="shared" ref="A214:A277" si="23">A213+1</f>
        <v>203</v>
      </c>
      <c r="B214" s="1026" t="str">
        <f>IF(【全員最初に作成】基本情報!C258="","",【全員最初に作成】基本情報!C258)</f>
        <v/>
      </c>
      <c r="C214" s="1027"/>
      <c r="D214" s="1027"/>
      <c r="E214" s="1027"/>
      <c r="F214" s="1027"/>
      <c r="G214" s="1027"/>
      <c r="H214" s="1027"/>
      <c r="I214" s="1027"/>
      <c r="J214" s="1027"/>
      <c r="K214" s="1028"/>
      <c r="L214" s="204" t="str">
        <f>IF(【全員最初に作成】基本情報!M258="","",【全員最初に作成】基本情報!M258)</f>
        <v/>
      </c>
      <c r="M214" s="204" t="str">
        <f>IF(【全員最初に作成】基本情報!R258="","",【全員最初に作成】基本情報!R258)</f>
        <v/>
      </c>
      <c r="N214" s="204" t="str">
        <f>IF(【全員最初に作成】基本情報!W258="","",【全員最初に作成】基本情報!W258)</f>
        <v/>
      </c>
      <c r="O214" s="204" t="str">
        <f>IF(【全員最初に作成】基本情報!X258="","",【全員最初に作成】基本情報!X258)</f>
        <v/>
      </c>
      <c r="P214" s="205" t="str">
        <f>IF(【全員最初に作成】基本情報!Y258="","",【全員最初に作成】基本情報!Y258)</f>
        <v/>
      </c>
      <c r="Q214" s="206" t="str">
        <f>IF(【全員最初に作成】基本情報!AB258="","",【全員最初に作成】基本情報!AB258)</f>
        <v/>
      </c>
      <c r="R214" s="230"/>
      <c r="S214" s="231"/>
      <c r="T214" s="209" t="str">
        <f>IFERROR(IF(R214="","",VLOOKUP(P214,【参考】数式用!$A$5:$H$34,MATCH(S214,【参考】数式用!$F$4:$H$4,0)+5,0)),"")</f>
        <v/>
      </c>
      <c r="U214" s="232" t="str">
        <f>IF(S214="特定加算Ⅰ",VLOOKUP(P214,【参考】数式用!$A$5:$I$28,9,FALSE),"-")</f>
        <v>-</v>
      </c>
      <c r="V214" s="210" t="s">
        <v>15</v>
      </c>
      <c r="W214" s="233"/>
      <c r="X214" s="212" t="s">
        <v>10</v>
      </c>
      <c r="Y214" s="233"/>
      <c r="Z214" s="212" t="s">
        <v>57</v>
      </c>
      <c r="AA214" s="233"/>
      <c r="AB214" s="212" t="s">
        <v>10</v>
      </c>
      <c r="AC214" s="233"/>
      <c r="AD214" s="212" t="s">
        <v>13</v>
      </c>
      <c r="AE214" s="213" t="s">
        <v>23</v>
      </c>
      <c r="AF214" s="214" t="str">
        <f t="shared" si="20"/>
        <v/>
      </c>
      <c r="AG214" s="215" t="s">
        <v>40</v>
      </c>
      <c r="AH214" s="216" t="str">
        <f t="shared" si="21"/>
        <v/>
      </c>
      <c r="AJ214" s="234" t="str">
        <f t="shared" si="22"/>
        <v>○</v>
      </c>
      <c r="AK214" s="235" t="str">
        <f t="shared" si="19"/>
        <v/>
      </c>
      <c r="AL214" s="235"/>
      <c r="AM214" s="235"/>
      <c r="AN214" s="235"/>
      <c r="AO214" s="235"/>
      <c r="AP214" s="235"/>
      <c r="AQ214" s="235"/>
      <c r="AR214" s="235"/>
      <c r="AS214" s="236"/>
    </row>
    <row r="215" spans="1:45" ht="33" customHeight="1" thickBot="1">
      <c r="A215" s="204">
        <f t="shared" si="23"/>
        <v>204</v>
      </c>
      <c r="B215" s="1026" t="str">
        <f>IF(【全員最初に作成】基本情報!C259="","",【全員最初に作成】基本情報!C259)</f>
        <v/>
      </c>
      <c r="C215" s="1027"/>
      <c r="D215" s="1027"/>
      <c r="E215" s="1027"/>
      <c r="F215" s="1027"/>
      <c r="G215" s="1027"/>
      <c r="H215" s="1027"/>
      <c r="I215" s="1027"/>
      <c r="J215" s="1027"/>
      <c r="K215" s="1028"/>
      <c r="L215" s="204" t="str">
        <f>IF(【全員最初に作成】基本情報!M259="","",【全員最初に作成】基本情報!M259)</f>
        <v/>
      </c>
      <c r="M215" s="204" t="str">
        <f>IF(【全員最初に作成】基本情報!R259="","",【全員最初に作成】基本情報!R259)</f>
        <v/>
      </c>
      <c r="N215" s="204" t="str">
        <f>IF(【全員最初に作成】基本情報!W259="","",【全員最初に作成】基本情報!W259)</f>
        <v/>
      </c>
      <c r="O215" s="204" t="str">
        <f>IF(【全員最初に作成】基本情報!X259="","",【全員最初に作成】基本情報!X259)</f>
        <v/>
      </c>
      <c r="P215" s="205" t="str">
        <f>IF(【全員最初に作成】基本情報!Y259="","",【全員最初に作成】基本情報!Y259)</f>
        <v/>
      </c>
      <c r="Q215" s="206" t="str">
        <f>IF(【全員最初に作成】基本情報!AB259="","",【全員最初に作成】基本情報!AB259)</f>
        <v/>
      </c>
      <c r="R215" s="230"/>
      <c r="S215" s="231"/>
      <c r="T215" s="209" t="str">
        <f>IFERROR(IF(R215="","",VLOOKUP(P215,【参考】数式用!$A$5:$H$34,MATCH(S215,【参考】数式用!$F$4:$H$4,0)+5,0)),"")</f>
        <v/>
      </c>
      <c r="U215" s="232" t="str">
        <f>IF(S215="特定加算Ⅰ",VLOOKUP(P215,【参考】数式用!$A$5:$I$28,9,FALSE),"-")</f>
        <v>-</v>
      </c>
      <c r="V215" s="210" t="s">
        <v>15</v>
      </c>
      <c r="W215" s="233"/>
      <c r="X215" s="212" t="s">
        <v>10</v>
      </c>
      <c r="Y215" s="233"/>
      <c r="Z215" s="212" t="s">
        <v>57</v>
      </c>
      <c r="AA215" s="233"/>
      <c r="AB215" s="212" t="s">
        <v>10</v>
      </c>
      <c r="AC215" s="233"/>
      <c r="AD215" s="212" t="s">
        <v>13</v>
      </c>
      <c r="AE215" s="213" t="s">
        <v>23</v>
      </c>
      <c r="AF215" s="214" t="str">
        <f t="shared" si="20"/>
        <v/>
      </c>
      <c r="AG215" s="215" t="s">
        <v>40</v>
      </c>
      <c r="AH215" s="216" t="str">
        <f t="shared" si="21"/>
        <v/>
      </c>
      <c r="AJ215" s="234" t="str">
        <f t="shared" si="22"/>
        <v>○</v>
      </c>
      <c r="AK215" s="235" t="str">
        <f t="shared" si="19"/>
        <v/>
      </c>
      <c r="AL215" s="235"/>
      <c r="AM215" s="235"/>
      <c r="AN215" s="235"/>
      <c r="AO215" s="235"/>
      <c r="AP215" s="235"/>
      <c r="AQ215" s="235"/>
      <c r="AR215" s="235"/>
      <c r="AS215" s="236"/>
    </row>
    <row r="216" spans="1:45" ht="33" customHeight="1" thickBot="1">
      <c r="A216" s="204">
        <f t="shared" si="23"/>
        <v>205</v>
      </c>
      <c r="B216" s="1026" t="str">
        <f>IF(【全員最初に作成】基本情報!C260="","",【全員最初に作成】基本情報!C260)</f>
        <v/>
      </c>
      <c r="C216" s="1027"/>
      <c r="D216" s="1027"/>
      <c r="E216" s="1027"/>
      <c r="F216" s="1027"/>
      <c r="G216" s="1027"/>
      <c r="H216" s="1027"/>
      <c r="I216" s="1027"/>
      <c r="J216" s="1027"/>
      <c r="K216" s="1028"/>
      <c r="L216" s="204" t="str">
        <f>IF(【全員最初に作成】基本情報!M260="","",【全員最初に作成】基本情報!M260)</f>
        <v/>
      </c>
      <c r="M216" s="204" t="str">
        <f>IF(【全員最初に作成】基本情報!R260="","",【全員最初に作成】基本情報!R260)</f>
        <v/>
      </c>
      <c r="N216" s="204" t="str">
        <f>IF(【全員最初に作成】基本情報!W260="","",【全員最初に作成】基本情報!W260)</f>
        <v/>
      </c>
      <c r="O216" s="204" t="str">
        <f>IF(【全員最初に作成】基本情報!X260="","",【全員最初に作成】基本情報!X260)</f>
        <v/>
      </c>
      <c r="P216" s="205" t="str">
        <f>IF(【全員最初に作成】基本情報!Y260="","",【全員最初に作成】基本情報!Y260)</f>
        <v/>
      </c>
      <c r="Q216" s="206" t="str">
        <f>IF(【全員最初に作成】基本情報!AB260="","",【全員最初に作成】基本情報!AB260)</f>
        <v/>
      </c>
      <c r="R216" s="230"/>
      <c r="S216" s="231"/>
      <c r="T216" s="209" t="str">
        <f>IFERROR(IF(R216="","",VLOOKUP(P216,【参考】数式用!$A$5:$H$34,MATCH(S216,【参考】数式用!$F$4:$H$4,0)+5,0)),"")</f>
        <v/>
      </c>
      <c r="U216" s="232" t="str">
        <f>IF(S216="特定加算Ⅰ",VLOOKUP(P216,【参考】数式用!$A$5:$I$28,9,FALSE),"-")</f>
        <v>-</v>
      </c>
      <c r="V216" s="210" t="s">
        <v>15</v>
      </c>
      <c r="W216" s="233"/>
      <c r="X216" s="212" t="s">
        <v>10</v>
      </c>
      <c r="Y216" s="233"/>
      <c r="Z216" s="212" t="s">
        <v>57</v>
      </c>
      <c r="AA216" s="233"/>
      <c r="AB216" s="212" t="s">
        <v>10</v>
      </c>
      <c r="AC216" s="233"/>
      <c r="AD216" s="212" t="s">
        <v>13</v>
      </c>
      <c r="AE216" s="213" t="s">
        <v>23</v>
      </c>
      <c r="AF216" s="214" t="str">
        <f t="shared" si="20"/>
        <v/>
      </c>
      <c r="AG216" s="215" t="s">
        <v>40</v>
      </c>
      <c r="AH216" s="216" t="str">
        <f t="shared" si="21"/>
        <v/>
      </c>
      <c r="AJ216" s="234" t="str">
        <f t="shared" si="22"/>
        <v>○</v>
      </c>
      <c r="AK216" s="235" t="str">
        <f t="shared" si="19"/>
        <v/>
      </c>
      <c r="AL216" s="235"/>
      <c r="AM216" s="235"/>
      <c r="AN216" s="235"/>
      <c r="AO216" s="235"/>
      <c r="AP216" s="235"/>
      <c r="AQ216" s="235"/>
      <c r="AR216" s="235"/>
      <c r="AS216" s="236"/>
    </row>
    <row r="217" spans="1:45" ht="33" customHeight="1" thickBot="1">
      <c r="A217" s="204">
        <f t="shared" si="23"/>
        <v>206</v>
      </c>
      <c r="B217" s="1026" t="str">
        <f>IF(【全員最初に作成】基本情報!C261="","",【全員最初に作成】基本情報!C261)</f>
        <v/>
      </c>
      <c r="C217" s="1027"/>
      <c r="D217" s="1027"/>
      <c r="E217" s="1027"/>
      <c r="F217" s="1027"/>
      <c r="G217" s="1027"/>
      <c r="H217" s="1027"/>
      <c r="I217" s="1027"/>
      <c r="J217" s="1027"/>
      <c r="K217" s="1028"/>
      <c r="L217" s="204" t="str">
        <f>IF(【全員最初に作成】基本情報!M261="","",【全員最初に作成】基本情報!M261)</f>
        <v/>
      </c>
      <c r="M217" s="204" t="str">
        <f>IF(【全員最初に作成】基本情報!R261="","",【全員最初に作成】基本情報!R261)</f>
        <v/>
      </c>
      <c r="N217" s="204" t="str">
        <f>IF(【全員最初に作成】基本情報!W261="","",【全員最初に作成】基本情報!W261)</f>
        <v/>
      </c>
      <c r="O217" s="204" t="str">
        <f>IF(【全員最初に作成】基本情報!X261="","",【全員最初に作成】基本情報!X261)</f>
        <v/>
      </c>
      <c r="P217" s="205" t="str">
        <f>IF(【全員最初に作成】基本情報!Y261="","",【全員最初に作成】基本情報!Y261)</f>
        <v/>
      </c>
      <c r="Q217" s="206" t="str">
        <f>IF(【全員最初に作成】基本情報!AB261="","",【全員最初に作成】基本情報!AB261)</f>
        <v/>
      </c>
      <c r="R217" s="230"/>
      <c r="S217" s="231"/>
      <c r="T217" s="209" t="str">
        <f>IFERROR(IF(R217="","",VLOOKUP(P217,【参考】数式用!$A$5:$H$34,MATCH(S217,【参考】数式用!$F$4:$H$4,0)+5,0)),"")</f>
        <v/>
      </c>
      <c r="U217" s="232" t="str">
        <f>IF(S217="特定加算Ⅰ",VLOOKUP(P217,【参考】数式用!$A$5:$I$28,9,FALSE),"-")</f>
        <v>-</v>
      </c>
      <c r="V217" s="210" t="s">
        <v>108</v>
      </c>
      <c r="W217" s="233"/>
      <c r="X217" s="212" t="s">
        <v>109</v>
      </c>
      <c r="Y217" s="233"/>
      <c r="Z217" s="212" t="s">
        <v>110</v>
      </c>
      <c r="AA217" s="233"/>
      <c r="AB217" s="212" t="s">
        <v>109</v>
      </c>
      <c r="AC217" s="233"/>
      <c r="AD217" s="212" t="s">
        <v>111</v>
      </c>
      <c r="AE217" s="213" t="s">
        <v>112</v>
      </c>
      <c r="AF217" s="214" t="str">
        <f t="shared" si="20"/>
        <v/>
      </c>
      <c r="AG217" s="215" t="s">
        <v>113</v>
      </c>
      <c r="AH217" s="216" t="str">
        <f t="shared" si="21"/>
        <v/>
      </c>
      <c r="AJ217" s="234" t="str">
        <f t="shared" si="22"/>
        <v>○</v>
      </c>
      <c r="AK217" s="235" t="str">
        <f t="shared" si="19"/>
        <v/>
      </c>
      <c r="AL217" s="235"/>
      <c r="AM217" s="235"/>
      <c r="AN217" s="235"/>
      <c r="AO217" s="235"/>
      <c r="AP217" s="235"/>
      <c r="AQ217" s="235"/>
      <c r="AR217" s="235"/>
      <c r="AS217" s="236"/>
    </row>
    <row r="218" spans="1:45" ht="33" customHeight="1" thickBot="1">
      <c r="A218" s="204">
        <f t="shared" si="23"/>
        <v>207</v>
      </c>
      <c r="B218" s="1026" t="str">
        <f>IF(【全員最初に作成】基本情報!C262="","",【全員最初に作成】基本情報!C262)</f>
        <v/>
      </c>
      <c r="C218" s="1027"/>
      <c r="D218" s="1027"/>
      <c r="E218" s="1027"/>
      <c r="F218" s="1027"/>
      <c r="G218" s="1027"/>
      <c r="H218" s="1027"/>
      <c r="I218" s="1027"/>
      <c r="J218" s="1027"/>
      <c r="K218" s="1028"/>
      <c r="L218" s="204" t="str">
        <f>IF(【全員最初に作成】基本情報!M262="","",【全員最初に作成】基本情報!M262)</f>
        <v/>
      </c>
      <c r="M218" s="204" t="str">
        <f>IF(【全員最初に作成】基本情報!R262="","",【全員最初に作成】基本情報!R262)</f>
        <v/>
      </c>
      <c r="N218" s="204" t="str">
        <f>IF(【全員最初に作成】基本情報!W262="","",【全員最初に作成】基本情報!W262)</f>
        <v/>
      </c>
      <c r="O218" s="204" t="str">
        <f>IF(【全員最初に作成】基本情報!X262="","",【全員最初に作成】基本情報!X262)</f>
        <v/>
      </c>
      <c r="P218" s="205" t="str">
        <f>IF(【全員最初に作成】基本情報!Y262="","",【全員最初に作成】基本情報!Y262)</f>
        <v/>
      </c>
      <c r="Q218" s="206" t="str">
        <f>IF(【全員最初に作成】基本情報!AB262="","",【全員最初に作成】基本情報!AB262)</f>
        <v/>
      </c>
      <c r="R218" s="230"/>
      <c r="S218" s="231"/>
      <c r="T218" s="209" t="str">
        <f>IFERROR(IF(R218="","",VLOOKUP(P218,【参考】数式用!$A$5:$H$34,MATCH(S218,【参考】数式用!$F$4:$H$4,0)+5,0)),"")</f>
        <v/>
      </c>
      <c r="U218" s="232" t="str">
        <f>IF(S218="特定加算Ⅰ",VLOOKUP(P218,【参考】数式用!$A$5:$I$28,9,FALSE),"-")</f>
        <v>-</v>
      </c>
      <c r="V218" s="210" t="s">
        <v>108</v>
      </c>
      <c r="W218" s="233"/>
      <c r="X218" s="212" t="s">
        <v>109</v>
      </c>
      <c r="Y218" s="233"/>
      <c r="Z218" s="212" t="s">
        <v>110</v>
      </c>
      <c r="AA218" s="233"/>
      <c r="AB218" s="212" t="s">
        <v>109</v>
      </c>
      <c r="AC218" s="233"/>
      <c r="AD218" s="212" t="s">
        <v>111</v>
      </c>
      <c r="AE218" s="213" t="s">
        <v>112</v>
      </c>
      <c r="AF218" s="214" t="str">
        <f t="shared" si="20"/>
        <v/>
      </c>
      <c r="AG218" s="215" t="s">
        <v>113</v>
      </c>
      <c r="AH218" s="216" t="str">
        <f t="shared" si="21"/>
        <v/>
      </c>
      <c r="AJ218" s="234" t="str">
        <f t="shared" si="22"/>
        <v>○</v>
      </c>
      <c r="AK218" s="235" t="str">
        <f t="shared" si="19"/>
        <v/>
      </c>
      <c r="AL218" s="235"/>
      <c r="AM218" s="235"/>
      <c r="AN218" s="235"/>
      <c r="AO218" s="235"/>
      <c r="AP218" s="235"/>
      <c r="AQ218" s="235"/>
      <c r="AR218" s="235"/>
      <c r="AS218" s="236"/>
    </row>
    <row r="219" spans="1:45" ht="33" customHeight="1" thickBot="1">
      <c r="A219" s="204">
        <f t="shared" si="23"/>
        <v>208</v>
      </c>
      <c r="B219" s="1026" t="str">
        <f>IF(【全員最初に作成】基本情報!C263="","",【全員最初に作成】基本情報!C263)</f>
        <v/>
      </c>
      <c r="C219" s="1027"/>
      <c r="D219" s="1027"/>
      <c r="E219" s="1027"/>
      <c r="F219" s="1027"/>
      <c r="G219" s="1027"/>
      <c r="H219" s="1027"/>
      <c r="I219" s="1027"/>
      <c r="J219" s="1027"/>
      <c r="K219" s="1028"/>
      <c r="L219" s="204" t="str">
        <f>IF(【全員最初に作成】基本情報!M263="","",【全員最初に作成】基本情報!M263)</f>
        <v/>
      </c>
      <c r="M219" s="204" t="str">
        <f>IF(【全員最初に作成】基本情報!R263="","",【全員最初に作成】基本情報!R263)</f>
        <v/>
      </c>
      <c r="N219" s="204" t="str">
        <f>IF(【全員最初に作成】基本情報!W263="","",【全員最初に作成】基本情報!W263)</f>
        <v/>
      </c>
      <c r="O219" s="204" t="str">
        <f>IF(【全員最初に作成】基本情報!X263="","",【全員最初に作成】基本情報!X263)</f>
        <v/>
      </c>
      <c r="P219" s="205" t="str">
        <f>IF(【全員最初に作成】基本情報!Y263="","",【全員最初に作成】基本情報!Y263)</f>
        <v/>
      </c>
      <c r="Q219" s="206" t="str">
        <f>IF(【全員最初に作成】基本情報!AB263="","",【全員最初に作成】基本情報!AB263)</f>
        <v/>
      </c>
      <c r="R219" s="230"/>
      <c r="S219" s="231"/>
      <c r="T219" s="209" t="str">
        <f>IFERROR(IF(R219="","",VLOOKUP(P219,【参考】数式用!$A$5:$H$34,MATCH(S219,【参考】数式用!$F$4:$H$4,0)+5,0)),"")</f>
        <v/>
      </c>
      <c r="U219" s="232" t="str">
        <f>IF(S219="特定加算Ⅰ",VLOOKUP(P219,【参考】数式用!$A$5:$I$28,9,FALSE),"-")</f>
        <v>-</v>
      </c>
      <c r="V219" s="210" t="s">
        <v>108</v>
      </c>
      <c r="W219" s="233"/>
      <c r="X219" s="212" t="s">
        <v>109</v>
      </c>
      <c r="Y219" s="233"/>
      <c r="Z219" s="212" t="s">
        <v>110</v>
      </c>
      <c r="AA219" s="233"/>
      <c r="AB219" s="212" t="s">
        <v>109</v>
      </c>
      <c r="AC219" s="233"/>
      <c r="AD219" s="212" t="s">
        <v>111</v>
      </c>
      <c r="AE219" s="213" t="s">
        <v>112</v>
      </c>
      <c r="AF219" s="214" t="str">
        <f t="shared" si="20"/>
        <v/>
      </c>
      <c r="AG219" s="215" t="s">
        <v>113</v>
      </c>
      <c r="AH219" s="216" t="str">
        <f t="shared" si="21"/>
        <v/>
      </c>
      <c r="AJ219" s="234" t="str">
        <f t="shared" si="22"/>
        <v>○</v>
      </c>
      <c r="AK219" s="235" t="str">
        <f t="shared" si="19"/>
        <v/>
      </c>
      <c r="AL219" s="235"/>
      <c r="AM219" s="235"/>
      <c r="AN219" s="235"/>
      <c r="AO219" s="235"/>
      <c r="AP219" s="235"/>
      <c r="AQ219" s="235"/>
      <c r="AR219" s="235"/>
      <c r="AS219" s="236"/>
    </row>
    <row r="220" spans="1:45" ht="33" customHeight="1" thickBot="1">
      <c r="A220" s="204">
        <f t="shared" si="23"/>
        <v>209</v>
      </c>
      <c r="B220" s="1026" t="str">
        <f>IF(【全員最初に作成】基本情報!C264="","",【全員最初に作成】基本情報!C264)</f>
        <v/>
      </c>
      <c r="C220" s="1027"/>
      <c r="D220" s="1027"/>
      <c r="E220" s="1027"/>
      <c r="F220" s="1027"/>
      <c r="G220" s="1027"/>
      <c r="H220" s="1027"/>
      <c r="I220" s="1027"/>
      <c r="J220" s="1027"/>
      <c r="K220" s="1028"/>
      <c r="L220" s="204" t="str">
        <f>IF(【全員最初に作成】基本情報!M264="","",【全員最初に作成】基本情報!M264)</f>
        <v/>
      </c>
      <c r="M220" s="204" t="str">
        <f>IF(【全員最初に作成】基本情報!R264="","",【全員最初に作成】基本情報!R264)</f>
        <v/>
      </c>
      <c r="N220" s="204" t="str">
        <f>IF(【全員最初に作成】基本情報!W264="","",【全員最初に作成】基本情報!W264)</f>
        <v/>
      </c>
      <c r="O220" s="204" t="str">
        <f>IF(【全員最初に作成】基本情報!X264="","",【全員最初に作成】基本情報!X264)</f>
        <v/>
      </c>
      <c r="P220" s="205" t="str">
        <f>IF(【全員最初に作成】基本情報!Y264="","",【全員最初に作成】基本情報!Y264)</f>
        <v/>
      </c>
      <c r="Q220" s="206" t="str">
        <f>IF(【全員最初に作成】基本情報!AB264="","",【全員最初に作成】基本情報!AB264)</f>
        <v/>
      </c>
      <c r="R220" s="230"/>
      <c r="S220" s="231"/>
      <c r="T220" s="209" t="str">
        <f>IFERROR(IF(R220="","",VLOOKUP(P220,【参考】数式用!$A$5:$H$34,MATCH(S220,【参考】数式用!$F$4:$H$4,0)+5,0)),"")</f>
        <v/>
      </c>
      <c r="U220" s="232" t="str">
        <f>IF(S220="特定加算Ⅰ",VLOOKUP(P220,【参考】数式用!$A$5:$I$28,9,FALSE),"-")</f>
        <v>-</v>
      </c>
      <c r="V220" s="210" t="s">
        <v>108</v>
      </c>
      <c r="W220" s="233"/>
      <c r="X220" s="212" t="s">
        <v>109</v>
      </c>
      <c r="Y220" s="233"/>
      <c r="Z220" s="212" t="s">
        <v>110</v>
      </c>
      <c r="AA220" s="233"/>
      <c r="AB220" s="212" t="s">
        <v>109</v>
      </c>
      <c r="AC220" s="233"/>
      <c r="AD220" s="212" t="s">
        <v>111</v>
      </c>
      <c r="AE220" s="213" t="s">
        <v>112</v>
      </c>
      <c r="AF220" s="214" t="str">
        <f t="shared" si="20"/>
        <v/>
      </c>
      <c r="AG220" s="215" t="s">
        <v>113</v>
      </c>
      <c r="AH220" s="216" t="str">
        <f t="shared" si="21"/>
        <v/>
      </c>
      <c r="AJ220" s="234" t="str">
        <f t="shared" si="22"/>
        <v>○</v>
      </c>
      <c r="AK220" s="235" t="str">
        <f t="shared" si="19"/>
        <v/>
      </c>
      <c r="AL220" s="235"/>
      <c r="AM220" s="235"/>
      <c r="AN220" s="235"/>
      <c r="AO220" s="235"/>
      <c r="AP220" s="235"/>
      <c r="AQ220" s="235"/>
      <c r="AR220" s="235"/>
      <c r="AS220" s="236"/>
    </row>
    <row r="221" spans="1:45" ht="33" customHeight="1" thickBot="1">
      <c r="A221" s="204">
        <f t="shared" si="23"/>
        <v>210</v>
      </c>
      <c r="B221" s="1026" t="str">
        <f>IF(【全員最初に作成】基本情報!C265="","",【全員最初に作成】基本情報!C265)</f>
        <v/>
      </c>
      <c r="C221" s="1027"/>
      <c r="D221" s="1027"/>
      <c r="E221" s="1027"/>
      <c r="F221" s="1027"/>
      <c r="G221" s="1027"/>
      <c r="H221" s="1027"/>
      <c r="I221" s="1027"/>
      <c r="J221" s="1027"/>
      <c r="K221" s="1028"/>
      <c r="L221" s="204" t="str">
        <f>IF(【全員最初に作成】基本情報!M265="","",【全員最初に作成】基本情報!M265)</f>
        <v/>
      </c>
      <c r="M221" s="204" t="str">
        <f>IF(【全員最初に作成】基本情報!R265="","",【全員最初に作成】基本情報!R265)</f>
        <v/>
      </c>
      <c r="N221" s="204" t="str">
        <f>IF(【全員最初に作成】基本情報!W265="","",【全員最初に作成】基本情報!W265)</f>
        <v/>
      </c>
      <c r="O221" s="204" t="str">
        <f>IF(【全員最初に作成】基本情報!X265="","",【全員最初に作成】基本情報!X265)</f>
        <v/>
      </c>
      <c r="P221" s="205" t="str">
        <f>IF(【全員最初に作成】基本情報!Y265="","",【全員最初に作成】基本情報!Y265)</f>
        <v/>
      </c>
      <c r="Q221" s="206" t="str">
        <f>IF(【全員最初に作成】基本情報!AB265="","",【全員最初に作成】基本情報!AB265)</f>
        <v/>
      </c>
      <c r="R221" s="230"/>
      <c r="S221" s="231"/>
      <c r="T221" s="209" t="str">
        <f>IFERROR(IF(R221="","",VLOOKUP(P221,【参考】数式用!$A$5:$H$34,MATCH(S221,【参考】数式用!$F$4:$H$4,0)+5,0)),"")</f>
        <v/>
      </c>
      <c r="U221" s="232" t="str">
        <f>IF(S221="特定加算Ⅰ",VLOOKUP(P221,【参考】数式用!$A$5:$I$28,9,FALSE),"-")</f>
        <v>-</v>
      </c>
      <c r="V221" s="210" t="s">
        <v>108</v>
      </c>
      <c r="W221" s="233"/>
      <c r="X221" s="212" t="s">
        <v>109</v>
      </c>
      <c r="Y221" s="233"/>
      <c r="Z221" s="212" t="s">
        <v>110</v>
      </c>
      <c r="AA221" s="233"/>
      <c r="AB221" s="212" t="s">
        <v>109</v>
      </c>
      <c r="AC221" s="233"/>
      <c r="AD221" s="212" t="s">
        <v>111</v>
      </c>
      <c r="AE221" s="213" t="s">
        <v>112</v>
      </c>
      <c r="AF221" s="214" t="str">
        <f t="shared" si="20"/>
        <v/>
      </c>
      <c r="AG221" s="215" t="s">
        <v>113</v>
      </c>
      <c r="AH221" s="216" t="str">
        <f t="shared" si="21"/>
        <v/>
      </c>
      <c r="AJ221" s="234" t="str">
        <f t="shared" si="22"/>
        <v>○</v>
      </c>
      <c r="AK221" s="235" t="str">
        <f t="shared" si="19"/>
        <v/>
      </c>
      <c r="AL221" s="235"/>
      <c r="AM221" s="235"/>
      <c r="AN221" s="235"/>
      <c r="AO221" s="235"/>
      <c r="AP221" s="235"/>
      <c r="AQ221" s="235"/>
      <c r="AR221" s="235"/>
      <c r="AS221" s="236"/>
    </row>
    <row r="222" spans="1:45" ht="33" customHeight="1" thickBot="1">
      <c r="A222" s="204">
        <f t="shared" si="23"/>
        <v>211</v>
      </c>
      <c r="B222" s="1026" t="str">
        <f>IF(【全員最初に作成】基本情報!C266="","",【全員最初に作成】基本情報!C266)</f>
        <v/>
      </c>
      <c r="C222" s="1027"/>
      <c r="D222" s="1027"/>
      <c r="E222" s="1027"/>
      <c r="F222" s="1027"/>
      <c r="G222" s="1027"/>
      <c r="H222" s="1027"/>
      <c r="I222" s="1027"/>
      <c r="J222" s="1027"/>
      <c r="K222" s="1028"/>
      <c r="L222" s="204" t="str">
        <f>IF(【全員最初に作成】基本情報!M266="","",【全員最初に作成】基本情報!M266)</f>
        <v/>
      </c>
      <c r="M222" s="204" t="str">
        <f>IF(【全員最初に作成】基本情報!R266="","",【全員最初に作成】基本情報!R266)</f>
        <v/>
      </c>
      <c r="N222" s="204" t="str">
        <f>IF(【全員最初に作成】基本情報!W266="","",【全員最初に作成】基本情報!W266)</f>
        <v/>
      </c>
      <c r="O222" s="204" t="str">
        <f>IF(【全員最初に作成】基本情報!X266="","",【全員最初に作成】基本情報!X266)</f>
        <v/>
      </c>
      <c r="P222" s="205" t="str">
        <f>IF(【全員最初に作成】基本情報!Y266="","",【全員最初に作成】基本情報!Y266)</f>
        <v/>
      </c>
      <c r="Q222" s="206" t="str">
        <f>IF(【全員最初に作成】基本情報!AB266="","",【全員最初に作成】基本情報!AB266)</f>
        <v/>
      </c>
      <c r="R222" s="230"/>
      <c r="S222" s="231"/>
      <c r="T222" s="209" t="str">
        <f>IFERROR(IF(R222="","",VLOOKUP(P222,【参考】数式用!$A$5:$H$34,MATCH(S222,【参考】数式用!$F$4:$H$4,0)+5,0)),"")</f>
        <v/>
      </c>
      <c r="U222" s="232" t="str">
        <f>IF(S222="特定加算Ⅰ",VLOOKUP(P222,【参考】数式用!$A$5:$I$28,9,FALSE),"-")</f>
        <v>-</v>
      </c>
      <c r="V222" s="210" t="s">
        <v>108</v>
      </c>
      <c r="W222" s="233"/>
      <c r="X222" s="212" t="s">
        <v>109</v>
      </c>
      <c r="Y222" s="233"/>
      <c r="Z222" s="212" t="s">
        <v>110</v>
      </c>
      <c r="AA222" s="233"/>
      <c r="AB222" s="212" t="s">
        <v>109</v>
      </c>
      <c r="AC222" s="233"/>
      <c r="AD222" s="212" t="s">
        <v>111</v>
      </c>
      <c r="AE222" s="213" t="s">
        <v>112</v>
      </c>
      <c r="AF222" s="214" t="str">
        <f t="shared" si="20"/>
        <v/>
      </c>
      <c r="AG222" s="215" t="s">
        <v>113</v>
      </c>
      <c r="AH222" s="216" t="str">
        <f t="shared" si="21"/>
        <v/>
      </c>
      <c r="AJ222" s="234" t="str">
        <f t="shared" si="22"/>
        <v>○</v>
      </c>
      <c r="AK222" s="235" t="str">
        <f t="shared" si="19"/>
        <v/>
      </c>
      <c r="AL222" s="235"/>
      <c r="AM222" s="235"/>
      <c r="AN222" s="235"/>
      <c r="AO222" s="235"/>
      <c r="AP222" s="235"/>
      <c r="AQ222" s="235"/>
      <c r="AR222" s="235"/>
      <c r="AS222" s="236"/>
    </row>
    <row r="223" spans="1:45" ht="33" customHeight="1" thickBot="1">
      <c r="A223" s="204">
        <f t="shared" si="23"/>
        <v>212</v>
      </c>
      <c r="B223" s="1026" t="str">
        <f>IF(【全員最初に作成】基本情報!C267="","",【全員最初に作成】基本情報!C267)</f>
        <v/>
      </c>
      <c r="C223" s="1027"/>
      <c r="D223" s="1027"/>
      <c r="E223" s="1027"/>
      <c r="F223" s="1027"/>
      <c r="G223" s="1027"/>
      <c r="H223" s="1027"/>
      <c r="I223" s="1027"/>
      <c r="J223" s="1027"/>
      <c r="K223" s="1028"/>
      <c r="L223" s="204" t="str">
        <f>IF(【全員最初に作成】基本情報!M267="","",【全員最初に作成】基本情報!M267)</f>
        <v/>
      </c>
      <c r="M223" s="204" t="str">
        <f>IF(【全員最初に作成】基本情報!R267="","",【全員最初に作成】基本情報!R267)</f>
        <v/>
      </c>
      <c r="N223" s="204" t="str">
        <f>IF(【全員最初に作成】基本情報!W267="","",【全員最初に作成】基本情報!W267)</f>
        <v/>
      </c>
      <c r="O223" s="204" t="str">
        <f>IF(【全員最初に作成】基本情報!X267="","",【全員最初に作成】基本情報!X267)</f>
        <v/>
      </c>
      <c r="P223" s="205" t="str">
        <f>IF(【全員最初に作成】基本情報!Y267="","",【全員最初に作成】基本情報!Y267)</f>
        <v/>
      </c>
      <c r="Q223" s="206" t="str">
        <f>IF(【全員最初に作成】基本情報!AB267="","",【全員最初に作成】基本情報!AB267)</f>
        <v/>
      </c>
      <c r="R223" s="230"/>
      <c r="S223" s="231"/>
      <c r="T223" s="209" t="str">
        <f>IFERROR(IF(R223="","",VLOOKUP(P223,【参考】数式用!$A$5:$H$34,MATCH(S223,【参考】数式用!$F$4:$H$4,0)+5,0)),"")</f>
        <v/>
      </c>
      <c r="U223" s="232" t="str">
        <f>IF(S223="特定加算Ⅰ",VLOOKUP(P223,【参考】数式用!$A$5:$I$28,9,FALSE),"-")</f>
        <v>-</v>
      </c>
      <c r="V223" s="210" t="s">
        <v>108</v>
      </c>
      <c r="W223" s="233"/>
      <c r="X223" s="212" t="s">
        <v>109</v>
      </c>
      <c r="Y223" s="233"/>
      <c r="Z223" s="212" t="s">
        <v>110</v>
      </c>
      <c r="AA223" s="233"/>
      <c r="AB223" s="212" t="s">
        <v>109</v>
      </c>
      <c r="AC223" s="233"/>
      <c r="AD223" s="212" t="s">
        <v>111</v>
      </c>
      <c r="AE223" s="213" t="s">
        <v>112</v>
      </c>
      <c r="AF223" s="214" t="str">
        <f t="shared" si="20"/>
        <v/>
      </c>
      <c r="AG223" s="215" t="s">
        <v>113</v>
      </c>
      <c r="AH223" s="216" t="str">
        <f t="shared" si="21"/>
        <v/>
      </c>
      <c r="AJ223" s="234" t="str">
        <f t="shared" si="22"/>
        <v>○</v>
      </c>
      <c r="AK223" s="235" t="str">
        <f t="shared" si="19"/>
        <v/>
      </c>
      <c r="AL223" s="235"/>
      <c r="AM223" s="235"/>
      <c r="AN223" s="235"/>
      <c r="AO223" s="235"/>
      <c r="AP223" s="235"/>
      <c r="AQ223" s="235"/>
      <c r="AR223" s="235"/>
      <c r="AS223" s="236"/>
    </row>
    <row r="224" spans="1:45" ht="33" customHeight="1" thickBot="1">
      <c r="A224" s="204">
        <f t="shared" si="23"/>
        <v>213</v>
      </c>
      <c r="B224" s="1026" t="str">
        <f>IF(【全員最初に作成】基本情報!C268="","",【全員最初に作成】基本情報!C268)</f>
        <v/>
      </c>
      <c r="C224" s="1027"/>
      <c r="D224" s="1027"/>
      <c r="E224" s="1027"/>
      <c r="F224" s="1027"/>
      <c r="G224" s="1027"/>
      <c r="H224" s="1027"/>
      <c r="I224" s="1027"/>
      <c r="J224" s="1027"/>
      <c r="K224" s="1028"/>
      <c r="L224" s="204" t="str">
        <f>IF(【全員最初に作成】基本情報!M268="","",【全員最初に作成】基本情報!M268)</f>
        <v/>
      </c>
      <c r="M224" s="204" t="str">
        <f>IF(【全員最初に作成】基本情報!R268="","",【全員最初に作成】基本情報!R268)</f>
        <v/>
      </c>
      <c r="N224" s="204" t="str">
        <f>IF(【全員最初に作成】基本情報!W268="","",【全員最初に作成】基本情報!W268)</f>
        <v/>
      </c>
      <c r="O224" s="204" t="str">
        <f>IF(【全員最初に作成】基本情報!X268="","",【全員最初に作成】基本情報!X268)</f>
        <v/>
      </c>
      <c r="P224" s="205" t="str">
        <f>IF(【全員最初に作成】基本情報!Y268="","",【全員最初に作成】基本情報!Y268)</f>
        <v/>
      </c>
      <c r="Q224" s="206" t="str">
        <f>IF(【全員最初に作成】基本情報!AB268="","",【全員最初に作成】基本情報!AB268)</f>
        <v/>
      </c>
      <c r="R224" s="230"/>
      <c r="S224" s="231"/>
      <c r="T224" s="209" t="str">
        <f>IFERROR(IF(R224="","",VLOOKUP(P224,【参考】数式用!$A$5:$H$34,MATCH(S224,【参考】数式用!$F$4:$H$4,0)+5,0)),"")</f>
        <v/>
      </c>
      <c r="U224" s="232" t="str">
        <f>IF(S224="特定加算Ⅰ",VLOOKUP(P224,【参考】数式用!$A$5:$I$28,9,FALSE),"-")</f>
        <v>-</v>
      </c>
      <c r="V224" s="210" t="s">
        <v>108</v>
      </c>
      <c r="W224" s="233"/>
      <c r="X224" s="212" t="s">
        <v>109</v>
      </c>
      <c r="Y224" s="233"/>
      <c r="Z224" s="212" t="s">
        <v>110</v>
      </c>
      <c r="AA224" s="233"/>
      <c r="AB224" s="212" t="s">
        <v>109</v>
      </c>
      <c r="AC224" s="233"/>
      <c r="AD224" s="212" t="s">
        <v>111</v>
      </c>
      <c r="AE224" s="213" t="s">
        <v>112</v>
      </c>
      <c r="AF224" s="214" t="str">
        <f t="shared" si="20"/>
        <v/>
      </c>
      <c r="AG224" s="215" t="s">
        <v>113</v>
      </c>
      <c r="AH224" s="216" t="str">
        <f t="shared" si="21"/>
        <v/>
      </c>
      <c r="AJ224" s="234" t="str">
        <f t="shared" si="22"/>
        <v>○</v>
      </c>
      <c r="AK224" s="235" t="str">
        <f t="shared" si="19"/>
        <v/>
      </c>
      <c r="AL224" s="235"/>
      <c r="AM224" s="235"/>
      <c r="AN224" s="235"/>
      <c r="AO224" s="235"/>
      <c r="AP224" s="235"/>
      <c r="AQ224" s="235"/>
      <c r="AR224" s="235"/>
      <c r="AS224" s="236"/>
    </row>
    <row r="225" spans="1:45" ht="33" customHeight="1" thickBot="1">
      <c r="A225" s="204">
        <f t="shared" si="23"/>
        <v>214</v>
      </c>
      <c r="B225" s="1026" t="str">
        <f>IF(【全員最初に作成】基本情報!C269="","",【全員最初に作成】基本情報!C269)</f>
        <v/>
      </c>
      <c r="C225" s="1027"/>
      <c r="D225" s="1027"/>
      <c r="E225" s="1027"/>
      <c r="F225" s="1027"/>
      <c r="G225" s="1027"/>
      <c r="H225" s="1027"/>
      <c r="I225" s="1027"/>
      <c r="J225" s="1027"/>
      <c r="K225" s="1028"/>
      <c r="L225" s="204" t="str">
        <f>IF(【全員最初に作成】基本情報!M269="","",【全員最初に作成】基本情報!M269)</f>
        <v/>
      </c>
      <c r="M225" s="204" t="str">
        <f>IF(【全員最初に作成】基本情報!R269="","",【全員最初に作成】基本情報!R269)</f>
        <v/>
      </c>
      <c r="N225" s="204" t="str">
        <f>IF(【全員最初に作成】基本情報!W269="","",【全員最初に作成】基本情報!W269)</f>
        <v/>
      </c>
      <c r="O225" s="204" t="str">
        <f>IF(【全員最初に作成】基本情報!X269="","",【全員最初に作成】基本情報!X269)</f>
        <v/>
      </c>
      <c r="P225" s="205" t="str">
        <f>IF(【全員最初に作成】基本情報!Y269="","",【全員最初に作成】基本情報!Y269)</f>
        <v/>
      </c>
      <c r="Q225" s="206" t="str">
        <f>IF(【全員最初に作成】基本情報!AB269="","",【全員最初に作成】基本情報!AB269)</f>
        <v/>
      </c>
      <c r="R225" s="230"/>
      <c r="S225" s="231"/>
      <c r="T225" s="209" t="str">
        <f>IFERROR(IF(R225="","",VLOOKUP(P225,【参考】数式用!$A$5:$H$34,MATCH(S225,【参考】数式用!$F$4:$H$4,0)+5,0)),"")</f>
        <v/>
      </c>
      <c r="U225" s="232" t="str">
        <f>IF(S225="特定加算Ⅰ",VLOOKUP(P225,【参考】数式用!$A$5:$I$28,9,FALSE),"-")</f>
        <v>-</v>
      </c>
      <c r="V225" s="210" t="s">
        <v>108</v>
      </c>
      <c r="W225" s="233"/>
      <c r="X225" s="212" t="s">
        <v>109</v>
      </c>
      <c r="Y225" s="233"/>
      <c r="Z225" s="212" t="s">
        <v>110</v>
      </c>
      <c r="AA225" s="233"/>
      <c r="AB225" s="212" t="s">
        <v>109</v>
      </c>
      <c r="AC225" s="233"/>
      <c r="AD225" s="212" t="s">
        <v>111</v>
      </c>
      <c r="AE225" s="213" t="s">
        <v>112</v>
      </c>
      <c r="AF225" s="214" t="str">
        <f t="shared" si="20"/>
        <v/>
      </c>
      <c r="AG225" s="215" t="s">
        <v>113</v>
      </c>
      <c r="AH225" s="216" t="str">
        <f t="shared" si="21"/>
        <v/>
      </c>
      <c r="AJ225" s="234" t="str">
        <f t="shared" si="22"/>
        <v>○</v>
      </c>
      <c r="AK225" s="235" t="str">
        <f t="shared" si="19"/>
        <v/>
      </c>
      <c r="AL225" s="235"/>
      <c r="AM225" s="235"/>
      <c r="AN225" s="235"/>
      <c r="AO225" s="235"/>
      <c r="AP225" s="235"/>
      <c r="AQ225" s="235"/>
      <c r="AR225" s="235"/>
      <c r="AS225" s="236"/>
    </row>
    <row r="226" spans="1:45" ht="33" customHeight="1" thickBot="1">
      <c r="A226" s="204">
        <f t="shared" si="23"/>
        <v>215</v>
      </c>
      <c r="B226" s="1026" t="str">
        <f>IF(【全員最初に作成】基本情報!C270="","",【全員最初に作成】基本情報!C270)</f>
        <v/>
      </c>
      <c r="C226" s="1027"/>
      <c r="D226" s="1027"/>
      <c r="E226" s="1027"/>
      <c r="F226" s="1027"/>
      <c r="G226" s="1027"/>
      <c r="H226" s="1027"/>
      <c r="I226" s="1027"/>
      <c r="J226" s="1027"/>
      <c r="K226" s="1028"/>
      <c r="L226" s="204" t="str">
        <f>IF(【全員最初に作成】基本情報!M270="","",【全員最初に作成】基本情報!M270)</f>
        <v/>
      </c>
      <c r="M226" s="204" t="str">
        <f>IF(【全員最初に作成】基本情報!R270="","",【全員最初に作成】基本情報!R270)</f>
        <v/>
      </c>
      <c r="N226" s="204" t="str">
        <f>IF(【全員最初に作成】基本情報!W270="","",【全員最初に作成】基本情報!W270)</f>
        <v/>
      </c>
      <c r="O226" s="204" t="str">
        <f>IF(【全員最初に作成】基本情報!X270="","",【全員最初に作成】基本情報!X270)</f>
        <v/>
      </c>
      <c r="P226" s="205" t="str">
        <f>IF(【全員最初に作成】基本情報!Y270="","",【全員最初に作成】基本情報!Y270)</f>
        <v/>
      </c>
      <c r="Q226" s="206" t="str">
        <f>IF(【全員最初に作成】基本情報!AB270="","",【全員最初に作成】基本情報!AB270)</f>
        <v/>
      </c>
      <c r="R226" s="230"/>
      <c r="S226" s="231"/>
      <c r="T226" s="209" t="str">
        <f>IFERROR(IF(R226="","",VLOOKUP(P226,【参考】数式用!$A$5:$H$34,MATCH(S226,【参考】数式用!$F$4:$H$4,0)+5,0)),"")</f>
        <v/>
      </c>
      <c r="U226" s="232" t="str">
        <f>IF(S226="特定加算Ⅰ",VLOOKUP(P226,【参考】数式用!$A$5:$I$28,9,FALSE),"-")</f>
        <v>-</v>
      </c>
      <c r="V226" s="210" t="s">
        <v>108</v>
      </c>
      <c r="W226" s="233"/>
      <c r="X226" s="212" t="s">
        <v>109</v>
      </c>
      <c r="Y226" s="233"/>
      <c r="Z226" s="212" t="s">
        <v>110</v>
      </c>
      <c r="AA226" s="233"/>
      <c r="AB226" s="212" t="s">
        <v>109</v>
      </c>
      <c r="AC226" s="233"/>
      <c r="AD226" s="212" t="s">
        <v>111</v>
      </c>
      <c r="AE226" s="213" t="s">
        <v>112</v>
      </c>
      <c r="AF226" s="214" t="str">
        <f t="shared" si="20"/>
        <v/>
      </c>
      <c r="AG226" s="215" t="s">
        <v>113</v>
      </c>
      <c r="AH226" s="216" t="str">
        <f t="shared" si="21"/>
        <v/>
      </c>
      <c r="AJ226" s="234" t="str">
        <f t="shared" si="22"/>
        <v>○</v>
      </c>
      <c r="AK226" s="235" t="str">
        <f t="shared" si="19"/>
        <v/>
      </c>
      <c r="AL226" s="235"/>
      <c r="AM226" s="235"/>
      <c r="AN226" s="235"/>
      <c r="AO226" s="235"/>
      <c r="AP226" s="235"/>
      <c r="AQ226" s="235"/>
      <c r="AR226" s="235"/>
      <c r="AS226" s="236"/>
    </row>
    <row r="227" spans="1:45" ht="33" customHeight="1" thickBot="1">
      <c r="A227" s="204">
        <f t="shared" si="23"/>
        <v>216</v>
      </c>
      <c r="B227" s="1026" t="str">
        <f>IF(【全員最初に作成】基本情報!C271="","",【全員最初に作成】基本情報!C271)</f>
        <v/>
      </c>
      <c r="C227" s="1027"/>
      <c r="D227" s="1027"/>
      <c r="E227" s="1027"/>
      <c r="F227" s="1027"/>
      <c r="G227" s="1027"/>
      <c r="H227" s="1027"/>
      <c r="I227" s="1027"/>
      <c r="J227" s="1027"/>
      <c r="K227" s="1028"/>
      <c r="L227" s="204" t="str">
        <f>IF(【全員最初に作成】基本情報!M271="","",【全員最初に作成】基本情報!M271)</f>
        <v/>
      </c>
      <c r="M227" s="204" t="str">
        <f>IF(【全員最初に作成】基本情報!R271="","",【全員最初に作成】基本情報!R271)</f>
        <v/>
      </c>
      <c r="N227" s="204" t="str">
        <f>IF(【全員最初に作成】基本情報!W271="","",【全員最初に作成】基本情報!W271)</f>
        <v/>
      </c>
      <c r="O227" s="204" t="str">
        <f>IF(【全員最初に作成】基本情報!X271="","",【全員最初に作成】基本情報!X271)</f>
        <v/>
      </c>
      <c r="P227" s="205" t="str">
        <f>IF(【全員最初に作成】基本情報!Y271="","",【全員最初に作成】基本情報!Y271)</f>
        <v/>
      </c>
      <c r="Q227" s="206" t="str">
        <f>IF(【全員最初に作成】基本情報!AB271="","",【全員最初に作成】基本情報!AB271)</f>
        <v/>
      </c>
      <c r="R227" s="230"/>
      <c r="S227" s="231"/>
      <c r="T227" s="209" t="str">
        <f>IFERROR(IF(R227="","",VLOOKUP(P227,【参考】数式用!$A$5:$H$34,MATCH(S227,【参考】数式用!$F$4:$H$4,0)+5,0)),"")</f>
        <v/>
      </c>
      <c r="U227" s="232" t="str">
        <f>IF(S227="特定加算Ⅰ",VLOOKUP(P227,【参考】数式用!$A$5:$I$28,9,FALSE),"-")</f>
        <v>-</v>
      </c>
      <c r="V227" s="210" t="s">
        <v>108</v>
      </c>
      <c r="W227" s="233"/>
      <c r="X227" s="212" t="s">
        <v>109</v>
      </c>
      <c r="Y227" s="233"/>
      <c r="Z227" s="212" t="s">
        <v>110</v>
      </c>
      <c r="AA227" s="233"/>
      <c r="AB227" s="212" t="s">
        <v>109</v>
      </c>
      <c r="AC227" s="233"/>
      <c r="AD227" s="212" t="s">
        <v>111</v>
      </c>
      <c r="AE227" s="213" t="s">
        <v>112</v>
      </c>
      <c r="AF227" s="214" t="str">
        <f t="shared" si="20"/>
        <v/>
      </c>
      <c r="AG227" s="215" t="s">
        <v>113</v>
      </c>
      <c r="AH227" s="216" t="str">
        <f t="shared" si="21"/>
        <v/>
      </c>
      <c r="AJ227" s="234" t="str">
        <f t="shared" si="22"/>
        <v>○</v>
      </c>
      <c r="AK227" s="235" t="str">
        <f t="shared" si="19"/>
        <v/>
      </c>
      <c r="AL227" s="235"/>
      <c r="AM227" s="235"/>
      <c r="AN227" s="235"/>
      <c r="AO227" s="235"/>
      <c r="AP227" s="235"/>
      <c r="AQ227" s="235"/>
      <c r="AR227" s="235"/>
      <c r="AS227" s="236"/>
    </row>
    <row r="228" spans="1:45" ht="33" customHeight="1" thickBot="1">
      <c r="A228" s="204">
        <f t="shared" si="23"/>
        <v>217</v>
      </c>
      <c r="B228" s="1026" t="str">
        <f>IF(【全員最初に作成】基本情報!C272="","",【全員最初に作成】基本情報!C272)</f>
        <v/>
      </c>
      <c r="C228" s="1027"/>
      <c r="D228" s="1027"/>
      <c r="E228" s="1027"/>
      <c r="F228" s="1027"/>
      <c r="G228" s="1027"/>
      <c r="H228" s="1027"/>
      <c r="I228" s="1027"/>
      <c r="J228" s="1027"/>
      <c r="K228" s="1028"/>
      <c r="L228" s="204" t="str">
        <f>IF(【全員最初に作成】基本情報!M272="","",【全員最初に作成】基本情報!M272)</f>
        <v/>
      </c>
      <c r="M228" s="204" t="str">
        <f>IF(【全員最初に作成】基本情報!R272="","",【全員最初に作成】基本情報!R272)</f>
        <v/>
      </c>
      <c r="N228" s="204" t="str">
        <f>IF(【全員最初に作成】基本情報!W272="","",【全員最初に作成】基本情報!W272)</f>
        <v/>
      </c>
      <c r="O228" s="204" t="str">
        <f>IF(【全員最初に作成】基本情報!X272="","",【全員最初に作成】基本情報!X272)</f>
        <v/>
      </c>
      <c r="P228" s="205" t="str">
        <f>IF(【全員最初に作成】基本情報!Y272="","",【全員最初に作成】基本情報!Y272)</f>
        <v/>
      </c>
      <c r="Q228" s="206" t="str">
        <f>IF(【全員最初に作成】基本情報!AB272="","",【全員最初に作成】基本情報!AB272)</f>
        <v/>
      </c>
      <c r="R228" s="230"/>
      <c r="S228" s="231"/>
      <c r="T228" s="209" t="str">
        <f>IFERROR(IF(R228="","",VLOOKUP(P228,【参考】数式用!$A$5:$H$34,MATCH(S228,【参考】数式用!$F$4:$H$4,0)+5,0)),"")</f>
        <v/>
      </c>
      <c r="U228" s="232" t="str">
        <f>IF(S228="特定加算Ⅰ",VLOOKUP(P228,【参考】数式用!$A$5:$I$28,9,FALSE),"-")</f>
        <v>-</v>
      </c>
      <c r="V228" s="210" t="s">
        <v>108</v>
      </c>
      <c r="W228" s="233"/>
      <c r="X228" s="212" t="s">
        <v>109</v>
      </c>
      <c r="Y228" s="233"/>
      <c r="Z228" s="212" t="s">
        <v>110</v>
      </c>
      <c r="AA228" s="233"/>
      <c r="AB228" s="212" t="s">
        <v>109</v>
      </c>
      <c r="AC228" s="233"/>
      <c r="AD228" s="212" t="s">
        <v>111</v>
      </c>
      <c r="AE228" s="213" t="s">
        <v>112</v>
      </c>
      <c r="AF228" s="214" t="str">
        <f t="shared" si="20"/>
        <v/>
      </c>
      <c r="AG228" s="215" t="s">
        <v>113</v>
      </c>
      <c r="AH228" s="216" t="str">
        <f t="shared" si="21"/>
        <v/>
      </c>
      <c r="AJ228" s="234" t="str">
        <f t="shared" si="22"/>
        <v>○</v>
      </c>
      <c r="AK228" s="235" t="str">
        <f t="shared" si="19"/>
        <v/>
      </c>
      <c r="AL228" s="235"/>
      <c r="AM228" s="235"/>
      <c r="AN228" s="235"/>
      <c r="AO228" s="235"/>
      <c r="AP228" s="235"/>
      <c r="AQ228" s="235"/>
      <c r="AR228" s="235"/>
      <c r="AS228" s="236"/>
    </row>
    <row r="229" spans="1:45" ht="33" customHeight="1" thickBot="1">
      <c r="A229" s="204">
        <f t="shared" si="23"/>
        <v>218</v>
      </c>
      <c r="B229" s="1026" t="str">
        <f>IF(【全員最初に作成】基本情報!C273="","",【全員最初に作成】基本情報!C273)</f>
        <v/>
      </c>
      <c r="C229" s="1027"/>
      <c r="D229" s="1027"/>
      <c r="E229" s="1027"/>
      <c r="F229" s="1027"/>
      <c r="G229" s="1027"/>
      <c r="H229" s="1027"/>
      <c r="I229" s="1027"/>
      <c r="J229" s="1027"/>
      <c r="K229" s="1028"/>
      <c r="L229" s="204" t="str">
        <f>IF(【全員最初に作成】基本情報!M273="","",【全員最初に作成】基本情報!M273)</f>
        <v/>
      </c>
      <c r="M229" s="204" t="str">
        <f>IF(【全員最初に作成】基本情報!R273="","",【全員最初に作成】基本情報!R273)</f>
        <v/>
      </c>
      <c r="N229" s="204" t="str">
        <f>IF(【全員最初に作成】基本情報!W273="","",【全員最初に作成】基本情報!W273)</f>
        <v/>
      </c>
      <c r="O229" s="204" t="str">
        <f>IF(【全員最初に作成】基本情報!X273="","",【全員最初に作成】基本情報!X273)</f>
        <v/>
      </c>
      <c r="P229" s="205" t="str">
        <f>IF(【全員最初に作成】基本情報!Y273="","",【全員最初に作成】基本情報!Y273)</f>
        <v/>
      </c>
      <c r="Q229" s="206" t="str">
        <f>IF(【全員最初に作成】基本情報!AB273="","",【全員最初に作成】基本情報!AB273)</f>
        <v/>
      </c>
      <c r="R229" s="230"/>
      <c r="S229" s="231"/>
      <c r="T229" s="209" t="str">
        <f>IFERROR(IF(R229="","",VLOOKUP(P229,【参考】数式用!$A$5:$H$34,MATCH(S229,【参考】数式用!$F$4:$H$4,0)+5,0)),"")</f>
        <v/>
      </c>
      <c r="U229" s="232" t="str">
        <f>IF(S229="特定加算Ⅰ",VLOOKUP(P229,【参考】数式用!$A$5:$I$28,9,FALSE),"-")</f>
        <v>-</v>
      </c>
      <c r="V229" s="210" t="s">
        <v>108</v>
      </c>
      <c r="W229" s="233"/>
      <c r="X229" s="212" t="s">
        <v>109</v>
      </c>
      <c r="Y229" s="233"/>
      <c r="Z229" s="212" t="s">
        <v>110</v>
      </c>
      <c r="AA229" s="233"/>
      <c r="AB229" s="212" t="s">
        <v>109</v>
      </c>
      <c r="AC229" s="233"/>
      <c r="AD229" s="212" t="s">
        <v>111</v>
      </c>
      <c r="AE229" s="213" t="s">
        <v>112</v>
      </c>
      <c r="AF229" s="214" t="str">
        <f t="shared" si="20"/>
        <v/>
      </c>
      <c r="AG229" s="215" t="s">
        <v>113</v>
      </c>
      <c r="AH229" s="216" t="str">
        <f t="shared" si="21"/>
        <v/>
      </c>
      <c r="AJ229" s="234" t="str">
        <f t="shared" si="22"/>
        <v>○</v>
      </c>
      <c r="AK229" s="235" t="str">
        <f t="shared" si="19"/>
        <v/>
      </c>
      <c r="AL229" s="235"/>
      <c r="AM229" s="235"/>
      <c r="AN229" s="235"/>
      <c r="AO229" s="235"/>
      <c r="AP229" s="235"/>
      <c r="AQ229" s="235"/>
      <c r="AR229" s="235"/>
      <c r="AS229" s="236"/>
    </row>
    <row r="230" spans="1:45" ht="33" customHeight="1" thickBot="1">
      <c r="A230" s="204">
        <f t="shared" si="23"/>
        <v>219</v>
      </c>
      <c r="B230" s="1026" t="str">
        <f>IF(【全員最初に作成】基本情報!C274="","",【全員最初に作成】基本情報!C274)</f>
        <v/>
      </c>
      <c r="C230" s="1027"/>
      <c r="D230" s="1027"/>
      <c r="E230" s="1027"/>
      <c r="F230" s="1027"/>
      <c r="G230" s="1027"/>
      <c r="H230" s="1027"/>
      <c r="I230" s="1027"/>
      <c r="J230" s="1027"/>
      <c r="K230" s="1028"/>
      <c r="L230" s="204" t="str">
        <f>IF(【全員最初に作成】基本情報!M274="","",【全員最初に作成】基本情報!M274)</f>
        <v/>
      </c>
      <c r="M230" s="204" t="str">
        <f>IF(【全員最初に作成】基本情報!R274="","",【全員最初に作成】基本情報!R274)</f>
        <v/>
      </c>
      <c r="N230" s="204" t="str">
        <f>IF(【全員最初に作成】基本情報!W274="","",【全員最初に作成】基本情報!W274)</f>
        <v/>
      </c>
      <c r="O230" s="204" t="str">
        <f>IF(【全員最初に作成】基本情報!X274="","",【全員最初に作成】基本情報!X274)</f>
        <v/>
      </c>
      <c r="P230" s="205" t="str">
        <f>IF(【全員最初に作成】基本情報!Y274="","",【全員最初に作成】基本情報!Y274)</f>
        <v/>
      </c>
      <c r="Q230" s="206" t="str">
        <f>IF(【全員最初に作成】基本情報!AB274="","",【全員最初に作成】基本情報!AB274)</f>
        <v/>
      </c>
      <c r="R230" s="230"/>
      <c r="S230" s="231"/>
      <c r="T230" s="209" t="str">
        <f>IFERROR(IF(R230="","",VLOOKUP(P230,【参考】数式用!$A$5:$H$34,MATCH(S230,【参考】数式用!$F$4:$H$4,0)+5,0)),"")</f>
        <v/>
      </c>
      <c r="U230" s="232" t="str">
        <f>IF(S230="特定加算Ⅰ",VLOOKUP(P230,【参考】数式用!$A$5:$I$28,9,FALSE),"-")</f>
        <v>-</v>
      </c>
      <c r="V230" s="210" t="s">
        <v>108</v>
      </c>
      <c r="W230" s="233"/>
      <c r="X230" s="212" t="s">
        <v>109</v>
      </c>
      <c r="Y230" s="233"/>
      <c r="Z230" s="212" t="s">
        <v>110</v>
      </c>
      <c r="AA230" s="233"/>
      <c r="AB230" s="212" t="s">
        <v>109</v>
      </c>
      <c r="AC230" s="233"/>
      <c r="AD230" s="212" t="s">
        <v>111</v>
      </c>
      <c r="AE230" s="213" t="s">
        <v>112</v>
      </c>
      <c r="AF230" s="214" t="str">
        <f t="shared" si="20"/>
        <v/>
      </c>
      <c r="AG230" s="215" t="s">
        <v>113</v>
      </c>
      <c r="AH230" s="216" t="str">
        <f t="shared" si="21"/>
        <v/>
      </c>
      <c r="AJ230" s="234" t="str">
        <f t="shared" si="22"/>
        <v>○</v>
      </c>
      <c r="AK230" s="235" t="str">
        <f t="shared" si="19"/>
        <v/>
      </c>
      <c r="AL230" s="235"/>
      <c r="AM230" s="235"/>
      <c r="AN230" s="235"/>
      <c r="AO230" s="235"/>
      <c r="AP230" s="235"/>
      <c r="AQ230" s="235"/>
      <c r="AR230" s="235"/>
      <c r="AS230" s="236"/>
    </row>
    <row r="231" spans="1:45" ht="33" customHeight="1" thickBot="1">
      <c r="A231" s="204">
        <f t="shared" si="23"/>
        <v>220</v>
      </c>
      <c r="B231" s="1026" t="str">
        <f>IF(【全員最初に作成】基本情報!C275="","",【全員最初に作成】基本情報!C275)</f>
        <v/>
      </c>
      <c r="C231" s="1027"/>
      <c r="D231" s="1027"/>
      <c r="E231" s="1027"/>
      <c r="F231" s="1027"/>
      <c r="G231" s="1027"/>
      <c r="H231" s="1027"/>
      <c r="I231" s="1027"/>
      <c r="J231" s="1027"/>
      <c r="K231" s="1028"/>
      <c r="L231" s="204" t="str">
        <f>IF(【全員最初に作成】基本情報!M275="","",【全員最初に作成】基本情報!M275)</f>
        <v/>
      </c>
      <c r="M231" s="204" t="str">
        <f>IF(【全員最初に作成】基本情報!R275="","",【全員最初に作成】基本情報!R275)</f>
        <v/>
      </c>
      <c r="N231" s="204" t="str">
        <f>IF(【全員最初に作成】基本情報!W275="","",【全員最初に作成】基本情報!W275)</f>
        <v/>
      </c>
      <c r="O231" s="204" t="str">
        <f>IF(【全員最初に作成】基本情報!X275="","",【全員最初に作成】基本情報!X275)</f>
        <v/>
      </c>
      <c r="P231" s="205" t="str">
        <f>IF(【全員最初に作成】基本情報!Y275="","",【全員最初に作成】基本情報!Y275)</f>
        <v/>
      </c>
      <c r="Q231" s="206" t="str">
        <f>IF(【全員最初に作成】基本情報!AB275="","",【全員最初に作成】基本情報!AB275)</f>
        <v/>
      </c>
      <c r="R231" s="230"/>
      <c r="S231" s="231"/>
      <c r="T231" s="209" t="str">
        <f>IFERROR(IF(R231="","",VLOOKUP(P231,【参考】数式用!$A$5:$H$34,MATCH(S231,【参考】数式用!$F$4:$H$4,0)+5,0)),"")</f>
        <v/>
      </c>
      <c r="U231" s="232" t="str">
        <f>IF(S231="特定加算Ⅰ",VLOOKUP(P231,【参考】数式用!$A$5:$I$28,9,FALSE),"-")</f>
        <v>-</v>
      </c>
      <c r="V231" s="210" t="s">
        <v>108</v>
      </c>
      <c r="W231" s="233"/>
      <c r="X231" s="212" t="s">
        <v>109</v>
      </c>
      <c r="Y231" s="233"/>
      <c r="Z231" s="212" t="s">
        <v>110</v>
      </c>
      <c r="AA231" s="233"/>
      <c r="AB231" s="212" t="s">
        <v>109</v>
      </c>
      <c r="AC231" s="233"/>
      <c r="AD231" s="212" t="s">
        <v>111</v>
      </c>
      <c r="AE231" s="213" t="s">
        <v>112</v>
      </c>
      <c r="AF231" s="214" t="str">
        <f t="shared" si="20"/>
        <v/>
      </c>
      <c r="AG231" s="215" t="s">
        <v>113</v>
      </c>
      <c r="AH231" s="216" t="str">
        <f t="shared" si="21"/>
        <v/>
      </c>
      <c r="AJ231" s="234" t="str">
        <f t="shared" si="22"/>
        <v>○</v>
      </c>
      <c r="AK231" s="235" t="str">
        <f t="shared" si="19"/>
        <v/>
      </c>
      <c r="AL231" s="235"/>
      <c r="AM231" s="235"/>
      <c r="AN231" s="235"/>
      <c r="AO231" s="235"/>
      <c r="AP231" s="235"/>
      <c r="AQ231" s="235"/>
      <c r="AR231" s="235"/>
      <c r="AS231" s="236"/>
    </row>
    <row r="232" spans="1:45" ht="33" customHeight="1" thickBot="1">
      <c r="A232" s="204">
        <f t="shared" si="23"/>
        <v>221</v>
      </c>
      <c r="B232" s="1026" t="str">
        <f>IF(【全員最初に作成】基本情報!C276="","",【全員最初に作成】基本情報!C276)</f>
        <v/>
      </c>
      <c r="C232" s="1027"/>
      <c r="D232" s="1027"/>
      <c r="E232" s="1027"/>
      <c r="F232" s="1027"/>
      <c r="G232" s="1027"/>
      <c r="H232" s="1027"/>
      <c r="I232" s="1027"/>
      <c r="J232" s="1027"/>
      <c r="K232" s="1028"/>
      <c r="L232" s="204" t="str">
        <f>IF(【全員最初に作成】基本情報!M276="","",【全員最初に作成】基本情報!M276)</f>
        <v/>
      </c>
      <c r="M232" s="204" t="str">
        <f>IF(【全員最初に作成】基本情報!R276="","",【全員最初に作成】基本情報!R276)</f>
        <v/>
      </c>
      <c r="N232" s="204" t="str">
        <f>IF(【全員最初に作成】基本情報!W276="","",【全員最初に作成】基本情報!W276)</f>
        <v/>
      </c>
      <c r="O232" s="204" t="str">
        <f>IF(【全員最初に作成】基本情報!X276="","",【全員最初に作成】基本情報!X276)</f>
        <v/>
      </c>
      <c r="P232" s="205" t="str">
        <f>IF(【全員最初に作成】基本情報!Y276="","",【全員最初に作成】基本情報!Y276)</f>
        <v/>
      </c>
      <c r="Q232" s="206" t="str">
        <f>IF(【全員最初に作成】基本情報!AB276="","",【全員最初に作成】基本情報!AB276)</f>
        <v/>
      </c>
      <c r="R232" s="230"/>
      <c r="S232" s="231"/>
      <c r="T232" s="209" t="str">
        <f>IFERROR(IF(R232="","",VLOOKUP(P232,【参考】数式用!$A$5:$H$34,MATCH(S232,【参考】数式用!$F$4:$H$4,0)+5,0)),"")</f>
        <v/>
      </c>
      <c r="U232" s="232" t="str">
        <f>IF(S232="特定加算Ⅰ",VLOOKUP(P232,【参考】数式用!$A$5:$I$28,9,FALSE),"-")</f>
        <v>-</v>
      </c>
      <c r="V232" s="210" t="s">
        <v>108</v>
      </c>
      <c r="W232" s="233"/>
      <c r="X232" s="212" t="s">
        <v>109</v>
      </c>
      <c r="Y232" s="233"/>
      <c r="Z232" s="212" t="s">
        <v>110</v>
      </c>
      <c r="AA232" s="233"/>
      <c r="AB232" s="212" t="s">
        <v>109</v>
      </c>
      <c r="AC232" s="233"/>
      <c r="AD232" s="212" t="s">
        <v>111</v>
      </c>
      <c r="AE232" s="213" t="s">
        <v>112</v>
      </c>
      <c r="AF232" s="214" t="str">
        <f t="shared" si="20"/>
        <v/>
      </c>
      <c r="AG232" s="215" t="s">
        <v>113</v>
      </c>
      <c r="AH232" s="216" t="str">
        <f t="shared" si="21"/>
        <v/>
      </c>
      <c r="AJ232" s="234" t="str">
        <f t="shared" si="22"/>
        <v>○</v>
      </c>
      <c r="AK232" s="235" t="str">
        <f t="shared" si="19"/>
        <v/>
      </c>
      <c r="AL232" s="235"/>
      <c r="AM232" s="235"/>
      <c r="AN232" s="235"/>
      <c r="AO232" s="235"/>
      <c r="AP232" s="235"/>
      <c r="AQ232" s="235"/>
      <c r="AR232" s="235"/>
      <c r="AS232" s="236"/>
    </row>
    <row r="233" spans="1:45" ht="33" customHeight="1" thickBot="1">
      <c r="A233" s="204">
        <f t="shared" si="23"/>
        <v>222</v>
      </c>
      <c r="B233" s="1026" t="str">
        <f>IF(【全員最初に作成】基本情報!C277="","",【全員最初に作成】基本情報!C277)</f>
        <v/>
      </c>
      <c r="C233" s="1027"/>
      <c r="D233" s="1027"/>
      <c r="E233" s="1027"/>
      <c r="F233" s="1027"/>
      <c r="G233" s="1027"/>
      <c r="H233" s="1027"/>
      <c r="I233" s="1027"/>
      <c r="J233" s="1027"/>
      <c r="K233" s="1028"/>
      <c r="L233" s="204" t="str">
        <f>IF(【全員最初に作成】基本情報!M277="","",【全員最初に作成】基本情報!M277)</f>
        <v/>
      </c>
      <c r="M233" s="204" t="str">
        <f>IF(【全員最初に作成】基本情報!R277="","",【全員最初に作成】基本情報!R277)</f>
        <v/>
      </c>
      <c r="N233" s="204" t="str">
        <f>IF(【全員最初に作成】基本情報!W277="","",【全員最初に作成】基本情報!W277)</f>
        <v/>
      </c>
      <c r="O233" s="204" t="str">
        <f>IF(【全員最初に作成】基本情報!X277="","",【全員最初に作成】基本情報!X277)</f>
        <v/>
      </c>
      <c r="P233" s="205" t="str">
        <f>IF(【全員最初に作成】基本情報!Y277="","",【全員最初に作成】基本情報!Y277)</f>
        <v/>
      </c>
      <c r="Q233" s="206" t="str">
        <f>IF(【全員最初に作成】基本情報!AB277="","",【全員最初に作成】基本情報!AB277)</f>
        <v/>
      </c>
      <c r="R233" s="230"/>
      <c r="S233" s="231"/>
      <c r="T233" s="209" t="str">
        <f>IFERROR(IF(R233="","",VLOOKUP(P233,【参考】数式用!$A$5:$H$34,MATCH(S233,【参考】数式用!$F$4:$H$4,0)+5,0)),"")</f>
        <v/>
      </c>
      <c r="U233" s="232" t="str">
        <f>IF(S233="特定加算Ⅰ",VLOOKUP(P233,【参考】数式用!$A$5:$I$28,9,FALSE),"-")</f>
        <v>-</v>
      </c>
      <c r="V233" s="210" t="s">
        <v>108</v>
      </c>
      <c r="W233" s="233"/>
      <c r="X233" s="212" t="s">
        <v>109</v>
      </c>
      <c r="Y233" s="233"/>
      <c r="Z233" s="212" t="s">
        <v>110</v>
      </c>
      <c r="AA233" s="233"/>
      <c r="AB233" s="212" t="s">
        <v>109</v>
      </c>
      <c r="AC233" s="233"/>
      <c r="AD233" s="212" t="s">
        <v>111</v>
      </c>
      <c r="AE233" s="213" t="s">
        <v>112</v>
      </c>
      <c r="AF233" s="214" t="str">
        <f t="shared" si="20"/>
        <v/>
      </c>
      <c r="AG233" s="215" t="s">
        <v>113</v>
      </c>
      <c r="AH233" s="216" t="str">
        <f t="shared" si="21"/>
        <v/>
      </c>
      <c r="AJ233" s="234" t="str">
        <f t="shared" si="22"/>
        <v>○</v>
      </c>
      <c r="AK233" s="235" t="str">
        <f t="shared" si="19"/>
        <v/>
      </c>
      <c r="AL233" s="235"/>
      <c r="AM233" s="235"/>
      <c r="AN233" s="235"/>
      <c r="AO233" s="235"/>
      <c r="AP233" s="235"/>
      <c r="AQ233" s="235"/>
      <c r="AR233" s="235"/>
      <c r="AS233" s="236"/>
    </row>
    <row r="234" spans="1:45" ht="33" customHeight="1" thickBot="1">
      <c r="A234" s="204">
        <f t="shared" si="23"/>
        <v>223</v>
      </c>
      <c r="B234" s="1026" t="str">
        <f>IF(【全員最初に作成】基本情報!C278="","",【全員最初に作成】基本情報!C278)</f>
        <v/>
      </c>
      <c r="C234" s="1027"/>
      <c r="D234" s="1027"/>
      <c r="E234" s="1027"/>
      <c r="F234" s="1027"/>
      <c r="G234" s="1027"/>
      <c r="H234" s="1027"/>
      <c r="I234" s="1027"/>
      <c r="J234" s="1027"/>
      <c r="K234" s="1028"/>
      <c r="L234" s="204" t="str">
        <f>IF(【全員最初に作成】基本情報!M278="","",【全員最初に作成】基本情報!M278)</f>
        <v/>
      </c>
      <c r="M234" s="204" t="str">
        <f>IF(【全員最初に作成】基本情報!R278="","",【全員最初に作成】基本情報!R278)</f>
        <v/>
      </c>
      <c r="N234" s="204" t="str">
        <f>IF(【全員最初に作成】基本情報!W278="","",【全員最初に作成】基本情報!W278)</f>
        <v/>
      </c>
      <c r="O234" s="204" t="str">
        <f>IF(【全員最初に作成】基本情報!X278="","",【全員最初に作成】基本情報!X278)</f>
        <v/>
      </c>
      <c r="P234" s="205" t="str">
        <f>IF(【全員最初に作成】基本情報!Y278="","",【全員最初に作成】基本情報!Y278)</f>
        <v/>
      </c>
      <c r="Q234" s="206" t="str">
        <f>IF(【全員最初に作成】基本情報!AB278="","",【全員最初に作成】基本情報!AB278)</f>
        <v/>
      </c>
      <c r="R234" s="230"/>
      <c r="S234" s="231"/>
      <c r="T234" s="209" t="str">
        <f>IFERROR(IF(R234="","",VLOOKUP(P234,【参考】数式用!$A$5:$H$34,MATCH(S234,【参考】数式用!$F$4:$H$4,0)+5,0)),"")</f>
        <v/>
      </c>
      <c r="U234" s="232" t="str">
        <f>IF(S234="特定加算Ⅰ",VLOOKUP(P234,【参考】数式用!$A$5:$I$28,9,FALSE),"-")</f>
        <v>-</v>
      </c>
      <c r="V234" s="210" t="s">
        <v>108</v>
      </c>
      <c r="W234" s="233"/>
      <c r="X234" s="212" t="s">
        <v>109</v>
      </c>
      <c r="Y234" s="233"/>
      <c r="Z234" s="212" t="s">
        <v>110</v>
      </c>
      <c r="AA234" s="233"/>
      <c r="AB234" s="212" t="s">
        <v>109</v>
      </c>
      <c r="AC234" s="233"/>
      <c r="AD234" s="212" t="s">
        <v>111</v>
      </c>
      <c r="AE234" s="213" t="s">
        <v>112</v>
      </c>
      <c r="AF234" s="214" t="str">
        <f t="shared" si="20"/>
        <v/>
      </c>
      <c r="AG234" s="215" t="s">
        <v>113</v>
      </c>
      <c r="AH234" s="216" t="str">
        <f t="shared" si="21"/>
        <v/>
      </c>
      <c r="AJ234" s="234" t="str">
        <f t="shared" si="22"/>
        <v>○</v>
      </c>
      <c r="AK234" s="235" t="str">
        <f t="shared" si="19"/>
        <v/>
      </c>
      <c r="AL234" s="235"/>
      <c r="AM234" s="235"/>
      <c r="AN234" s="235"/>
      <c r="AO234" s="235"/>
      <c r="AP234" s="235"/>
      <c r="AQ234" s="235"/>
      <c r="AR234" s="235"/>
      <c r="AS234" s="236"/>
    </row>
    <row r="235" spans="1:45" ht="33" customHeight="1" thickBot="1">
      <c r="A235" s="204">
        <f t="shared" si="23"/>
        <v>224</v>
      </c>
      <c r="B235" s="1026" t="str">
        <f>IF(【全員最初に作成】基本情報!C279="","",【全員最初に作成】基本情報!C279)</f>
        <v/>
      </c>
      <c r="C235" s="1027"/>
      <c r="D235" s="1027"/>
      <c r="E235" s="1027"/>
      <c r="F235" s="1027"/>
      <c r="G235" s="1027"/>
      <c r="H235" s="1027"/>
      <c r="I235" s="1027"/>
      <c r="J235" s="1027"/>
      <c r="K235" s="1028"/>
      <c r="L235" s="204" t="str">
        <f>IF(【全員最初に作成】基本情報!M279="","",【全員最初に作成】基本情報!M279)</f>
        <v/>
      </c>
      <c r="M235" s="204" t="str">
        <f>IF(【全員最初に作成】基本情報!R279="","",【全員最初に作成】基本情報!R279)</f>
        <v/>
      </c>
      <c r="N235" s="204" t="str">
        <f>IF(【全員最初に作成】基本情報!W279="","",【全員最初に作成】基本情報!W279)</f>
        <v/>
      </c>
      <c r="O235" s="204" t="str">
        <f>IF(【全員最初に作成】基本情報!X279="","",【全員最初に作成】基本情報!X279)</f>
        <v/>
      </c>
      <c r="P235" s="205" t="str">
        <f>IF(【全員最初に作成】基本情報!Y279="","",【全員最初に作成】基本情報!Y279)</f>
        <v/>
      </c>
      <c r="Q235" s="206" t="str">
        <f>IF(【全員最初に作成】基本情報!AB279="","",【全員最初に作成】基本情報!AB279)</f>
        <v/>
      </c>
      <c r="R235" s="230"/>
      <c r="S235" s="231"/>
      <c r="T235" s="209" t="str">
        <f>IFERROR(IF(R235="","",VLOOKUP(P235,【参考】数式用!$A$5:$H$34,MATCH(S235,【参考】数式用!$F$4:$H$4,0)+5,0)),"")</f>
        <v/>
      </c>
      <c r="U235" s="232" t="str">
        <f>IF(S235="特定加算Ⅰ",VLOOKUP(P235,【参考】数式用!$A$5:$I$28,9,FALSE),"-")</f>
        <v>-</v>
      </c>
      <c r="V235" s="210" t="s">
        <v>108</v>
      </c>
      <c r="W235" s="233"/>
      <c r="X235" s="212" t="s">
        <v>109</v>
      </c>
      <c r="Y235" s="233"/>
      <c r="Z235" s="212" t="s">
        <v>110</v>
      </c>
      <c r="AA235" s="233"/>
      <c r="AB235" s="212" t="s">
        <v>109</v>
      </c>
      <c r="AC235" s="233"/>
      <c r="AD235" s="212" t="s">
        <v>111</v>
      </c>
      <c r="AE235" s="213" t="s">
        <v>112</v>
      </c>
      <c r="AF235" s="214" t="str">
        <f t="shared" si="20"/>
        <v/>
      </c>
      <c r="AG235" s="215" t="s">
        <v>113</v>
      </c>
      <c r="AH235" s="216" t="str">
        <f t="shared" si="21"/>
        <v/>
      </c>
      <c r="AJ235" s="234" t="str">
        <f t="shared" si="22"/>
        <v>○</v>
      </c>
      <c r="AK235" s="235" t="str">
        <f t="shared" si="19"/>
        <v/>
      </c>
      <c r="AL235" s="235"/>
      <c r="AM235" s="235"/>
      <c r="AN235" s="235"/>
      <c r="AO235" s="235"/>
      <c r="AP235" s="235"/>
      <c r="AQ235" s="235"/>
      <c r="AR235" s="235"/>
      <c r="AS235" s="236"/>
    </row>
    <row r="236" spans="1:45" ht="33" customHeight="1" thickBot="1">
      <c r="A236" s="204">
        <f t="shared" si="23"/>
        <v>225</v>
      </c>
      <c r="B236" s="1026" t="str">
        <f>IF(【全員最初に作成】基本情報!C280="","",【全員最初に作成】基本情報!C280)</f>
        <v/>
      </c>
      <c r="C236" s="1027"/>
      <c r="D236" s="1027"/>
      <c r="E236" s="1027"/>
      <c r="F236" s="1027"/>
      <c r="G236" s="1027"/>
      <c r="H236" s="1027"/>
      <c r="I236" s="1027"/>
      <c r="J236" s="1027"/>
      <c r="K236" s="1028"/>
      <c r="L236" s="204" t="str">
        <f>IF(【全員最初に作成】基本情報!M280="","",【全員最初に作成】基本情報!M280)</f>
        <v/>
      </c>
      <c r="M236" s="204" t="str">
        <f>IF(【全員最初に作成】基本情報!R280="","",【全員最初に作成】基本情報!R280)</f>
        <v/>
      </c>
      <c r="N236" s="204" t="str">
        <f>IF(【全員最初に作成】基本情報!W280="","",【全員最初に作成】基本情報!W280)</f>
        <v/>
      </c>
      <c r="O236" s="204" t="str">
        <f>IF(【全員最初に作成】基本情報!X280="","",【全員最初に作成】基本情報!X280)</f>
        <v/>
      </c>
      <c r="P236" s="205" t="str">
        <f>IF(【全員最初に作成】基本情報!Y280="","",【全員最初に作成】基本情報!Y280)</f>
        <v/>
      </c>
      <c r="Q236" s="206" t="str">
        <f>IF(【全員最初に作成】基本情報!AB280="","",【全員最初に作成】基本情報!AB280)</f>
        <v/>
      </c>
      <c r="R236" s="230"/>
      <c r="S236" s="231"/>
      <c r="T236" s="209" t="str">
        <f>IFERROR(IF(R236="","",VLOOKUP(P236,【参考】数式用!$A$5:$H$34,MATCH(S236,【参考】数式用!$F$4:$H$4,0)+5,0)),"")</f>
        <v/>
      </c>
      <c r="U236" s="232" t="str">
        <f>IF(S236="特定加算Ⅰ",VLOOKUP(P236,【参考】数式用!$A$5:$I$28,9,FALSE),"-")</f>
        <v>-</v>
      </c>
      <c r="V236" s="210" t="s">
        <v>108</v>
      </c>
      <c r="W236" s="233"/>
      <c r="X236" s="212" t="s">
        <v>109</v>
      </c>
      <c r="Y236" s="233"/>
      <c r="Z236" s="212" t="s">
        <v>110</v>
      </c>
      <c r="AA236" s="233"/>
      <c r="AB236" s="212" t="s">
        <v>109</v>
      </c>
      <c r="AC236" s="233"/>
      <c r="AD236" s="212" t="s">
        <v>111</v>
      </c>
      <c r="AE236" s="213" t="s">
        <v>112</v>
      </c>
      <c r="AF236" s="214" t="str">
        <f t="shared" si="20"/>
        <v/>
      </c>
      <c r="AG236" s="215" t="s">
        <v>113</v>
      </c>
      <c r="AH236" s="216" t="str">
        <f t="shared" si="21"/>
        <v/>
      </c>
      <c r="AJ236" s="234" t="str">
        <f t="shared" si="22"/>
        <v>○</v>
      </c>
      <c r="AK236" s="235" t="str">
        <f t="shared" si="19"/>
        <v/>
      </c>
      <c r="AL236" s="235"/>
      <c r="AM236" s="235"/>
      <c r="AN236" s="235"/>
      <c r="AO236" s="235"/>
      <c r="AP236" s="235"/>
      <c r="AQ236" s="235"/>
      <c r="AR236" s="235"/>
      <c r="AS236" s="236"/>
    </row>
    <row r="237" spans="1:45" ht="33" customHeight="1" thickBot="1">
      <c r="A237" s="204">
        <f t="shared" si="23"/>
        <v>226</v>
      </c>
      <c r="B237" s="1026" t="str">
        <f>IF(【全員最初に作成】基本情報!C281="","",【全員最初に作成】基本情報!C281)</f>
        <v/>
      </c>
      <c r="C237" s="1027"/>
      <c r="D237" s="1027"/>
      <c r="E237" s="1027"/>
      <c r="F237" s="1027"/>
      <c r="G237" s="1027"/>
      <c r="H237" s="1027"/>
      <c r="I237" s="1027"/>
      <c r="J237" s="1027"/>
      <c r="K237" s="1028"/>
      <c r="L237" s="204" t="str">
        <f>IF(【全員最初に作成】基本情報!M281="","",【全員最初に作成】基本情報!M281)</f>
        <v/>
      </c>
      <c r="M237" s="204" t="str">
        <f>IF(【全員最初に作成】基本情報!R281="","",【全員最初に作成】基本情報!R281)</f>
        <v/>
      </c>
      <c r="N237" s="204" t="str">
        <f>IF(【全員最初に作成】基本情報!W281="","",【全員最初に作成】基本情報!W281)</f>
        <v/>
      </c>
      <c r="O237" s="204" t="str">
        <f>IF(【全員最初に作成】基本情報!X281="","",【全員最初に作成】基本情報!X281)</f>
        <v/>
      </c>
      <c r="P237" s="205" t="str">
        <f>IF(【全員最初に作成】基本情報!Y281="","",【全員最初に作成】基本情報!Y281)</f>
        <v/>
      </c>
      <c r="Q237" s="206" t="str">
        <f>IF(【全員最初に作成】基本情報!AB281="","",【全員最初に作成】基本情報!AB281)</f>
        <v/>
      </c>
      <c r="R237" s="230"/>
      <c r="S237" s="231"/>
      <c r="T237" s="209" t="str">
        <f>IFERROR(IF(R237="","",VLOOKUP(P237,【参考】数式用!$A$5:$H$34,MATCH(S237,【参考】数式用!$F$4:$H$4,0)+5,0)),"")</f>
        <v/>
      </c>
      <c r="U237" s="232" t="str">
        <f>IF(S237="特定加算Ⅰ",VLOOKUP(P237,【参考】数式用!$A$5:$I$28,9,FALSE),"-")</f>
        <v>-</v>
      </c>
      <c r="V237" s="210" t="s">
        <v>108</v>
      </c>
      <c r="W237" s="233"/>
      <c r="X237" s="212" t="s">
        <v>109</v>
      </c>
      <c r="Y237" s="233"/>
      <c r="Z237" s="212" t="s">
        <v>110</v>
      </c>
      <c r="AA237" s="233"/>
      <c r="AB237" s="212" t="s">
        <v>109</v>
      </c>
      <c r="AC237" s="233"/>
      <c r="AD237" s="212" t="s">
        <v>111</v>
      </c>
      <c r="AE237" s="213" t="s">
        <v>112</v>
      </c>
      <c r="AF237" s="214" t="str">
        <f t="shared" si="20"/>
        <v/>
      </c>
      <c r="AG237" s="215" t="s">
        <v>113</v>
      </c>
      <c r="AH237" s="216" t="str">
        <f t="shared" si="21"/>
        <v/>
      </c>
      <c r="AJ237" s="234" t="str">
        <f t="shared" si="22"/>
        <v>○</v>
      </c>
      <c r="AK237" s="235" t="str">
        <f t="shared" si="19"/>
        <v/>
      </c>
      <c r="AL237" s="235"/>
      <c r="AM237" s="235"/>
      <c r="AN237" s="235"/>
      <c r="AO237" s="235"/>
      <c r="AP237" s="235"/>
      <c r="AQ237" s="235"/>
      <c r="AR237" s="235"/>
      <c r="AS237" s="236"/>
    </row>
    <row r="238" spans="1:45" ht="33" customHeight="1" thickBot="1">
      <c r="A238" s="204">
        <f t="shared" si="23"/>
        <v>227</v>
      </c>
      <c r="B238" s="1026" t="str">
        <f>IF(【全員最初に作成】基本情報!C282="","",【全員最初に作成】基本情報!C282)</f>
        <v/>
      </c>
      <c r="C238" s="1027"/>
      <c r="D238" s="1027"/>
      <c r="E238" s="1027"/>
      <c r="F238" s="1027"/>
      <c r="G238" s="1027"/>
      <c r="H238" s="1027"/>
      <c r="I238" s="1027"/>
      <c r="J238" s="1027"/>
      <c r="K238" s="1028"/>
      <c r="L238" s="204" t="str">
        <f>IF(【全員最初に作成】基本情報!M282="","",【全員最初に作成】基本情報!M282)</f>
        <v/>
      </c>
      <c r="M238" s="204" t="str">
        <f>IF(【全員最初に作成】基本情報!R282="","",【全員最初に作成】基本情報!R282)</f>
        <v/>
      </c>
      <c r="N238" s="204" t="str">
        <f>IF(【全員最初に作成】基本情報!W282="","",【全員最初に作成】基本情報!W282)</f>
        <v/>
      </c>
      <c r="O238" s="204" t="str">
        <f>IF(【全員最初に作成】基本情報!X282="","",【全員最初に作成】基本情報!X282)</f>
        <v/>
      </c>
      <c r="P238" s="205" t="str">
        <f>IF(【全員最初に作成】基本情報!Y282="","",【全員最初に作成】基本情報!Y282)</f>
        <v/>
      </c>
      <c r="Q238" s="206" t="str">
        <f>IF(【全員最初に作成】基本情報!AB282="","",【全員最初に作成】基本情報!AB282)</f>
        <v/>
      </c>
      <c r="R238" s="230"/>
      <c r="S238" s="231"/>
      <c r="T238" s="209" t="str">
        <f>IFERROR(IF(R238="","",VLOOKUP(P238,【参考】数式用!$A$5:$H$34,MATCH(S238,【参考】数式用!$F$4:$H$4,0)+5,0)),"")</f>
        <v/>
      </c>
      <c r="U238" s="232" t="str">
        <f>IF(S238="特定加算Ⅰ",VLOOKUP(P238,【参考】数式用!$A$5:$I$28,9,FALSE),"-")</f>
        <v>-</v>
      </c>
      <c r="V238" s="210" t="s">
        <v>108</v>
      </c>
      <c r="W238" s="233"/>
      <c r="X238" s="212" t="s">
        <v>109</v>
      </c>
      <c r="Y238" s="233"/>
      <c r="Z238" s="212" t="s">
        <v>110</v>
      </c>
      <c r="AA238" s="233"/>
      <c r="AB238" s="212" t="s">
        <v>109</v>
      </c>
      <c r="AC238" s="233"/>
      <c r="AD238" s="212" t="s">
        <v>111</v>
      </c>
      <c r="AE238" s="213" t="s">
        <v>112</v>
      </c>
      <c r="AF238" s="214" t="str">
        <f t="shared" si="20"/>
        <v/>
      </c>
      <c r="AG238" s="215" t="s">
        <v>113</v>
      </c>
      <c r="AH238" s="216" t="str">
        <f t="shared" si="21"/>
        <v/>
      </c>
      <c r="AJ238" s="234" t="str">
        <f t="shared" si="22"/>
        <v>○</v>
      </c>
      <c r="AK238" s="235" t="str">
        <f t="shared" si="19"/>
        <v/>
      </c>
      <c r="AL238" s="235"/>
      <c r="AM238" s="235"/>
      <c r="AN238" s="235"/>
      <c r="AO238" s="235"/>
      <c r="AP238" s="235"/>
      <c r="AQ238" s="235"/>
      <c r="AR238" s="235"/>
      <c r="AS238" s="236"/>
    </row>
    <row r="239" spans="1:45" ht="33" customHeight="1" thickBot="1">
      <c r="A239" s="204">
        <f t="shared" si="23"/>
        <v>228</v>
      </c>
      <c r="B239" s="1026" t="str">
        <f>IF(【全員最初に作成】基本情報!C283="","",【全員最初に作成】基本情報!C283)</f>
        <v/>
      </c>
      <c r="C239" s="1027"/>
      <c r="D239" s="1027"/>
      <c r="E239" s="1027"/>
      <c r="F239" s="1027"/>
      <c r="G239" s="1027"/>
      <c r="H239" s="1027"/>
      <c r="I239" s="1027"/>
      <c r="J239" s="1027"/>
      <c r="K239" s="1028"/>
      <c r="L239" s="204" t="str">
        <f>IF(【全員最初に作成】基本情報!M283="","",【全員最初に作成】基本情報!M283)</f>
        <v/>
      </c>
      <c r="M239" s="204" t="str">
        <f>IF(【全員最初に作成】基本情報!R283="","",【全員最初に作成】基本情報!R283)</f>
        <v/>
      </c>
      <c r="N239" s="204" t="str">
        <f>IF(【全員最初に作成】基本情報!W283="","",【全員最初に作成】基本情報!W283)</f>
        <v/>
      </c>
      <c r="O239" s="204" t="str">
        <f>IF(【全員最初に作成】基本情報!X283="","",【全員最初に作成】基本情報!X283)</f>
        <v/>
      </c>
      <c r="P239" s="205" t="str">
        <f>IF(【全員最初に作成】基本情報!Y283="","",【全員最初に作成】基本情報!Y283)</f>
        <v/>
      </c>
      <c r="Q239" s="206" t="str">
        <f>IF(【全員最初に作成】基本情報!AB283="","",【全員最初に作成】基本情報!AB283)</f>
        <v/>
      </c>
      <c r="R239" s="230"/>
      <c r="S239" s="231"/>
      <c r="T239" s="209" t="str">
        <f>IFERROR(IF(R239="","",VLOOKUP(P239,【参考】数式用!$A$5:$H$34,MATCH(S239,【参考】数式用!$F$4:$H$4,0)+5,0)),"")</f>
        <v/>
      </c>
      <c r="U239" s="232" t="str">
        <f>IF(S239="特定加算Ⅰ",VLOOKUP(P239,【参考】数式用!$A$5:$I$28,9,FALSE),"-")</f>
        <v>-</v>
      </c>
      <c r="V239" s="210" t="s">
        <v>108</v>
      </c>
      <c r="W239" s="233"/>
      <c r="X239" s="212" t="s">
        <v>109</v>
      </c>
      <c r="Y239" s="233"/>
      <c r="Z239" s="212" t="s">
        <v>110</v>
      </c>
      <c r="AA239" s="233"/>
      <c r="AB239" s="212" t="s">
        <v>109</v>
      </c>
      <c r="AC239" s="233"/>
      <c r="AD239" s="212" t="s">
        <v>111</v>
      </c>
      <c r="AE239" s="213" t="s">
        <v>112</v>
      </c>
      <c r="AF239" s="214" t="str">
        <f t="shared" si="20"/>
        <v/>
      </c>
      <c r="AG239" s="215" t="s">
        <v>113</v>
      </c>
      <c r="AH239" s="216" t="str">
        <f t="shared" si="21"/>
        <v/>
      </c>
      <c r="AJ239" s="234" t="str">
        <f t="shared" si="22"/>
        <v>○</v>
      </c>
      <c r="AK239" s="235" t="str">
        <f t="shared" si="19"/>
        <v/>
      </c>
      <c r="AL239" s="235"/>
      <c r="AM239" s="235"/>
      <c r="AN239" s="235"/>
      <c r="AO239" s="235"/>
      <c r="AP239" s="235"/>
      <c r="AQ239" s="235"/>
      <c r="AR239" s="235"/>
      <c r="AS239" s="236"/>
    </row>
    <row r="240" spans="1:45" ht="33" customHeight="1" thickBot="1">
      <c r="A240" s="204">
        <f t="shared" si="23"/>
        <v>229</v>
      </c>
      <c r="B240" s="1026" t="str">
        <f>IF(【全員最初に作成】基本情報!C284="","",【全員最初に作成】基本情報!C284)</f>
        <v/>
      </c>
      <c r="C240" s="1027"/>
      <c r="D240" s="1027"/>
      <c r="E240" s="1027"/>
      <c r="F240" s="1027"/>
      <c r="G240" s="1027"/>
      <c r="H240" s="1027"/>
      <c r="I240" s="1027"/>
      <c r="J240" s="1027"/>
      <c r="K240" s="1028"/>
      <c r="L240" s="204" t="str">
        <f>IF(【全員最初に作成】基本情報!M284="","",【全員最初に作成】基本情報!M284)</f>
        <v/>
      </c>
      <c r="M240" s="204" t="str">
        <f>IF(【全員最初に作成】基本情報!R284="","",【全員最初に作成】基本情報!R284)</f>
        <v/>
      </c>
      <c r="N240" s="204" t="str">
        <f>IF(【全員最初に作成】基本情報!W284="","",【全員最初に作成】基本情報!W284)</f>
        <v/>
      </c>
      <c r="O240" s="204" t="str">
        <f>IF(【全員最初に作成】基本情報!X284="","",【全員最初に作成】基本情報!X284)</f>
        <v/>
      </c>
      <c r="P240" s="205" t="str">
        <f>IF(【全員最初に作成】基本情報!Y284="","",【全員最初に作成】基本情報!Y284)</f>
        <v/>
      </c>
      <c r="Q240" s="206" t="str">
        <f>IF(【全員最初に作成】基本情報!AB284="","",【全員最初に作成】基本情報!AB284)</f>
        <v/>
      </c>
      <c r="R240" s="230"/>
      <c r="S240" s="231"/>
      <c r="T240" s="209" t="str">
        <f>IFERROR(IF(R240="","",VLOOKUP(P240,【参考】数式用!$A$5:$H$34,MATCH(S240,【参考】数式用!$F$4:$H$4,0)+5,0)),"")</f>
        <v/>
      </c>
      <c r="U240" s="232" t="str">
        <f>IF(S240="特定加算Ⅰ",VLOOKUP(P240,【参考】数式用!$A$5:$I$28,9,FALSE),"-")</f>
        <v>-</v>
      </c>
      <c r="V240" s="210" t="s">
        <v>108</v>
      </c>
      <c r="W240" s="233"/>
      <c r="X240" s="212" t="s">
        <v>109</v>
      </c>
      <c r="Y240" s="233"/>
      <c r="Z240" s="212" t="s">
        <v>110</v>
      </c>
      <c r="AA240" s="233"/>
      <c r="AB240" s="212" t="s">
        <v>109</v>
      </c>
      <c r="AC240" s="233"/>
      <c r="AD240" s="212" t="s">
        <v>111</v>
      </c>
      <c r="AE240" s="213" t="s">
        <v>112</v>
      </c>
      <c r="AF240" s="214" t="str">
        <f t="shared" si="20"/>
        <v/>
      </c>
      <c r="AG240" s="215" t="s">
        <v>113</v>
      </c>
      <c r="AH240" s="216" t="str">
        <f t="shared" si="21"/>
        <v/>
      </c>
      <c r="AJ240" s="234" t="str">
        <f t="shared" si="22"/>
        <v>○</v>
      </c>
      <c r="AK240" s="235" t="str">
        <f t="shared" si="19"/>
        <v/>
      </c>
      <c r="AL240" s="235"/>
      <c r="AM240" s="235"/>
      <c r="AN240" s="235"/>
      <c r="AO240" s="235"/>
      <c r="AP240" s="235"/>
      <c r="AQ240" s="235"/>
      <c r="AR240" s="235"/>
      <c r="AS240" s="236"/>
    </row>
    <row r="241" spans="1:45" ht="33" customHeight="1" thickBot="1">
      <c r="A241" s="204">
        <f t="shared" si="23"/>
        <v>230</v>
      </c>
      <c r="B241" s="1026" t="str">
        <f>IF(【全員最初に作成】基本情報!C285="","",【全員最初に作成】基本情報!C285)</f>
        <v/>
      </c>
      <c r="C241" s="1027"/>
      <c r="D241" s="1027"/>
      <c r="E241" s="1027"/>
      <c r="F241" s="1027"/>
      <c r="G241" s="1027"/>
      <c r="H241" s="1027"/>
      <c r="I241" s="1027"/>
      <c r="J241" s="1027"/>
      <c r="K241" s="1028"/>
      <c r="L241" s="204" t="str">
        <f>IF(【全員最初に作成】基本情報!M285="","",【全員最初に作成】基本情報!M285)</f>
        <v/>
      </c>
      <c r="M241" s="204" t="str">
        <f>IF(【全員最初に作成】基本情報!R285="","",【全員最初に作成】基本情報!R285)</f>
        <v/>
      </c>
      <c r="N241" s="204" t="str">
        <f>IF(【全員最初に作成】基本情報!W285="","",【全員最初に作成】基本情報!W285)</f>
        <v/>
      </c>
      <c r="O241" s="204" t="str">
        <f>IF(【全員最初に作成】基本情報!X285="","",【全員最初に作成】基本情報!X285)</f>
        <v/>
      </c>
      <c r="P241" s="205" t="str">
        <f>IF(【全員最初に作成】基本情報!Y285="","",【全員最初に作成】基本情報!Y285)</f>
        <v/>
      </c>
      <c r="Q241" s="206" t="str">
        <f>IF(【全員最初に作成】基本情報!AB285="","",【全員最初に作成】基本情報!AB285)</f>
        <v/>
      </c>
      <c r="R241" s="230"/>
      <c r="S241" s="231"/>
      <c r="T241" s="209" t="str">
        <f>IFERROR(IF(R241="","",VLOOKUP(P241,【参考】数式用!$A$5:$H$34,MATCH(S241,【参考】数式用!$F$4:$H$4,0)+5,0)),"")</f>
        <v/>
      </c>
      <c r="U241" s="232" t="str">
        <f>IF(S241="特定加算Ⅰ",VLOOKUP(P241,【参考】数式用!$A$5:$I$28,9,FALSE),"-")</f>
        <v>-</v>
      </c>
      <c r="V241" s="210" t="s">
        <v>108</v>
      </c>
      <c r="W241" s="233"/>
      <c r="X241" s="212" t="s">
        <v>109</v>
      </c>
      <c r="Y241" s="233"/>
      <c r="Z241" s="212" t="s">
        <v>110</v>
      </c>
      <c r="AA241" s="233"/>
      <c r="AB241" s="212" t="s">
        <v>109</v>
      </c>
      <c r="AC241" s="233"/>
      <c r="AD241" s="212" t="s">
        <v>111</v>
      </c>
      <c r="AE241" s="213" t="s">
        <v>112</v>
      </c>
      <c r="AF241" s="214" t="str">
        <f t="shared" si="20"/>
        <v/>
      </c>
      <c r="AG241" s="215" t="s">
        <v>113</v>
      </c>
      <c r="AH241" s="216" t="str">
        <f t="shared" si="21"/>
        <v/>
      </c>
      <c r="AJ241" s="234" t="str">
        <f t="shared" si="22"/>
        <v>○</v>
      </c>
      <c r="AK241" s="235" t="str">
        <f t="shared" si="19"/>
        <v/>
      </c>
      <c r="AL241" s="235"/>
      <c r="AM241" s="235"/>
      <c r="AN241" s="235"/>
      <c r="AO241" s="235"/>
      <c r="AP241" s="235"/>
      <c r="AQ241" s="235"/>
      <c r="AR241" s="235"/>
      <c r="AS241" s="236"/>
    </row>
    <row r="242" spans="1:45" ht="33" customHeight="1" thickBot="1">
      <c r="A242" s="204">
        <f t="shared" si="23"/>
        <v>231</v>
      </c>
      <c r="B242" s="1026" t="str">
        <f>IF(【全員最初に作成】基本情報!C286="","",【全員最初に作成】基本情報!C286)</f>
        <v/>
      </c>
      <c r="C242" s="1027"/>
      <c r="D242" s="1027"/>
      <c r="E242" s="1027"/>
      <c r="F242" s="1027"/>
      <c r="G242" s="1027"/>
      <c r="H242" s="1027"/>
      <c r="I242" s="1027"/>
      <c r="J242" s="1027"/>
      <c r="K242" s="1028"/>
      <c r="L242" s="204" t="str">
        <f>IF(【全員最初に作成】基本情報!M286="","",【全員最初に作成】基本情報!M286)</f>
        <v/>
      </c>
      <c r="M242" s="204" t="str">
        <f>IF(【全員最初に作成】基本情報!R286="","",【全員最初に作成】基本情報!R286)</f>
        <v/>
      </c>
      <c r="N242" s="204" t="str">
        <f>IF(【全員最初に作成】基本情報!W286="","",【全員最初に作成】基本情報!W286)</f>
        <v/>
      </c>
      <c r="O242" s="204" t="str">
        <f>IF(【全員最初に作成】基本情報!X286="","",【全員最初に作成】基本情報!X286)</f>
        <v/>
      </c>
      <c r="P242" s="205" t="str">
        <f>IF(【全員最初に作成】基本情報!Y286="","",【全員最初に作成】基本情報!Y286)</f>
        <v/>
      </c>
      <c r="Q242" s="206" t="str">
        <f>IF(【全員最初に作成】基本情報!AB286="","",【全員最初に作成】基本情報!AB286)</f>
        <v/>
      </c>
      <c r="R242" s="230"/>
      <c r="S242" s="231"/>
      <c r="T242" s="209" t="str">
        <f>IFERROR(IF(R242="","",VLOOKUP(P242,【参考】数式用!$A$5:$H$34,MATCH(S242,【参考】数式用!$F$4:$H$4,0)+5,0)),"")</f>
        <v/>
      </c>
      <c r="U242" s="232" t="str">
        <f>IF(S242="特定加算Ⅰ",VLOOKUP(P242,【参考】数式用!$A$5:$I$28,9,FALSE),"-")</f>
        <v>-</v>
      </c>
      <c r="V242" s="210" t="s">
        <v>108</v>
      </c>
      <c r="W242" s="233"/>
      <c r="X242" s="212" t="s">
        <v>109</v>
      </c>
      <c r="Y242" s="233"/>
      <c r="Z242" s="212" t="s">
        <v>110</v>
      </c>
      <c r="AA242" s="233"/>
      <c r="AB242" s="212" t="s">
        <v>109</v>
      </c>
      <c r="AC242" s="233"/>
      <c r="AD242" s="212" t="s">
        <v>111</v>
      </c>
      <c r="AE242" s="213" t="s">
        <v>112</v>
      </c>
      <c r="AF242" s="214" t="str">
        <f t="shared" si="20"/>
        <v/>
      </c>
      <c r="AG242" s="215" t="s">
        <v>113</v>
      </c>
      <c r="AH242" s="216" t="str">
        <f t="shared" si="21"/>
        <v/>
      </c>
      <c r="AJ242" s="234" t="str">
        <f t="shared" si="22"/>
        <v>○</v>
      </c>
      <c r="AK242" s="235" t="str">
        <f t="shared" si="19"/>
        <v/>
      </c>
      <c r="AL242" s="235"/>
      <c r="AM242" s="235"/>
      <c r="AN242" s="235"/>
      <c r="AO242" s="235"/>
      <c r="AP242" s="235"/>
      <c r="AQ242" s="235"/>
      <c r="AR242" s="235"/>
      <c r="AS242" s="236"/>
    </row>
    <row r="243" spans="1:45" ht="33" customHeight="1" thickBot="1">
      <c r="A243" s="204">
        <f t="shared" si="23"/>
        <v>232</v>
      </c>
      <c r="B243" s="1026" t="str">
        <f>IF(【全員最初に作成】基本情報!C287="","",【全員最初に作成】基本情報!C287)</f>
        <v/>
      </c>
      <c r="C243" s="1027"/>
      <c r="D243" s="1027"/>
      <c r="E243" s="1027"/>
      <c r="F243" s="1027"/>
      <c r="G243" s="1027"/>
      <c r="H243" s="1027"/>
      <c r="I243" s="1027"/>
      <c r="J243" s="1027"/>
      <c r="K243" s="1028"/>
      <c r="L243" s="204" t="str">
        <f>IF(【全員最初に作成】基本情報!M287="","",【全員最初に作成】基本情報!M287)</f>
        <v/>
      </c>
      <c r="M243" s="204" t="str">
        <f>IF(【全員最初に作成】基本情報!R287="","",【全員最初に作成】基本情報!R287)</f>
        <v/>
      </c>
      <c r="N243" s="204" t="str">
        <f>IF(【全員最初に作成】基本情報!W287="","",【全員最初に作成】基本情報!W287)</f>
        <v/>
      </c>
      <c r="O243" s="204" t="str">
        <f>IF(【全員最初に作成】基本情報!X287="","",【全員最初に作成】基本情報!X287)</f>
        <v/>
      </c>
      <c r="P243" s="205" t="str">
        <f>IF(【全員最初に作成】基本情報!Y287="","",【全員最初に作成】基本情報!Y287)</f>
        <v/>
      </c>
      <c r="Q243" s="206" t="str">
        <f>IF(【全員最初に作成】基本情報!AB287="","",【全員最初に作成】基本情報!AB287)</f>
        <v/>
      </c>
      <c r="R243" s="230"/>
      <c r="S243" s="231"/>
      <c r="T243" s="209" t="str">
        <f>IFERROR(IF(R243="","",VLOOKUP(P243,【参考】数式用!$A$5:$H$34,MATCH(S243,【参考】数式用!$F$4:$H$4,0)+5,0)),"")</f>
        <v/>
      </c>
      <c r="U243" s="232" t="str">
        <f>IF(S243="特定加算Ⅰ",VLOOKUP(P243,【参考】数式用!$A$5:$I$28,9,FALSE),"-")</f>
        <v>-</v>
      </c>
      <c r="V243" s="210" t="s">
        <v>108</v>
      </c>
      <c r="W243" s="233"/>
      <c r="X243" s="212" t="s">
        <v>109</v>
      </c>
      <c r="Y243" s="233"/>
      <c r="Z243" s="212" t="s">
        <v>110</v>
      </c>
      <c r="AA243" s="233"/>
      <c r="AB243" s="212" t="s">
        <v>109</v>
      </c>
      <c r="AC243" s="233"/>
      <c r="AD243" s="212" t="s">
        <v>111</v>
      </c>
      <c r="AE243" s="213" t="s">
        <v>112</v>
      </c>
      <c r="AF243" s="214" t="str">
        <f t="shared" si="20"/>
        <v/>
      </c>
      <c r="AG243" s="215" t="s">
        <v>113</v>
      </c>
      <c r="AH243" s="216" t="str">
        <f t="shared" si="21"/>
        <v/>
      </c>
      <c r="AJ243" s="234" t="str">
        <f t="shared" si="22"/>
        <v>○</v>
      </c>
      <c r="AK243" s="235" t="str">
        <f t="shared" si="19"/>
        <v/>
      </c>
      <c r="AL243" s="235"/>
      <c r="AM243" s="235"/>
      <c r="AN243" s="235"/>
      <c r="AO243" s="235"/>
      <c r="AP243" s="235"/>
      <c r="AQ243" s="235"/>
      <c r="AR243" s="235"/>
      <c r="AS243" s="236"/>
    </row>
    <row r="244" spans="1:45" ht="33" customHeight="1" thickBot="1">
      <c r="A244" s="204">
        <f t="shared" si="23"/>
        <v>233</v>
      </c>
      <c r="B244" s="1026" t="str">
        <f>IF(【全員最初に作成】基本情報!C288="","",【全員最初に作成】基本情報!C288)</f>
        <v/>
      </c>
      <c r="C244" s="1027"/>
      <c r="D244" s="1027"/>
      <c r="E244" s="1027"/>
      <c r="F244" s="1027"/>
      <c r="G244" s="1027"/>
      <c r="H244" s="1027"/>
      <c r="I244" s="1027"/>
      <c r="J244" s="1027"/>
      <c r="K244" s="1028"/>
      <c r="L244" s="204" t="str">
        <f>IF(【全員最初に作成】基本情報!M288="","",【全員最初に作成】基本情報!M288)</f>
        <v/>
      </c>
      <c r="M244" s="204" t="str">
        <f>IF(【全員最初に作成】基本情報!R288="","",【全員最初に作成】基本情報!R288)</f>
        <v/>
      </c>
      <c r="N244" s="204" t="str">
        <f>IF(【全員最初に作成】基本情報!W288="","",【全員最初に作成】基本情報!W288)</f>
        <v/>
      </c>
      <c r="O244" s="204" t="str">
        <f>IF(【全員最初に作成】基本情報!X288="","",【全員最初に作成】基本情報!X288)</f>
        <v/>
      </c>
      <c r="P244" s="205" t="str">
        <f>IF(【全員最初に作成】基本情報!Y288="","",【全員最初に作成】基本情報!Y288)</f>
        <v/>
      </c>
      <c r="Q244" s="206" t="str">
        <f>IF(【全員最初に作成】基本情報!AB288="","",【全員最初に作成】基本情報!AB288)</f>
        <v/>
      </c>
      <c r="R244" s="230"/>
      <c r="S244" s="231"/>
      <c r="T244" s="209" t="str">
        <f>IFERROR(IF(R244="","",VLOOKUP(P244,【参考】数式用!$A$5:$H$34,MATCH(S244,【参考】数式用!$F$4:$H$4,0)+5,0)),"")</f>
        <v/>
      </c>
      <c r="U244" s="232" t="str">
        <f>IF(S244="特定加算Ⅰ",VLOOKUP(P244,【参考】数式用!$A$5:$I$28,9,FALSE),"-")</f>
        <v>-</v>
      </c>
      <c r="V244" s="210" t="s">
        <v>108</v>
      </c>
      <c r="W244" s="233"/>
      <c r="X244" s="212" t="s">
        <v>109</v>
      </c>
      <c r="Y244" s="233"/>
      <c r="Z244" s="212" t="s">
        <v>110</v>
      </c>
      <c r="AA244" s="233"/>
      <c r="AB244" s="212" t="s">
        <v>109</v>
      </c>
      <c r="AC244" s="233"/>
      <c r="AD244" s="212" t="s">
        <v>111</v>
      </c>
      <c r="AE244" s="213" t="s">
        <v>112</v>
      </c>
      <c r="AF244" s="214" t="str">
        <f t="shared" si="20"/>
        <v/>
      </c>
      <c r="AG244" s="215" t="s">
        <v>113</v>
      </c>
      <c r="AH244" s="216" t="str">
        <f t="shared" si="21"/>
        <v/>
      </c>
      <c r="AJ244" s="234" t="str">
        <f t="shared" si="22"/>
        <v>○</v>
      </c>
      <c r="AK244" s="235" t="str">
        <f t="shared" si="19"/>
        <v/>
      </c>
      <c r="AL244" s="235"/>
      <c r="AM244" s="235"/>
      <c r="AN244" s="235"/>
      <c r="AO244" s="235"/>
      <c r="AP244" s="235"/>
      <c r="AQ244" s="235"/>
      <c r="AR244" s="235"/>
      <c r="AS244" s="236"/>
    </row>
    <row r="245" spans="1:45" ht="33" customHeight="1" thickBot="1">
      <c r="A245" s="204">
        <f t="shared" si="23"/>
        <v>234</v>
      </c>
      <c r="B245" s="1026" t="str">
        <f>IF(【全員最初に作成】基本情報!C289="","",【全員最初に作成】基本情報!C289)</f>
        <v/>
      </c>
      <c r="C245" s="1027"/>
      <c r="D245" s="1027"/>
      <c r="E245" s="1027"/>
      <c r="F245" s="1027"/>
      <c r="G245" s="1027"/>
      <c r="H245" s="1027"/>
      <c r="I245" s="1027"/>
      <c r="J245" s="1027"/>
      <c r="K245" s="1028"/>
      <c r="L245" s="204" t="str">
        <f>IF(【全員最初に作成】基本情報!M289="","",【全員最初に作成】基本情報!M289)</f>
        <v/>
      </c>
      <c r="M245" s="204" t="str">
        <f>IF(【全員最初に作成】基本情報!R289="","",【全員最初に作成】基本情報!R289)</f>
        <v/>
      </c>
      <c r="N245" s="204" t="str">
        <f>IF(【全員最初に作成】基本情報!W289="","",【全員最初に作成】基本情報!W289)</f>
        <v/>
      </c>
      <c r="O245" s="204" t="str">
        <f>IF(【全員最初に作成】基本情報!X289="","",【全員最初に作成】基本情報!X289)</f>
        <v/>
      </c>
      <c r="P245" s="205" t="str">
        <f>IF(【全員最初に作成】基本情報!Y289="","",【全員最初に作成】基本情報!Y289)</f>
        <v/>
      </c>
      <c r="Q245" s="206" t="str">
        <f>IF(【全員最初に作成】基本情報!AB289="","",【全員最初に作成】基本情報!AB289)</f>
        <v/>
      </c>
      <c r="R245" s="230"/>
      <c r="S245" s="231"/>
      <c r="T245" s="209" t="str">
        <f>IFERROR(IF(R245="","",VLOOKUP(P245,【参考】数式用!$A$5:$H$34,MATCH(S245,【参考】数式用!$F$4:$H$4,0)+5,0)),"")</f>
        <v/>
      </c>
      <c r="U245" s="232" t="str">
        <f>IF(S245="特定加算Ⅰ",VLOOKUP(P245,【参考】数式用!$A$5:$I$28,9,FALSE),"-")</f>
        <v>-</v>
      </c>
      <c r="V245" s="210" t="s">
        <v>108</v>
      </c>
      <c r="W245" s="233"/>
      <c r="X245" s="212" t="s">
        <v>109</v>
      </c>
      <c r="Y245" s="233"/>
      <c r="Z245" s="212" t="s">
        <v>110</v>
      </c>
      <c r="AA245" s="233"/>
      <c r="AB245" s="212" t="s">
        <v>109</v>
      </c>
      <c r="AC245" s="233"/>
      <c r="AD245" s="212" t="s">
        <v>111</v>
      </c>
      <c r="AE245" s="213" t="s">
        <v>112</v>
      </c>
      <c r="AF245" s="214" t="str">
        <f t="shared" si="20"/>
        <v/>
      </c>
      <c r="AG245" s="215" t="s">
        <v>113</v>
      </c>
      <c r="AH245" s="216" t="str">
        <f t="shared" si="21"/>
        <v/>
      </c>
      <c r="AJ245" s="234" t="str">
        <f t="shared" si="22"/>
        <v>○</v>
      </c>
      <c r="AK245" s="235" t="str">
        <f t="shared" si="19"/>
        <v/>
      </c>
      <c r="AL245" s="235"/>
      <c r="AM245" s="235"/>
      <c r="AN245" s="235"/>
      <c r="AO245" s="235"/>
      <c r="AP245" s="235"/>
      <c r="AQ245" s="235"/>
      <c r="AR245" s="235"/>
      <c r="AS245" s="236"/>
    </row>
    <row r="246" spans="1:45" ht="33" customHeight="1" thickBot="1">
      <c r="A246" s="204">
        <f t="shared" si="23"/>
        <v>235</v>
      </c>
      <c r="B246" s="1026" t="str">
        <f>IF(【全員最初に作成】基本情報!C290="","",【全員最初に作成】基本情報!C290)</f>
        <v/>
      </c>
      <c r="C246" s="1027"/>
      <c r="D246" s="1027"/>
      <c r="E246" s="1027"/>
      <c r="F246" s="1027"/>
      <c r="G246" s="1027"/>
      <c r="H246" s="1027"/>
      <c r="I246" s="1027"/>
      <c r="J246" s="1027"/>
      <c r="K246" s="1028"/>
      <c r="L246" s="204" t="str">
        <f>IF(【全員最初に作成】基本情報!M290="","",【全員最初に作成】基本情報!M290)</f>
        <v/>
      </c>
      <c r="M246" s="204" t="str">
        <f>IF(【全員最初に作成】基本情報!R290="","",【全員最初に作成】基本情報!R290)</f>
        <v/>
      </c>
      <c r="N246" s="204" t="str">
        <f>IF(【全員最初に作成】基本情報!W290="","",【全員最初に作成】基本情報!W290)</f>
        <v/>
      </c>
      <c r="O246" s="204" t="str">
        <f>IF(【全員最初に作成】基本情報!X290="","",【全員最初に作成】基本情報!X290)</f>
        <v/>
      </c>
      <c r="P246" s="205" t="str">
        <f>IF(【全員最初に作成】基本情報!Y290="","",【全員最初に作成】基本情報!Y290)</f>
        <v/>
      </c>
      <c r="Q246" s="206" t="str">
        <f>IF(【全員最初に作成】基本情報!AB290="","",【全員最初に作成】基本情報!AB290)</f>
        <v/>
      </c>
      <c r="R246" s="230"/>
      <c r="S246" s="231"/>
      <c r="T246" s="209" t="str">
        <f>IFERROR(IF(R246="","",VLOOKUP(P246,【参考】数式用!$A$5:$H$34,MATCH(S246,【参考】数式用!$F$4:$H$4,0)+5,0)),"")</f>
        <v/>
      </c>
      <c r="U246" s="232" t="str">
        <f>IF(S246="特定加算Ⅰ",VLOOKUP(P246,【参考】数式用!$A$5:$I$28,9,FALSE),"-")</f>
        <v>-</v>
      </c>
      <c r="V246" s="210" t="s">
        <v>108</v>
      </c>
      <c r="W246" s="233"/>
      <c r="X246" s="212" t="s">
        <v>109</v>
      </c>
      <c r="Y246" s="233"/>
      <c r="Z246" s="212" t="s">
        <v>110</v>
      </c>
      <c r="AA246" s="233"/>
      <c r="AB246" s="212" t="s">
        <v>109</v>
      </c>
      <c r="AC246" s="233"/>
      <c r="AD246" s="212" t="s">
        <v>111</v>
      </c>
      <c r="AE246" s="213" t="s">
        <v>112</v>
      </c>
      <c r="AF246" s="214" t="str">
        <f t="shared" si="20"/>
        <v/>
      </c>
      <c r="AG246" s="215" t="s">
        <v>113</v>
      </c>
      <c r="AH246" s="216" t="str">
        <f t="shared" si="21"/>
        <v/>
      </c>
      <c r="AJ246" s="234" t="str">
        <f t="shared" si="22"/>
        <v>○</v>
      </c>
      <c r="AK246" s="235" t="str">
        <f t="shared" si="19"/>
        <v/>
      </c>
      <c r="AL246" s="235"/>
      <c r="AM246" s="235"/>
      <c r="AN246" s="235"/>
      <c r="AO246" s="235"/>
      <c r="AP246" s="235"/>
      <c r="AQ246" s="235"/>
      <c r="AR246" s="235"/>
      <c r="AS246" s="236"/>
    </row>
    <row r="247" spans="1:45" ht="33" customHeight="1" thickBot="1">
      <c r="A247" s="204">
        <f t="shared" si="23"/>
        <v>236</v>
      </c>
      <c r="B247" s="1026" t="str">
        <f>IF(【全員最初に作成】基本情報!C291="","",【全員最初に作成】基本情報!C291)</f>
        <v/>
      </c>
      <c r="C247" s="1027"/>
      <c r="D247" s="1027"/>
      <c r="E247" s="1027"/>
      <c r="F247" s="1027"/>
      <c r="G247" s="1027"/>
      <c r="H247" s="1027"/>
      <c r="I247" s="1027"/>
      <c r="J247" s="1027"/>
      <c r="K247" s="1028"/>
      <c r="L247" s="204" t="str">
        <f>IF(【全員最初に作成】基本情報!M291="","",【全員最初に作成】基本情報!M291)</f>
        <v/>
      </c>
      <c r="M247" s="204" t="str">
        <f>IF(【全員最初に作成】基本情報!R291="","",【全員最初に作成】基本情報!R291)</f>
        <v/>
      </c>
      <c r="N247" s="204" t="str">
        <f>IF(【全員最初に作成】基本情報!W291="","",【全員最初に作成】基本情報!W291)</f>
        <v/>
      </c>
      <c r="O247" s="204" t="str">
        <f>IF(【全員最初に作成】基本情報!X291="","",【全員最初に作成】基本情報!X291)</f>
        <v/>
      </c>
      <c r="P247" s="205" t="str">
        <f>IF(【全員最初に作成】基本情報!Y291="","",【全員最初に作成】基本情報!Y291)</f>
        <v/>
      </c>
      <c r="Q247" s="206" t="str">
        <f>IF(【全員最初に作成】基本情報!AB291="","",【全員最初に作成】基本情報!AB291)</f>
        <v/>
      </c>
      <c r="R247" s="230"/>
      <c r="S247" s="231"/>
      <c r="T247" s="209" t="str">
        <f>IFERROR(IF(R247="","",VLOOKUP(P247,【参考】数式用!$A$5:$H$34,MATCH(S247,【参考】数式用!$F$4:$H$4,0)+5,0)),"")</f>
        <v/>
      </c>
      <c r="U247" s="232" t="str">
        <f>IF(S247="特定加算Ⅰ",VLOOKUP(P247,【参考】数式用!$A$5:$I$28,9,FALSE),"-")</f>
        <v>-</v>
      </c>
      <c r="V247" s="210" t="s">
        <v>108</v>
      </c>
      <c r="W247" s="233"/>
      <c r="X247" s="212" t="s">
        <v>109</v>
      </c>
      <c r="Y247" s="233"/>
      <c r="Z247" s="212" t="s">
        <v>110</v>
      </c>
      <c r="AA247" s="233"/>
      <c r="AB247" s="212" t="s">
        <v>109</v>
      </c>
      <c r="AC247" s="233"/>
      <c r="AD247" s="212" t="s">
        <v>111</v>
      </c>
      <c r="AE247" s="213" t="s">
        <v>112</v>
      </c>
      <c r="AF247" s="214" t="str">
        <f t="shared" si="20"/>
        <v/>
      </c>
      <c r="AG247" s="215" t="s">
        <v>113</v>
      </c>
      <c r="AH247" s="216" t="str">
        <f t="shared" si="21"/>
        <v/>
      </c>
      <c r="AJ247" s="234" t="str">
        <f t="shared" si="22"/>
        <v>○</v>
      </c>
      <c r="AK247" s="235" t="str">
        <f t="shared" si="19"/>
        <v/>
      </c>
      <c r="AL247" s="235"/>
      <c r="AM247" s="235"/>
      <c r="AN247" s="235"/>
      <c r="AO247" s="235"/>
      <c r="AP247" s="235"/>
      <c r="AQ247" s="235"/>
      <c r="AR247" s="235"/>
      <c r="AS247" s="236"/>
    </row>
    <row r="248" spans="1:45" ht="33" customHeight="1" thickBot="1">
      <c r="A248" s="204">
        <f t="shared" si="23"/>
        <v>237</v>
      </c>
      <c r="B248" s="1026" t="str">
        <f>IF(【全員最初に作成】基本情報!C292="","",【全員最初に作成】基本情報!C292)</f>
        <v/>
      </c>
      <c r="C248" s="1027"/>
      <c r="D248" s="1027"/>
      <c r="E248" s="1027"/>
      <c r="F248" s="1027"/>
      <c r="G248" s="1027"/>
      <c r="H248" s="1027"/>
      <c r="I248" s="1027"/>
      <c r="J248" s="1027"/>
      <c r="K248" s="1028"/>
      <c r="L248" s="204" t="str">
        <f>IF(【全員最初に作成】基本情報!M292="","",【全員最初に作成】基本情報!M292)</f>
        <v/>
      </c>
      <c r="M248" s="204" t="str">
        <f>IF(【全員最初に作成】基本情報!R292="","",【全員最初に作成】基本情報!R292)</f>
        <v/>
      </c>
      <c r="N248" s="204" t="str">
        <f>IF(【全員最初に作成】基本情報!W292="","",【全員最初に作成】基本情報!W292)</f>
        <v/>
      </c>
      <c r="O248" s="204" t="str">
        <f>IF(【全員最初に作成】基本情報!X292="","",【全員最初に作成】基本情報!X292)</f>
        <v/>
      </c>
      <c r="P248" s="205" t="str">
        <f>IF(【全員最初に作成】基本情報!Y292="","",【全員最初に作成】基本情報!Y292)</f>
        <v/>
      </c>
      <c r="Q248" s="206" t="str">
        <f>IF(【全員最初に作成】基本情報!AB292="","",【全員最初に作成】基本情報!AB292)</f>
        <v/>
      </c>
      <c r="R248" s="230"/>
      <c r="S248" s="231"/>
      <c r="T248" s="209" t="str">
        <f>IFERROR(IF(R248="","",VLOOKUP(P248,【参考】数式用!$A$5:$H$34,MATCH(S248,【参考】数式用!$F$4:$H$4,0)+5,0)),"")</f>
        <v/>
      </c>
      <c r="U248" s="232" t="str">
        <f>IF(S248="特定加算Ⅰ",VLOOKUP(P248,【参考】数式用!$A$5:$I$28,9,FALSE),"-")</f>
        <v>-</v>
      </c>
      <c r="V248" s="210" t="s">
        <v>108</v>
      </c>
      <c r="W248" s="233"/>
      <c r="X248" s="212" t="s">
        <v>109</v>
      </c>
      <c r="Y248" s="233"/>
      <c r="Z248" s="212" t="s">
        <v>110</v>
      </c>
      <c r="AA248" s="233"/>
      <c r="AB248" s="212" t="s">
        <v>109</v>
      </c>
      <c r="AC248" s="233"/>
      <c r="AD248" s="212" t="s">
        <v>111</v>
      </c>
      <c r="AE248" s="213" t="s">
        <v>112</v>
      </c>
      <c r="AF248" s="214" t="str">
        <f t="shared" si="20"/>
        <v/>
      </c>
      <c r="AG248" s="215" t="s">
        <v>113</v>
      </c>
      <c r="AH248" s="216" t="str">
        <f t="shared" si="21"/>
        <v/>
      </c>
      <c r="AJ248" s="234" t="str">
        <f t="shared" si="22"/>
        <v>○</v>
      </c>
      <c r="AK248" s="235" t="str">
        <f t="shared" si="19"/>
        <v/>
      </c>
      <c r="AL248" s="235"/>
      <c r="AM248" s="235"/>
      <c r="AN248" s="235"/>
      <c r="AO248" s="235"/>
      <c r="AP248" s="235"/>
      <c r="AQ248" s="235"/>
      <c r="AR248" s="235"/>
      <c r="AS248" s="236"/>
    </row>
    <row r="249" spans="1:45" ht="33" customHeight="1" thickBot="1">
      <c r="A249" s="204">
        <f t="shared" si="23"/>
        <v>238</v>
      </c>
      <c r="B249" s="1026" t="str">
        <f>IF(【全員最初に作成】基本情報!C293="","",【全員最初に作成】基本情報!C293)</f>
        <v/>
      </c>
      <c r="C249" s="1027"/>
      <c r="D249" s="1027"/>
      <c r="E249" s="1027"/>
      <c r="F249" s="1027"/>
      <c r="G249" s="1027"/>
      <c r="H249" s="1027"/>
      <c r="I249" s="1027"/>
      <c r="J249" s="1027"/>
      <c r="K249" s="1028"/>
      <c r="L249" s="204" t="str">
        <f>IF(【全員最初に作成】基本情報!M293="","",【全員最初に作成】基本情報!M293)</f>
        <v/>
      </c>
      <c r="M249" s="204" t="str">
        <f>IF(【全員最初に作成】基本情報!R293="","",【全員最初に作成】基本情報!R293)</f>
        <v/>
      </c>
      <c r="N249" s="204" t="str">
        <f>IF(【全員最初に作成】基本情報!W293="","",【全員最初に作成】基本情報!W293)</f>
        <v/>
      </c>
      <c r="O249" s="204" t="str">
        <f>IF(【全員最初に作成】基本情報!X293="","",【全員最初に作成】基本情報!X293)</f>
        <v/>
      </c>
      <c r="P249" s="205" t="str">
        <f>IF(【全員最初に作成】基本情報!Y293="","",【全員最初に作成】基本情報!Y293)</f>
        <v/>
      </c>
      <c r="Q249" s="206" t="str">
        <f>IF(【全員最初に作成】基本情報!AB293="","",【全員最初に作成】基本情報!AB293)</f>
        <v/>
      </c>
      <c r="R249" s="230"/>
      <c r="S249" s="231"/>
      <c r="T249" s="209" t="str">
        <f>IFERROR(IF(R249="","",VLOOKUP(P249,【参考】数式用!$A$5:$H$34,MATCH(S249,【参考】数式用!$F$4:$H$4,0)+5,0)),"")</f>
        <v/>
      </c>
      <c r="U249" s="232" t="str">
        <f>IF(S249="特定加算Ⅰ",VLOOKUP(P249,【参考】数式用!$A$5:$I$28,9,FALSE),"-")</f>
        <v>-</v>
      </c>
      <c r="V249" s="210" t="s">
        <v>108</v>
      </c>
      <c r="W249" s="233"/>
      <c r="X249" s="212" t="s">
        <v>109</v>
      </c>
      <c r="Y249" s="233"/>
      <c r="Z249" s="212" t="s">
        <v>110</v>
      </c>
      <c r="AA249" s="233"/>
      <c r="AB249" s="212" t="s">
        <v>109</v>
      </c>
      <c r="AC249" s="233"/>
      <c r="AD249" s="212" t="s">
        <v>111</v>
      </c>
      <c r="AE249" s="213" t="s">
        <v>112</v>
      </c>
      <c r="AF249" s="214" t="str">
        <f t="shared" si="20"/>
        <v/>
      </c>
      <c r="AG249" s="215" t="s">
        <v>113</v>
      </c>
      <c r="AH249" s="216" t="str">
        <f t="shared" si="21"/>
        <v/>
      </c>
      <c r="AJ249" s="234" t="str">
        <f t="shared" si="22"/>
        <v>○</v>
      </c>
      <c r="AK249" s="235" t="str">
        <f t="shared" si="19"/>
        <v/>
      </c>
      <c r="AL249" s="235"/>
      <c r="AM249" s="235"/>
      <c r="AN249" s="235"/>
      <c r="AO249" s="235"/>
      <c r="AP249" s="235"/>
      <c r="AQ249" s="235"/>
      <c r="AR249" s="235"/>
      <c r="AS249" s="236"/>
    </row>
    <row r="250" spans="1:45" ht="33" customHeight="1" thickBot="1">
      <c r="A250" s="204">
        <f t="shared" si="23"/>
        <v>239</v>
      </c>
      <c r="B250" s="1026" t="str">
        <f>IF(【全員最初に作成】基本情報!C294="","",【全員最初に作成】基本情報!C294)</f>
        <v/>
      </c>
      <c r="C250" s="1027"/>
      <c r="D250" s="1027"/>
      <c r="E250" s="1027"/>
      <c r="F250" s="1027"/>
      <c r="G250" s="1027"/>
      <c r="H250" s="1027"/>
      <c r="I250" s="1027"/>
      <c r="J250" s="1027"/>
      <c r="K250" s="1028"/>
      <c r="L250" s="204" t="str">
        <f>IF(【全員最初に作成】基本情報!M294="","",【全員最初に作成】基本情報!M294)</f>
        <v/>
      </c>
      <c r="M250" s="204" t="str">
        <f>IF(【全員最初に作成】基本情報!R294="","",【全員最初に作成】基本情報!R294)</f>
        <v/>
      </c>
      <c r="N250" s="204" t="str">
        <f>IF(【全員最初に作成】基本情報!W294="","",【全員最初に作成】基本情報!W294)</f>
        <v/>
      </c>
      <c r="O250" s="204" t="str">
        <f>IF(【全員最初に作成】基本情報!X294="","",【全員最初に作成】基本情報!X294)</f>
        <v/>
      </c>
      <c r="P250" s="205" t="str">
        <f>IF(【全員最初に作成】基本情報!Y294="","",【全員最初に作成】基本情報!Y294)</f>
        <v/>
      </c>
      <c r="Q250" s="206" t="str">
        <f>IF(【全員最初に作成】基本情報!AB294="","",【全員最初に作成】基本情報!AB294)</f>
        <v/>
      </c>
      <c r="R250" s="230"/>
      <c r="S250" s="231"/>
      <c r="T250" s="209" t="str">
        <f>IFERROR(IF(R250="","",VLOOKUP(P250,【参考】数式用!$A$5:$H$34,MATCH(S250,【参考】数式用!$F$4:$H$4,0)+5,0)),"")</f>
        <v/>
      </c>
      <c r="U250" s="232" t="str">
        <f>IF(S250="特定加算Ⅰ",VLOOKUP(P250,【参考】数式用!$A$5:$I$28,9,FALSE),"-")</f>
        <v>-</v>
      </c>
      <c r="V250" s="210" t="s">
        <v>108</v>
      </c>
      <c r="W250" s="233"/>
      <c r="X250" s="212" t="s">
        <v>109</v>
      </c>
      <c r="Y250" s="233"/>
      <c r="Z250" s="212" t="s">
        <v>110</v>
      </c>
      <c r="AA250" s="233"/>
      <c r="AB250" s="212" t="s">
        <v>109</v>
      </c>
      <c r="AC250" s="233"/>
      <c r="AD250" s="212" t="s">
        <v>111</v>
      </c>
      <c r="AE250" s="213" t="s">
        <v>112</v>
      </c>
      <c r="AF250" s="214" t="str">
        <f t="shared" si="20"/>
        <v/>
      </c>
      <c r="AG250" s="215" t="s">
        <v>113</v>
      </c>
      <c r="AH250" s="216" t="str">
        <f t="shared" si="21"/>
        <v/>
      </c>
      <c r="AJ250" s="234" t="str">
        <f t="shared" si="22"/>
        <v>○</v>
      </c>
      <c r="AK250" s="235" t="str">
        <f t="shared" si="19"/>
        <v/>
      </c>
      <c r="AL250" s="235"/>
      <c r="AM250" s="235"/>
      <c r="AN250" s="235"/>
      <c r="AO250" s="235"/>
      <c r="AP250" s="235"/>
      <c r="AQ250" s="235"/>
      <c r="AR250" s="235"/>
      <c r="AS250" s="236"/>
    </row>
    <row r="251" spans="1:45" ht="33" customHeight="1" thickBot="1">
      <c r="A251" s="204">
        <f t="shared" si="23"/>
        <v>240</v>
      </c>
      <c r="B251" s="1026" t="str">
        <f>IF(【全員最初に作成】基本情報!C295="","",【全員最初に作成】基本情報!C295)</f>
        <v/>
      </c>
      <c r="C251" s="1027"/>
      <c r="D251" s="1027"/>
      <c r="E251" s="1027"/>
      <c r="F251" s="1027"/>
      <c r="G251" s="1027"/>
      <c r="H251" s="1027"/>
      <c r="I251" s="1027"/>
      <c r="J251" s="1027"/>
      <c r="K251" s="1028"/>
      <c r="L251" s="204" t="str">
        <f>IF(【全員最初に作成】基本情報!M295="","",【全員最初に作成】基本情報!M295)</f>
        <v/>
      </c>
      <c r="M251" s="204" t="str">
        <f>IF(【全員最初に作成】基本情報!R295="","",【全員最初に作成】基本情報!R295)</f>
        <v/>
      </c>
      <c r="N251" s="204" t="str">
        <f>IF(【全員最初に作成】基本情報!W295="","",【全員最初に作成】基本情報!W295)</f>
        <v/>
      </c>
      <c r="O251" s="204" t="str">
        <f>IF(【全員最初に作成】基本情報!X295="","",【全員最初に作成】基本情報!X295)</f>
        <v/>
      </c>
      <c r="P251" s="205" t="str">
        <f>IF(【全員最初に作成】基本情報!Y295="","",【全員最初に作成】基本情報!Y295)</f>
        <v/>
      </c>
      <c r="Q251" s="206" t="str">
        <f>IF(【全員最初に作成】基本情報!AB295="","",【全員最初に作成】基本情報!AB295)</f>
        <v/>
      </c>
      <c r="R251" s="230"/>
      <c r="S251" s="231"/>
      <c r="T251" s="209" t="str">
        <f>IFERROR(IF(R251="","",VLOOKUP(P251,【参考】数式用!$A$5:$H$34,MATCH(S251,【参考】数式用!$F$4:$H$4,0)+5,0)),"")</f>
        <v/>
      </c>
      <c r="U251" s="232" t="str">
        <f>IF(S251="特定加算Ⅰ",VLOOKUP(P251,【参考】数式用!$A$5:$I$28,9,FALSE),"-")</f>
        <v>-</v>
      </c>
      <c r="V251" s="210" t="s">
        <v>108</v>
      </c>
      <c r="W251" s="233"/>
      <c r="X251" s="212" t="s">
        <v>109</v>
      </c>
      <c r="Y251" s="233"/>
      <c r="Z251" s="212" t="s">
        <v>110</v>
      </c>
      <c r="AA251" s="233"/>
      <c r="AB251" s="212" t="s">
        <v>109</v>
      </c>
      <c r="AC251" s="233"/>
      <c r="AD251" s="212" t="s">
        <v>111</v>
      </c>
      <c r="AE251" s="213" t="s">
        <v>112</v>
      </c>
      <c r="AF251" s="214" t="str">
        <f t="shared" si="20"/>
        <v/>
      </c>
      <c r="AG251" s="215" t="s">
        <v>113</v>
      </c>
      <c r="AH251" s="216" t="str">
        <f t="shared" si="21"/>
        <v/>
      </c>
      <c r="AJ251" s="234" t="str">
        <f t="shared" si="22"/>
        <v>○</v>
      </c>
      <c r="AK251" s="235" t="str">
        <f t="shared" si="19"/>
        <v/>
      </c>
      <c r="AL251" s="235"/>
      <c r="AM251" s="235"/>
      <c r="AN251" s="235"/>
      <c r="AO251" s="235"/>
      <c r="AP251" s="235"/>
      <c r="AQ251" s="235"/>
      <c r="AR251" s="235"/>
      <c r="AS251" s="236"/>
    </row>
    <row r="252" spans="1:45" ht="33" customHeight="1" thickBot="1">
      <c r="A252" s="204">
        <f t="shared" si="23"/>
        <v>241</v>
      </c>
      <c r="B252" s="1026" t="str">
        <f>IF(【全員最初に作成】基本情報!C296="","",【全員最初に作成】基本情報!C296)</f>
        <v/>
      </c>
      <c r="C252" s="1027"/>
      <c r="D252" s="1027"/>
      <c r="E252" s="1027"/>
      <c r="F252" s="1027"/>
      <c r="G252" s="1027"/>
      <c r="H252" s="1027"/>
      <c r="I252" s="1027"/>
      <c r="J252" s="1027"/>
      <c r="K252" s="1028"/>
      <c r="L252" s="204" t="str">
        <f>IF(【全員最初に作成】基本情報!M296="","",【全員最初に作成】基本情報!M296)</f>
        <v/>
      </c>
      <c r="M252" s="204" t="str">
        <f>IF(【全員最初に作成】基本情報!R296="","",【全員最初に作成】基本情報!R296)</f>
        <v/>
      </c>
      <c r="N252" s="204" t="str">
        <f>IF(【全員最初に作成】基本情報!W296="","",【全員最初に作成】基本情報!W296)</f>
        <v/>
      </c>
      <c r="O252" s="204" t="str">
        <f>IF(【全員最初に作成】基本情報!X296="","",【全員最初に作成】基本情報!X296)</f>
        <v/>
      </c>
      <c r="P252" s="205" t="str">
        <f>IF(【全員最初に作成】基本情報!Y296="","",【全員最初に作成】基本情報!Y296)</f>
        <v/>
      </c>
      <c r="Q252" s="206" t="str">
        <f>IF(【全員最初に作成】基本情報!AB296="","",【全員最初に作成】基本情報!AB296)</f>
        <v/>
      </c>
      <c r="R252" s="230"/>
      <c r="S252" s="231"/>
      <c r="T252" s="209" t="str">
        <f>IFERROR(IF(R252="","",VLOOKUP(P252,【参考】数式用!$A$5:$H$34,MATCH(S252,【参考】数式用!$F$4:$H$4,0)+5,0)),"")</f>
        <v/>
      </c>
      <c r="U252" s="232" t="str">
        <f>IF(S252="特定加算Ⅰ",VLOOKUP(P252,【参考】数式用!$A$5:$I$28,9,FALSE),"-")</f>
        <v>-</v>
      </c>
      <c r="V252" s="210" t="s">
        <v>108</v>
      </c>
      <c r="W252" s="233"/>
      <c r="X252" s="212" t="s">
        <v>109</v>
      </c>
      <c r="Y252" s="233"/>
      <c r="Z252" s="212" t="s">
        <v>110</v>
      </c>
      <c r="AA252" s="233"/>
      <c r="AB252" s="212" t="s">
        <v>109</v>
      </c>
      <c r="AC252" s="233"/>
      <c r="AD252" s="212" t="s">
        <v>111</v>
      </c>
      <c r="AE252" s="213" t="s">
        <v>112</v>
      </c>
      <c r="AF252" s="214" t="str">
        <f t="shared" si="20"/>
        <v/>
      </c>
      <c r="AG252" s="215" t="s">
        <v>113</v>
      </c>
      <c r="AH252" s="216" t="str">
        <f t="shared" si="21"/>
        <v/>
      </c>
      <c r="AJ252" s="234" t="str">
        <f t="shared" si="22"/>
        <v>○</v>
      </c>
      <c r="AK252" s="235" t="str">
        <f t="shared" si="19"/>
        <v/>
      </c>
      <c r="AL252" s="235"/>
      <c r="AM252" s="235"/>
      <c r="AN252" s="235"/>
      <c r="AO252" s="235"/>
      <c r="AP252" s="235"/>
      <c r="AQ252" s="235"/>
      <c r="AR252" s="235"/>
      <c r="AS252" s="236"/>
    </row>
    <row r="253" spans="1:45" ht="33" customHeight="1" thickBot="1">
      <c r="A253" s="204">
        <f t="shared" si="23"/>
        <v>242</v>
      </c>
      <c r="B253" s="1026" t="str">
        <f>IF(【全員最初に作成】基本情報!C297="","",【全員最初に作成】基本情報!C297)</f>
        <v/>
      </c>
      <c r="C253" s="1027"/>
      <c r="D253" s="1027"/>
      <c r="E253" s="1027"/>
      <c r="F253" s="1027"/>
      <c r="G253" s="1027"/>
      <c r="H253" s="1027"/>
      <c r="I253" s="1027"/>
      <c r="J253" s="1027"/>
      <c r="K253" s="1028"/>
      <c r="L253" s="204" t="str">
        <f>IF(【全員最初に作成】基本情報!M297="","",【全員最初に作成】基本情報!M297)</f>
        <v/>
      </c>
      <c r="M253" s="204" t="str">
        <f>IF(【全員最初に作成】基本情報!R297="","",【全員最初に作成】基本情報!R297)</f>
        <v/>
      </c>
      <c r="N253" s="204" t="str">
        <f>IF(【全員最初に作成】基本情報!W297="","",【全員最初に作成】基本情報!W297)</f>
        <v/>
      </c>
      <c r="O253" s="204" t="str">
        <f>IF(【全員最初に作成】基本情報!X297="","",【全員最初に作成】基本情報!X297)</f>
        <v/>
      </c>
      <c r="P253" s="205" t="str">
        <f>IF(【全員最初に作成】基本情報!Y297="","",【全員最初に作成】基本情報!Y297)</f>
        <v/>
      </c>
      <c r="Q253" s="206" t="str">
        <f>IF(【全員最初に作成】基本情報!AB297="","",【全員最初に作成】基本情報!AB297)</f>
        <v/>
      </c>
      <c r="R253" s="230"/>
      <c r="S253" s="231"/>
      <c r="T253" s="209" t="str">
        <f>IFERROR(IF(R253="","",VLOOKUP(P253,【参考】数式用!$A$5:$H$34,MATCH(S253,【参考】数式用!$F$4:$H$4,0)+5,0)),"")</f>
        <v/>
      </c>
      <c r="U253" s="232" t="str">
        <f>IF(S253="特定加算Ⅰ",VLOOKUP(P253,【参考】数式用!$A$5:$I$28,9,FALSE),"-")</f>
        <v>-</v>
      </c>
      <c r="V253" s="210" t="s">
        <v>108</v>
      </c>
      <c r="W253" s="233"/>
      <c r="X253" s="212" t="s">
        <v>109</v>
      </c>
      <c r="Y253" s="233"/>
      <c r="Z253" s="212" t="s">
        <v>110</v>
      </c>
      <c r="AA253" s="233"/>
      <c r="AB253" s="212" t="s">
        <v>109</v>
      </c>
      <c r="AC253" s="233"/>
      <c r="AD253" s="212" t="s">
        <v>111</v>
      </c>
      <c r="AE253" s="213" t="s">
        <v>112</v>
      </c>
      <c r="AF253" s="214" t="str">
        <f t="shared" si="20"/>
        <v/>
      </c>
      <c r="AG253" s="215" t="s">
        <v>113</v>
      </c>
      <c r="AH253" s="216" t="str">
        <f t="shared" si="21"/>
        <v/>
      </c>
      <c r="AJ253" s="234" t="str">
        <f t="shared" si="22"/>
        <v>○</v>
      </c>
      <c r="AK253" s="235" t="str">
        <f t="shared" si="19"/>
        <v/>
      </c>
      <c r="AL253" s="235"/>
      <c r="AM253" s="235"/>
      <c r="AN253" s="235"/>
      <c r="AO253" s="235"/>
      <c r="AP253" s="235"/>
      <c r="AQ253" s="235"/>
      <c r="AR253" s="235"/>
      <c r="AS253" s="236"/>
    </row>
    <row r="254" spans="1:45" ht="33" customHeight="1" thickBot="1">
      <c r="A254" s="204">
        <f t="shared" si="23"/>
        <v>243</v>
      </c>
      <c r="B254" s="1026" t="str">
        <f>IF(【全員最初に作成】基本情報!C298="","",【全員最初に作成】基本情報!C298)</f>
        <v/>
      </c>
      <c r="C254" s="1027"/>
      <c r="D254" s="1027"/>
      <c r="E254" s="1027"/>
      <c r="F254" s="1027"/>
      <c r="G254" s="1027"/>
      <c r="H254" s="1027"/>
      <c r="I254" s="1027"/>
      <c r="J254" s="1027"/>
      <c r="K254" s="1028"/>
      <c r="L254" s="204" t="str">
        <f>IF(【全員最初に作成】基本情報!M298="","",【全員最初に作成】基本情報!M298)</f>
        <v/>
      </c>
      <c r="M254" s="204" t="str">
        <f>IF(【全員最初に作成】基本情報!R298="","",【全員最初に作成】基本情報!R298)</f>
        <v/>
      </c>
      <c r="N254" s="204" t="str">
        <f>IF(【全員最初に作成】基本情報!W298="","",【全員最初に作成】基本情報!W298)</f>
        <v/>
      </c>
      <c r="O254" s="204" t="str">
        <f>IF(【全員最初に作成】基本情報!X298="","",【全員最初に作成】基本情報!X298)</f>
        <v/>
      </c>
      <c r="P254" s="205" t="str">
        <f>IF(【全員最初に作成】基本情報!Y298="","",【全員最初に作成】基本情報!Y298)</f>
        <v/>
      </c>
      <c r="Q254" s="206" t="str">
        <f>IF(【全員最初に作成】基本情報!AB298="","",【全員最初に作成】基本情報!AB298)</f>
        <v/>
      </c>
      <c r="R254" s="230"/>
      <c r="S254" s="231"/>
      <c r="T254" s="209" t="str">
        <f>IFERROR(IF(R254="","",VLOOKUP(P254,【参考】数式用!$A$5:$H$34,MATCH(S254,【参考】数式用!$F$4:$H$4,0)+5,0)),"")</f>
        <v/>
      </c>
      <c r="U254" s="232" t="str">
        <f>IF(S254="特定加算Ⅰ",VLOOKUP(P254,【参考】数式用!$A$5:$I$28,9,FALSE),"-")</f>
        <v>-</v>
      </c>
      <c r="V254" s="210" t="s">
        <v>108</v>
      </c>
      <c r="W254" s="233"/>
      <c r="X254" s="212" t="s">
        <v>109</v>
      </c>
      <c r="Y254" s="233"/>
      <c r="Z254" s="212" t="s">
        <v>110</v>
      </c>
      <c r="AA254" s="233"/>
      <c r="AB254" s="212" t="s">
        <v>109</v>
      </c>
      <c r="AC254" s="233"/>
      <c r="AD254" s="212" t="s">
        <v>111</v>
      </c>
      <c r="AE254" s="213" t="s">
        <v>112</v>
      </c>
      <c r="AF254" s="214" t="str">
        <f t="shared" si="20"/>
        <v/>
      </c>
      <c r="AG254" s="215" t="s">
        <v>113</v>
      </c>
      <c r="AH254" s="216" t="str">
        <f t="shared" si="21"/>
        <v/>
      </c>
      <c r="AJ254" s="234" t="str">
        <f t="shared" si="22"/>
        <v>○</v>
      </c>
      <c r="AK254" s="235" t="str">
        <f t="shared" si="19"/>
        <v/>
      </c>
      <c r="AL254" s="235"/>
      <c r="AM254" s="235"/>
      <c r="AN254" s="235"/>
      <c r="AO254" s="235"/>
      <c r="AP254" s="235"/>
      <c r="AQ254" s="235"/>
      <c r="AR254" s="235"/>
      <c r="AS254" s="236"/>
    </row>
    <row r="255" spans="1:45" ht="33" customHeight="1" thickBot="1">
      <c r="A255" s="204">
        <f t="shared" si="23"/>
        <v>244</v>
      </c>
      <c r="B255" s="1026" t="str">
        <f>IF(【全員最初に作成】基本情報!C299="","",【全員最初に作成】基本情報!C299)</f>
        <v/>
      </c>
      <c r="C255" s="1027"/>
      <c r="D255" s="1027"/>
      <c r="E255" s="1027"/>
      <c r="F255" s="1027"/>
      <c r="G255" s="1027"/>
      <c r="H255" s="1027"/>
      <c r="I255" s="1027"/>
      <c r="J255" s="1027"/>
      <c r="K255" s="1028"/>
      <c r="L255" s="204" t="str">
        <f>IF(【全員最初に作成】基本情報!M299="","",【全員最初に作成】基本情報!M299)</f>
        <v/>
      </c>
      <c r="M255" s="204" t="str">
        <f>IF(【全員最初に作成】基本情報!R299="","",【全員最初に作成】基本情報!R299)</f>
        <v/>
      </c>
      <c r="N255" s="204" t="str">
        <f>IF(【全員最初に作成】基本情報!W299="","",【全員最初に作成】基本情報!W299)</f>
        <v/>
      </c>
      <c r="O255" s="204" t="str">
        <f>IF(【全員最初に作成】基本情報!X299="","",【全員最初に作成】基本情報!X299)</f>
        <v/>
      </c>
      <c r="P255" s="205" t="str">
        <f>IF(【全員最初に作成】基本情報!Y299="","",【全員最初に作成】基本情報!Y299)</f>
        <v/>
      </c>
      <c r="Q255" s="206" t="str">
        <f>IF(【全員最初に作成】基本情報!AB299="","",【全員最初に作成】基本情報!AB299)</f>
        <v/>
      </c>
      <c r="R255" s="230"/>
      <c r="S255" s="231"/>
      <c r="T255" s="209" t="str">
        <f>IFERROR(IF(R255="","",VLOOKUP(P255,【参考】数式用!$A$5:$H$34,MATCH(S255,【参考】数式用!$F$4:$H$4,0)+5,0)),"")</f>
        <v/>
      </c>
      <c r="U255" s="232" t="str">
        <f>IF(S255="特定加算Ⅰ",VLOOKUP(P255,【参考】数式用!$A$5:$I$28,9,FALSE),"-")</f>
        <v>-</v>
      </c>
      <c r="V255" s="210" t="s">
        <v>108</v>
      </c>
      <c r="W255" s="233"/>
      <c r="X255" s="212" t="s">
        <v>109</v>
      </c>
      <c r="Y255" s="233"/>
      <c r="Z255" s="212" t="s">
        <v>110</v>
      </c>
      <c r="AA255" s="233"/>
      <c r="AB255" s="212" t="s">
        <v>109</v>
      </c>
      <c r="AC255" s="233"/>
      <c r="AD255" s="212" t="s">
        <v>111</v>
      </c>
      <c r="AE255" s="213" t="s">
        <v>112</v>
      </c>
      <c r="AF255" s="214" t="str">
        <f t="shared" si="20"/>
        <v/>
      </c>
      <c r="AG255" s="215" t="s">
        <v>113</v>
      </c>
      <c r="AH255" s="216" t="str">
        <f t="shared" si="21"/>
        <v/>
      </c>
      <c r="AJ255" s="234" t="str">
        <f t="shared" si="22"/>
        <v>○</v>
      </c>
      <c r="AK255" s="235" t="str">
        <f t="shared" si="19"/>
        <v/>
      </c>
      <c r="AL255" s="235"/>
      <c r="AM255" s="235"/>
      <c r="AN255" s="235"/>
      <c r="AO255" s="235"/>
      <c r="AP255" s="235"/>
      <c r="AQ255" s="235"/>
      <c r="AR255" s="235"/>
      <c r="AS255" s="236"/>
    </row>
    <row r="256" spans="1:45" ht="33" customHeight="1" thickBot="1">
      <c r="A256" s="204">
        <f t="shared" si="23"/>
        <v>245</v>
      </c>
      <c r="B256" s="1026" t="str">
        <f>IF(【全員最初に作成】基本情報!C300="","",【全員最初に作成】基本情報!C300)</f>
        <v/>
      </c>
      <c r="C256" s="1027"/>
      <c r="D256" s="1027"/>
      <c r="E256" s="1027"/>
      <c r="F256" s="1027"/>
      <c r="G256" s="1027"/>
      <c r="H256" s="1027"/>
      <c r="I256" s="1027"/>
      <c r="J256" s="1027"/>
      <c r="K256" s="1028"/>
      <c r="L256" s="204" t="str">
        <f>IF(【全員最初に作成】基本情報!M300="","",【全員最初に作成】基本情報!M300)</f>
        <v/>
      </c>
      <c r="M256" s="204" t="str">
        <f>IF(【全員最初に作成】基本情報!R300="","",【全員最初に作成】基本情報!R300)</f>
        <v/>
      </c>
      <c r="N256" s="204" t="str">
        <f>IF(【全員最初に作成】基本情報!W300="","",【全員最初に作成】基本情報!W300)</f>
        <v/>
      </c>
      <c r="O256" s="204" t="str">
        <f>IF(【全員最初に作成】基本情報!X300="","",【全員最初に作成】基本情報!X300)</f>
        <v/>
      </c>
      <c r="P256" s="205" t="str">
        <f>IF(【全員最初に作成】基本情報!Y300="","",【全員最初に作成】基本情報!Y300)</f>
        <v/>
      </c>
      <c r="Q256" s="206" t="str">
        <f>IF(【全員最初に作成】基本情報!AB300="","",【全員最初に作成】基本情報!AB300)</f>
        <v/>
      </c>
      <c r="R256" s="230"/>
      <c r="S256" s="231"/>
      <c r="T256" s="209" t="str">
        <f>IFERROR(IF(R256="","",VLOOKUP(P256,【参考】数式用!$A$5:$H$34,MATCH(S256,【参考】数式用!$F$4:$H$4,0)+5,0)),"")</f>
        <v/>
      </c>
      <c r="U256" s="232" t="str">
        <f>IF(S256="特定加算Ⅰ",VLOOKUP(P256,【参考】数式用!$A$5:$I$28,9,FALSE),"-")</f>
        <v>-</v>
      </c>
      <c r="V256" s="210" t="s">
        <v>108</v>
      </c>
      <c r="W256" s="233"/>
      <c r="X256" s="212" t="s">
        <v>109</v>
      </c>
      <c r="Y256" s="233"/>
      <c r="Z256" s="212" t="s">
        <v>110</v>
      </c>
      <c r="AA256" s="233"/>
      <c r="AB256" s="212" t="s">
        <v>109</v>
      </c>
      <c r="AC256" s="233"/>
      <c r="AD256" s="212" t="s">
        <v>111</v>
      </c>
      <c r="AE256" s="213" t="s">
        <v>112</v>
      </c>
      <c r="AF256" s="214" t="str">
        <f t="shared" si="20"/>
        <v/>
      </c>
      <c r="AG256" s="215" t="s">
        <v>113</v>
      </c>
      <c r="AH256" s="216" t="str">
        <f t="shared" si="21"/>
        <v/>
      </c>
      <c r="AJ256" s="234" t="str">
        <f t="shared" si="22"/>
        <v>○</v>
      </c>
      <c r="AK256" s="235" t="str">
        <f t="shared" si="19"/>
        <v/>
      </c>
      <c r="AL256" s="235"/>
      <c r="AM256" s="235"/>
      <c r="AN256" s="235"/>
      <c r="AO256" s="235"/>
      <c r="AP256" s="235"/>
      <c r="AQ256" s="235"/>
      <c r="AR256" s="235"/>
      <c r="AS256" s="236"/>
    </row>
    <row r="257" spans="1:45" ht="33" customHeight="1" thickBot="1">
      <c r="A257" s="204">
        <f t="shared" si="23"/>
        <v>246</v>
      </c>
      <c r="B257" s="1026" t="str">
        <f>IF(【全員最初に作成】基本情報!C301="","",【全員最初に作成】基本情報!C301)</f>
        <v/>
      </c>
      <c r="C257" s="1027"/>
      <c r="D257" s="1027"/>
      <c r="E257" s="1027"/>
      <c r="F257" s="1027"/>
      <c r="G257" s="1027"/>
      <c r="H257" s="1027"/>
      <c r="I257" s="1027"/>
      <c r="J257" s="1027"/>
      <c r="K257" s="1028"/>
      <c r="L257" s="204" t="str">
        <f>IF(【全員最初に作成】基本情報!M301="","",【全員最初に作成】基本情報!M301)</f>
        <v/>
      </c>
      <c r="M257" s="204" t="str">
        <f>IF(【全員最初に作成】基本情報!R301="","",【全員最初に作成】基本情報!R301)</f>
        <v/>
      </c>
      <c r="N257" s="204" t="str">
        <f>IF(【全員最初に作成】基本情報!W301="","",【全員最初に作成】基本情報!W301)</f>
        <v/>
      </c>
      <c r="O257" s="204" t="str">
        <f>IF(【全員最初に作成】基本情報!X301="","",【全員最初に作成】基本情報!X301)</f>
        <v/>
      </c>
      <c r="P257" s="205" t="str">
        <f>IF(【全員最初に作成】基本情報!Y301="","",【全員最初に作成】基本情報!Y301)</f>
        <v/>
      </c>
      <c r="Q257" s="206" t="str">
        <f>IF(【全員最初に作成】基本情報!AB301="","",【全員最初に作成】基本情報!AB301)</f>
        <v/>
      </c>
      <c r="R257" s="230"/>
      <c r="S257" s="231"/>
      <c r="T257" s="209" t="str">
        <f>IFERROR(IF(R257="","",VLOOKUP(P257,【参考】数式用!$A$5:$H$34,MATCH(S257,【参考】数式用!$F$4:$H$4,0)+5,0)),"")</f>
        <v/>
      </c>
      <c r="U257" s="232" t="str">
        <f>IF(S257="特定加算Ⅰ",VLOOKUP(P257,【参考】数式用!$A$5:$I$28,9,FALSE),"-")</f>
        <v>-</v>
      </c>
      <c r="V257" s="210" t="s">
        <v>108</v>
      </c>
      <c r="W257" s="233"/>
      <c r="X257" s="212" t="s">
        <v>109</v>
      </c>
      <c r="Y257" s="233"/>
      <c r="Z257" s="212" t="s">
        <v>110</v>
      </c>
      <c r="AA257" s="233"/>
      <c r="AB257" s="212" t="s">
        <v>109</v>
      </c>
      <c r="AC257" s="233"/>
      <c r="AD257" s="212" t="s">
        <v>111</v>
      </c>
      <c r="AE257" s="213" t="s">
        <v>112</v>
      </c>
      <c r="AF257" s="214" t="str">
        <f t="shared" si="20"/>
        <v/>
      </c>
      <c r="AG257" s="215" t="s">
        <v>113</v>
      </c>
      <c r="AH257" s="216" t="str">
        <f t="shared" si="21"/>
        <v/>
      </c>
      <c r="AJ257" s="234" t="str">
        <f t="shared" si="22"/>
        <v>○</v>
      </c>
      <c r="AK257" s="235" t="str">
        <f t="shared" si="19"/>
        <v/>
      </c>
      <c r="AL257" s="235"/>
      <c r="AM257" s="235"/>
      <c r="AN257" s="235"/>
      <c r="AO257" s="235"/>
      <c r="AP257" s="235"/>
      <c r="AQ257" s="235"/>
      <c r="AR257" s="235"/>
      <c r="AS257" s="236"/>
    </row>
    <row r="258" spans="1:45" ht="33" customHeight="1" thickBot="1">
      <c r="A258" s="204">
        <f t="shared" si="23"/>
        <v>247</v>
      </c>
      <c r="B258" s="1026" t="str">
        <f>IF(【全員最初に作成】基本情報!C302="","",【全員最初に作成】基本情報!C302)</f>
        <v/>
      </c>
      <c r="C258" s="1027"/>
      <c r="D258" s="1027"/>
      <c r="E258" s="1027"/>
      <c r="F258" s="1027"/>
      <c r="G258" s="1027"/>
      <c r="H258" s="1027"/>
      <c r="I258" s="1027"/>
      <c r="J258" s="1027"/>
      <c r="K258" s="1028"/>
      <c r="L258" s="204" t="str">
        <f>IF(【全員最初に作成】基本情報!M302="","",【全員最初に作成】基本情報!M302)</f>
        <v/>
      </c>
      <c r="M258" s="204" t="str">
        <f>IF(【全員最初に作成】基本情報!R302="","",【全員最初に作成】基本情報!R302)</f>
        <v/>
      </c>
      <c r="N258" s="204" t="str">
        <f>IF(【全員最初に作成】基本情報!W302="","",【全員最初に作成】基本情報!W302)</f>
        <v/>
      </c>
      <c r="O258" s="204" t="str">
        <f>IF(【全員最初に作成】基本情報!X302="","",【全員最初に作成】基本情報!X302)</f>
        <v/>
      </c>
      <c r="P258" s="205" t="str">
        <f>IF(【全員最初に作成】基本情報!Y302="","",【全員最初に作成】基本情報!Y302)</f>
        <v/>
      </c>
      <c r="Q258" s="206" t="str">
        <f>IF(【全員最初に作成】基本情報!AB302="","",【全員最初に作成】基本情報!AB302)</f>
        <v/>
      </c>
      <c r="R258" s="230"/>
      <c r="S258" s="231"/>
      <c r="T258" s="209" t="str">
        <f>IFERROR(IF(R258="","",VLOOKUP(P258,【参考】数式用!$A$5:$H$34,MATCH(S258,【参考】数式用!$F$4:$H$4,0)+5,0)),"")</f>
        <v/>
      </c>
      <c r="U258" s="232" t="str">
        <f>IF(S258="特定加算Ⅰ",VLOOKUP(P258,【参考】数式用!$A$5:$I$28,9,FALSE),"-")</f>
        <v>-</v>
      </c>
      <c r="V258" s="210" t="s">
        <v>108</v>
      </c>
      <c r="W258" s="233"/>
      <c r="X258" s="212" t="s">
        <v>109</v>
      </c>
      <c r="Y258" s="233"/>
      <c r="Z258" s="212" t="s">
        <v>110</v>
      </c>
      <c r="AA258" s="233"/>
      <c r="AB258" s="212" t="s">
        <v>109</v>
      </c>
      <c r="AC258" s="233"/>
      <c r="AD258" s="212" t="s">
        <v>111</v>
      </c>
      <c r="AE258" s="213" t="s">
        <v>112</v>
      </c>
      <c r="AF258" s="214" t="str">
        <f t="shared" si="20"/>
        <v/>
      </c>
      <c r="AG258" s="215" t="s">
        <v>113</v>
      </c>
      <c r="AH258" s="216" t="str">
        <f t="shared" si="21"/>
        <v/>
      </c>
      <c r="AJ258" s="234" t="str">
        <f t="shared" si="22"/>
        <v>○</v>
      </c>
      <c r="AK258" s="235" t="str">
        <f t="shared" si="19"/>
        <v/>
      </c>
      <c r="AL258" s="235"/>
      <c r="AM258" s="235"/>
      <c r="AN258" s="235"/>
      <c r="AO258" s="235"/>
      <c r="AP258" s="235"/>
      <c r="AQ258" s="235"/>
      <c r="AR258" s="235"/>
      <c r="AS258" s="236"/>
    </row>
    <row r="259" spans="1:45" ht="33" customHeight="1" thickBot="1">
      <c r="A259" s="204">
        <f t="shared" si="23"/>
        <v>248</v>
      </c>
      <c r="B259" s="1026" t="str">
        <f>IF(【全員最初に作成】基本情報!C303="","",【全員最初に作成】基本情報!C303)</f>
        <v/>
      </c>
      <c r="C259" s="1027"/>
      <c r="D259" s="1027"/>
      <c r="E259" s="1027"/>
      <c r="F259" s="1027"/>
      <c r="G259" s="1027"/>
      <c r="H259" s="1027"/>
      <c r="I259" s="1027"/>
      <c r="J259" s="1027"/>
      <c r="K259" s="1028"/>
      <c r="L259" s="204" t="str">
        <f>IF(【全員最初に作成】基本情報!M303="","",【全員最初に作成】基本情報!M303)</f>
        <v/>
      </c>
      <c r="M259" s="204" t="str">
        <f>IF(【全員最初に作成】基本情報!R303="","",【全員最初に作成】基本情報!R303)</f>
        <v/>
      </c>
      <c r="N259" s="204" t="str">
        <f>IF(【全員最初に作成】基本情報!W303="","",【全員最初に作成】基本情報!W303)</f>
        <v/>
      </c>
      <c r="O259" s="204" t="str">
        <f>IF(【全員最初に作成】基本情報!X303="","",【全員最初に作成】基本情報!X303)</f>
        <v/>
      </c>
      <c r="P259" s="205" t="str">
        <f>IF(【全員最初に作成】基本情報!Y303="","",【全員最初に作成】基本情報!Y303)</f>
        <v/>
      </c>
      <c r="Q259" s="206" t="str">
        <f>IF(【全員最初に作成】基本情報!AB303="","",【全員最初に作成】基本情報!AB303)</f>
        <v/>
      </c>
      <c r="R259" s="230"/>
      <c r="S259" s="231"/>
      <c r="T259" s="209" t="str">
        <f>IFERROR(IF(R259="","",VLOOKUP(P259,【参考】数式用!$A$5:$H$34,MATCH(S259,【参考】数式用!$F$4:$H$4,0)+5,0)),"")</f>
        <v/>
      </c>
      <c r="U259" s="232" t="str">
        <f>IF(S259="特定加算Ⅰ",VLOOKUP(P259,【参考】数式用!$A$5:$I$28,9,FALSE),"-")</f>
        <v>-</v>
      </c>
      <c r="V259" s="210" t="s">
        <v>108</v>
      </c>
      <c r="W259" s="233"/>
      <c r="X259" s="212" t="s">
        <v>109</v>
      </c>
      <c r="Y259" s="233"/>
      <c r="Z259" s="212" t="s">
        <v>110</v>
      </c>
      <c r="AA259" s="233"/>
      <c r="AB259" s="212" t="s">
        <v>109</v>
      </c>
      <c r="AC259" s="233"/>
      <c r="AD259" s="212" t="s">
        <v>111</v>
      </c>
      <c r="AE259" s="213" t="s">
        <v>112</v>
      </c>
      <c r="AF259" s="214" t="str">
        <f t="shared" si="20"/>
        <v/>
      </c>
      <c r="AG259" s="215" t="s">
        <v>113</v>
      </c>
      <c r="AH259" s="216" t="str">
        <f t="shared" si="21"/>
        <v/>
      </c>
      <c r="AJ259" s="234" t="str">
        <f t="shared" si="22"/>
        <v>○</v>
      </c>
      <c r="AK259" s="235" t="str">
        <f t="shared" si="19"/>
        <v/>
      </c>
      <c r="AL259" s="235"/>
      <c r="AM259" s="235"/>
      <c r="AN259" s="235"/>
      <c r="AO259" s="235"/>
      <c r="AP259" s="235"/>
      <c r="AQ259" s="235"/>
      <c r="AR259" s="235"/>
      <c r="AS259" s="236"/>
    </row>
    <row r="260" spans="1:45" ht="33" customHeight="1" thickBot="1">
      <c r="A260" s="204">
        <f t="shared" si="23"/>
        <v>249</v>
      </c>
      <c r="B260" s="1026" t="str">
        <f>IF(【全員最初に作成】基本情報!C304="","",【全員最初に作成】基本情報!C304)</f>
        <v/>
      </c>
      <c r="C260" s="1027"/>
      <c r="D260" s="1027"/>
      <c r="E260" s="1027"/>
      <c r="F260" s="1027"/>
      <c r="G260" s="1027"/>
      <c r="H260" s="1027"/>
      <c r="I260" s="1027"/>
      <c r="J260" s="1027"/>
      <c r="K260" s="1028"/>
      <c r="L260" s="204" t="str">
        <f>IF(【全員最初に作成】基本情報!M304="","",【全員最初に作成】基本情報!M304)</f>
        <v/>
      </c>
      <c r="M260" s="204" t="str">
        <f>IF(【全員最初に作成】基本情報!R304="","",【全員最初に作成】基本情報!R304)</f>
        <v/>
      </c>
      <c r="N260" s="204" t="str">
        <f>IF(【全員最初に作成】基本情報!W304="","",【全員最初に作成】基本情報!W304)</f>
        <v/>
      </c>
      <c r="O260" s="204" t="str">
        <f>IF(【全員最初に作成】基本情報!X304="","",【全員最初に作成】基本情報!X304)</f>
        <v/>
      </c>
      <c r="P260" s="205" t="str">
        <f>IF(【全員最初に作成】基本情報!Y304="","",【全員最初に作成】基本情報!Y304)</f>
        <v/>
      </c>
      <c r="Q260" s="206" t="str">
        <f>IF(【全員最初に作成】基本情報!AB304="","",【全員最初に作成】基本情報!AB304)</f>
        <v/>
      </c>
      <c r="R260" s="230"/>
      <c r="S260" s="231"/>
      <c r="T260" s="209" t="str">
        <f>IFERROR(IF(R260="","",VLOOKUP(P260,【参考】数式用!$A$5:$H$34,MATCH(S260,【参考】数式用!$F$4:$H$4,0)+5,0)),"")</f>
        <v/>
      </c>
      <c r="U260" s="232" t="str">
        <f>IF(S260="特定加算Ⅰ",VLOOKUP(P260,【参考】数式用!$A$5:$I$28,9,FALSE),"-")</f>
        <v>-</v>
      </c>
      <c r="V260" s="210" t="s">
        <v>108</v>
      </c>
      <c r="W260" s="233"/>
      <c r="X260" s="212" t="s">
        <v>109</v>
      </c>
      <c r="Y260" s="233"/>
      <c r="Z260" s="212" t="s">
        <v>110</v>
      </c>
      <c r="AA260" s="233"/>
      <c r="AB260" s="212" t="s">
        <v>109</v>
      </c>
      <c r="AC260" s="233"/>
      <c r="AD260" s="212" t="s">
        <v>111</v>
      </c>
      <c r="AE260" s="213" t="s">
        <v>112</v>
      </c>
      <c r="AF260" s="214" t="str">
        <f t="shared" si="20"/>
        <v/>
      </c>
      <c r="AG260" s="215" t="s">
        <v>113</v>
      </c>
      <c r="AH260" s="216" t="str">
        <f t="shared" si="21"/>
        <v/>
      </c>
      <c r="AJ260" s="234" t="str">
        <f t="shared" si="22"/>
        <v>○</v>
      </c>
      <c r="AK260" s="235" t="str">
        <f t="shared" si="19"/>
        <v/>
      </c>
      <c r="AL260" s="235"/>
      <c r="AM260" s="235"/>
      <c r="AN260" s="235"/>
      <c r="AO260" s="235"/>
      <c r="AP260" s="235"/>
      <c r="AQ260" s="235"/>
      <c r="AR260" s="235"/>
      <c r="AS260" s="236"/>
    </row>
    <row r="261" spans="1:45" ht="33" customHeight="1" thickBot="1">
      <c r="A261" s="204">
        <f t="shared" si="23"/>
        <v>250</v>
      </c>
      <c r="B261" s="1026" t="str">
        <f>IF(【全員最初に作成】基本情報!C305="","",【全員最初に作成】基本情報!C305)</f>
        <v/>
      </c>
      <c r="C261" s="1027"/>
      <c r="D261" s="1027"/>
      <c r="E261" s="1027"/>
      <c r="F261" s="1027"/>
      <c r="G261" s="1027"/>
      <c r="H261" s="1027"/>
      <c r="I261" s="1027"/>
      <c r="J261" s="1027"/>
      <c r="K261" s="1028"/>
      <c r="L261" s="204" t="str">
        <f>IF(【全員最初に作成】基本情報!M305="","",【全員最初に作成】基本情報!M305)</f>
        <v/>
      </c>
      <c r="M261" s="204" t="str">
        <f>IF(【全員最初に作成】基本情報!R305="","",【全員最初に作成】基本情報!R305)</f>
        <v/>
      </c>
      <c r="N261" s="204" t="str">
        <f>IF(【全員最初に作成】基本情報!W305="","",【全員最初に作成】基本情報!W305)</f>
        <v/>
      </c>
      <c r="O261" s="204" t="str">
        <f>IF(【全員最初に作成】基本情報!X305="","",【全員最初に作成】基本情報!X305)</f>
        <v/>
      </c>
      <c r="P261" s="205" t="str">
        <f>IF(【全員最初に作成】基本情報!Y305="","",【全員最初に作成】基本情報!Y305)</f>
        <v/>
      </c>
      <c r="Q261" s="206" t="str">
        <f>IF(【全員最初に作成】基本情報!AB305="","",【全員最初に作成】基本情報!AB305)</f>
        <v/>
      </c>
      <c r="R261" s="230"/>
      <c r="S261" s="231"/>
      <c r="T261" s="209" t="str">
        <f>IFERROR(IF(R261="","",VLOOKUP(P261,【参考】数式用!$A$5:$H$34,MATCH(S261,【参考】数式用!$F$4:$H$4,0)+5,0)),"")</f>
        <v/>
      </c>
      <c r="U261" s="232" t="str">
        <f>IF(S261="特定加算Ⅰ",VLOOKUP(P261,【参考】数式用!$A$5:$I$28,9,FALSE),"-")</f>
        <v>-</v>
      </c>
      <c r="V261" s="210" t="s">
        <v>108</v>
      </c>
      <c r="W261" s="233"/>
      <c r="X261" s="212" t="s">
        <v>109</v>
      </c>
      <c r="Y261" s="233"/>
      <c r="Z261" s="212" t="s">
        <v>110</v>
      </c>
      <c r="AA261" s="233"/>
      <c r="AB261" s="212" t="s">
        <v>109</v>
      </c>
      <c r="AC261" s="233"/>
      <c r="AD261" s="212" t="s">
        <v>111</v>
      </c>
      <c r="AE261" s="213" t="s">
        <v>112</v>
      </c>
      <c r="AF261" s="214" t="str">
        <f t="shared" si="20"/>
        <v/>
      </c>
      <c r="AG261" s="215" t="s">
        <v>113</v>
      </c>
      <c r="AH261" s="216" t="str">
        <f t="shared" si="21"/>
        <v/>
      </c>
      <c r="AJ261" s="234" t="str">
        <f t="shared" si="22"/>
        <v>○</v>
      </c>
      <c r="AK261" s="235" t="str">
        <f t="shared" si="19"/>
        <v/>
      </c>
      <c r="AL261" s="235"/>
      <c r="AM261" s="235"/>
      <c r="AN261" s="235"/>
      <c r="AO261" s="235"/>
      <c r="AP261" s="235"/>
      <c r="AQ261" s="235"/>
      <c r="AR261" s="235"/>
      <c r="AS261" s="236"/>
    </row>
    <row r="262" spans="1:45" ht="33" customHeight="1" thickBot="1">
      <c r="A262" s="204">
        <f t="shared" si="23"/>
        <v>251</v>
      </c>
      <c r="B262" s="1026" t="str">
        <f>IF(【全員最初に作成】基本情報!C306="","",【全員最初に作成】基本情報!C306)</f>
        <v/>
      </c>
      <c r="C262" s="1027"/>
      <c r="D262" s="1027"/>
      <c r="E262" s="1027"/>
      <c r="F262" s="1027"/>
      <c r="G262" s="1027"/>
      <c r="H262" s="1027"/>
      <c r="I262" s="1027"/>
      <c r="J262" s="1027"/>
      <c r="K262" s="1028"/>
      <c r="L262" s="204" t="str">
        <f>IF(【全員最初に作成】基本情報!M306="","",【全員最初に作成】基本情報!M306)</f>
        <v/>
      </c>
      <c r="M262" s="204" t="str">
        <f>IF(【全員最初に作成】基本情報!R306="","",【全員最初に作成】基本情報!R306)</f>
        <v/>
      </c>
      <c r="N262" s="204" t="str">
        <f>IF(【全員最初に作成】基本情報!W306="","",【全員最初に作成】基本情報!W306)</f>
        <v/>
      </c>
      <c r="O262" s="204" t="str">
        <f>IF(【全員最初に作成】基本情報!X306="","",【全員最初に作成】基本情報!X306)</f>
        <v/>
      </c>
      <c r="P262" s="205" t="str">
        <f>IF(【全員最初に作成】基本情報!Y306="","",【全員最初に作成】基本情報!Y306)</f>
        <v/>
      </c>
      <c r="Q262" s="206" t="str">
        <f>IF(【全員最初に作成】基本情報!AB306="","",【全員最初に作成】基本情報!AB306)</f>
        <v/>
      </c>
      <c r="R262" s="230"/>
      <c r="S262" s="231"/>
      <c r="T262" s="209" t="str">
        <f>IFERROR(IF(R262="","",VLOOKUP(P262,【参考】数式用!$A$5:$H$34,MATCH(S262,【参考】数式用!$F$4:$H$4,0)+5,0)),"")</f>
        <v/>
      </c>
      <c r="U262" s="232" t="str">
        <f>IF(S262="特定加算Ⅰ",VLOOKUP(P262,【参考】数式用!$A$5:$I$28,9,FALSE),"-")</f>
        <v>-</v>
      </c>
      <c r="V262" s="210" t="s">
        <v>108</v>
      </c>
      <c r="W262" s="233"/>
      <c r="X262" s="212" t="s">
        <v>109</v>
      </c>
      <c r="Y262" s="233"/>
      <c r="Z262" s="212" t="s">
        <v>110</v>
      </c>
      <c r="AA262" s="233"/>
      <c r="AB262" s="212" t="s">
        <v>109</v>
      </c>
      <c r="AC262" s="233"/>
      <c r="AD262" s="212" t="s">
        <v>111</v>
      </c>
      <c r="AE262" s="213" t="s">
        <v>112</v>
      </c>
      <c r="AF262" s="214" t="str">
        <f t="shared" si="20"/>
        <v/>
      </c>
      <c r="AG262" s="215" t="s">
        <v>113</v>
      </c>
      <c r="AH262" s="216" t="str">
        <f t="shared" si="21"/>
        <v/>
      </c>
      <c r="AJ262" s="234" t="str">
        <f t="shared" si="22"/>
        <v>○</v>
      </c>
      <c r="AK262" s="235" t="str">
        <f t="shared" si="19"/>
        <v/>
      </c>
      <c r="AL262" s="235"/>
      <c r="AM262" s="235"/>
      <c r="AN262" s="235"/>
      <c r="AO262" s="235"/>
      <c r="AP262" s="235"/>
      <c r="AQ262" s="235"/>
      <c r="AR262" s="235"/>
      <c r="AS262" s="236"/>
    </row>
    <row r="263" spans="1:45" ht="33" customHeight="1" thickBot="1">
      <c r="A263" s="204">
        <f t="shared" si="23"/>
        <v>252</v>
      </c>
      <c r="B263" s="1026" t="str">
        <f>IF(【全員最初に作成】基本情報!C307="","",【全員最初に作成】基本情報!C307)</f>
        <v/>
      </c>
      <c r="C263" s="1027"/>
      <c r="D263" s="1027"/>
      <c r="E263" s="1027"/>
      <c r="F263" s="1027"/>
      <c r="G263" s="1027"/>
      <c r="H263" s="1027"/>
      <c r="I263" s="1027"/>
      <c r="J263" s="1027"/>
      <c r="K263" s="1028"/>
      <c r="L263" s="204" t="str">
        <f>IF(【全員最初に作成】基本情報!M307="","",【全員最初に作成】基本情報!M307)</f>
        <v/>
      </c>
      <c r="M263" s="204" t="str">
        <f>IF(【全員最初に作成】基本情報!R307="","",【全員最初に作成】基本情報!R307)</f>
        <v/>
      </c>
      <c r="N263" s="204" t="str">
        <f>IF(【全員最初に作成】基本情報!W307="","",【全員最初に作成】基本情報!W307)</f>
        <v/>
      </c>
      <c r="O263" s="204" t="str">
        <f>IF(【全員最初に作成】基本情報!X307="","",【全員最初に作成】基本情報!X307)</f>
        <v/>
      </c>
      <c r="P263" s="205" t="str">
        <f>IF(【全員最初に作成】基本情報!Y307="","",【全員最初に作成】基本情報!Y307)</f>
        <v/>
      </c>
      <c r="Q263" s="206" t="str">
        <f>IF(【全員最初に作成】基本情報!AB307="","",【全員最初に作成】基本情報!AB307)</f>
        <v/>
      </c>
      <c r="R263" s="230"/>
      <c r="S263" s="231"/>
      <c r="T263" s="209" t="str">
        <f>IFERROR(IF(R263="","",VLOOKUP(P263,【参考】数式用!$A$5:$H$34,MATCH(S263,【参考】数式用!$F$4:$H$4,0)+5,0)),"")</f>
        <v/>
      </c>
      <c r="U263" s="232" t="str">
        <f>IF(S263="特定加算Ⅰ",VLOOKUP(P263,【参考】数式用!$A$5:$I$28,9,FALSE),"-")</f>
        <v>-</v>
      </c>
      <c r="V263" s="210" t="s">
        <v>108</v>
      </c>
      <c r="W263" s="233"/>
      <c r="X263" s="212" t="s">
        <v>109</v>
      </c>
      <c r="Y263" s="233"/>
      <c r="Z263" s="212" t="s">
        <v>110</v>
      </c>
      <c r="AA263" s="233"/>
      <c r="AB263" s="212" t="s">
        <v>109</v>
      </c>
      <c r="AC263" s="233"/>
      <c r="AD263" s="212" t="s">
        <v>111</v>
      </c>
      <c r="AE263" s="213" t="s">
        <v>112</v>
      </c>
      <c r="AF263" s="214" t="str">
        <f t="shared" si="20"/>
        <v/>
      </c>
      <c r="AG263" s="215" t="s">
        <v>113</v>
      </c>
      <c r="AH263" s="216" t="str">
        <f t="shared" si="21"/>
        <v/>
      </c>
      <c r="AJ263" s="234" t="str">
        <f t="shared" si="22"/>
        <v>○</v>
      </c>
      <c r="AK263" s="235" t="str">
        <f t="shared" si="19"/>
        <v/>
      </c>
      <c r="AL263" s="235"/>
      <c r="AM263" s="235"/>
      <c r="AN263" s="235"/>
      <c r="AO263" s="235"/>
      <c r="AP263" s="235"/>
      <c r="AQ263" s="235"/>
      <c r="AR263" s="235"/>
      <c r="AS263" s="236"/>
    </row>
    <row r="264" spans="1:45" ht="33" customHeight="1" thickBot="1">
      <c r="A264" s="204">
        <f t="shared" si="23"/>
        <v>253</v>
      </c>
      <c r="B264" s="1026" t="str">
        <f>IF(【全員最初に作成】基本情報!C308="","",【全員最初に作成】基本情報!C308)</f>
        <v/>
      </c>
      <c r="C264" s="1027"/>
      <c r="D264" s="1027"/>
      <c r="E264" s="1027"/>
      <c r="F264" s="1027"/>
      <c r="G264" s="1027"/>
      <c r="H264" s="1027"/>
      <c r="I264" s="1027"/>
      <c r="J264" s="1027"/>
      <c r="K264" s="1028"/>
      <c r="L264" s="204" t="str">
        <f>IF(【全員最初に作成】基本情報!M308="","",【全員最初に作成】基本情報!M308)</f>
        <v/>
      </c>
      <c r="M264" s="204" t="str">
        <f>IF(【全員最初に作成】基本情報!R308="","",【全員最初に作成】基本情報!R308)</f>
        <v/>
      </c>
      <c r="N264" s="204" t="str">
        <f>IF(【全員最初に作成】基本情報!W308="","",【全員最初に作成】基本情報!W308)</f>
        <v/>
      </c>
      <c r="O264" s="204" t="str">
        <f>IF(【全員最初に作成】基本情報!X308="","",【全員最初に作成】基本情報!X308)</f>
        <v/>
      </c>
      <c r="P264" s="205" t="str">
        <f>IF(【全員最初に作成】基本情報!Y308="","",【全員最初に作成】基本情報!Y308)</f>
        <v/>
      </c>
      <c r="Q264" s="206" t="str">
        <f>IF(【全員最初に作成】基本情報!AB308="","",【全員最初に作成】基本情報!AB308)</f>
        <v/>
      </c>
      <c r="R264" s="230"/>
      <c r="S264" s="231"/>
      <c r="T264" s="209" t="str">
        <f>IFERROR(IF(R264="","",VLOOKUP(P264,【参考】数式用!$A$5:$H$34,MATCH(S264,【参考】数式用!$F$4:$H$4,0)+5,0)),"")</f>
        <v/>
      </c>
      <c r="U264" s="232" t="str">
        <f>IF(S264="特定加算Ⅰ",VLOOKUP(P264,【参考】数式用!$A$5:$I$28,9,FALSE),"-")</f>
        <v>-</v>
      </c>
      <c r="V264" s="210" t="s">
        <v>108</v>
      </c>
      <c r="W264" s="233"/>
      <c r="X264" s="212" t="s">
        <v>109</v>
      </c>
      <c r="Y264" s="233"/>
      <c r="Z264" s="212" t="s">
        <v>110</v>
      </c>
      <c r="AA264" s="233"/>
      <c r="AB264" s="212" t="s">
        <v>109</v>
      </c>
      <c r="AC264" s="233"/>
      <c r="AD264" s="212" t="s">
        <v>111</v>
      </c>
      <c r="AE264" s="213" t="s">
        <v>112</v>
      </c>
      <c r="AF264" s="214" t="str">
        <f t="shared" si="20"/>
        <v/>
      </c>
      <c r="AG264" s="215" t="s">
        <v>113</v>
      </c>
      <c r="AH264" s="216" t="str">
        <f t="shared" si="21"/>
        <v/>
      </c>
      <c r="AJ264" s="234" t="str">
        <f t="shared" si="22"/>
        <v>○</v>
      </c>
      <c r="AK264" s="235" t="str">
        <f t="shared" si="19"/>
        <v/>
      </c>
      <c r="AL264" s="235"/>
      <c r="AM264" s="235"/>
      <c r="AN264" s="235"/>
      <c r="AO264" s="235"/>
      <c r="AP264" s="235"/>
      <c r="AQ264" s="235"/>
      <c r="AR264" s="235"/>
      <c r="AS264" s="236"/>
    </row>
    <row r="265" spans="1:45" ht="33" customHeight="1" thickBot="1">
      <c r="A265" s="204">
        <f t="shared" si="23"/>
        <v>254</v>
      </c>
      <c r="B265" s="1026" t="str">
        <f>IF(【全員最初に作成】基本情報!C309="","",【全員最初に作成】基本情報!C309)</f>
        <v/>
      </c>
      <c r="C265" s="1027"/>
      <c r="D265" s="1027"/>
      <c r="E265" s="1027"/>
      <c r="F265" s="1027"/>
      <c r="G265" s="1027"/>
      <c r="H265" s="1027"/>
      <c r="I265" s="1027"/>
      <c r="J265" s="1027"/>
      <c r="K265" s="1028"/>
      <c r="L265" s="204" t="str">
        <f>IF(【全員最初に作成】基本情報!M309="","",【全員最初に作成】基本情報!M309)</f>
        <v/>
      </c>
      <c r="M265" s="204" t="str">
        <f>IF(【全員最初に作成】基本情報!R309="","",【全員最初に作成】基本情報!R309)</f>
        <v/>
      </c>
      <c r="N265" s="204" t="str">
        <f>IF(【全員最初に作成】基本情報!W309="","",【全員最初に作成】基本情報!W309)</f>
        <v/>
      </c>
      <c r="O265" s="204" t="str">
        <f>IF(【全員最初に作成】基本情報!X309="","",【全員最初に作成】基本情報!X309)</f>
        <v/>
      </c>
      <c r="P265" s="205" t="str">
        <f>IF(【全員最初に作成】基本情報!Y309="","",【全員最初に作成】基本情報!Y309)</f>
        <v/>
      </c>
      <c r="Q265" s="206" t="str">
        <f>IF(【全員最初に作成】基本情報!AB309="","",【全員最初に作成】基本情報!AB309)</f>
        <v/>
      </c>
      <c r="R265" s="230"/>
      <c r="S265" s="231"/>
      <c r="T265" s="209" t="str">
        <f>IFERROR(IF(R265="","",VLOOKUP(P265,【参考】数式用!$A$5:$H$34,MATCH(S265,【参考】数式用!$F$4:$H$4,0)+5,0)),"")</f>
        <v/>
      </c>
      <c r="U265" s="232" t="str">
        <f>IF(S265="特定加算Ⅰ",VLOOKUP(P265,【参考】数式用!$A$5:$I$28,9,FALSE),"-")</f>
        <v>-</v>
      </c>
      <c r="V265" s="210" t="s">
        <v>108</v>
      </c>
      <c r="W265" s="233"/>
      <c r="X265" s="212" t="s">
        <v>109</v>
      </c>
      <c r="Y265" s="233"/>
      <c r="Z265" s="212" t="s">
        <v>110</v>
      </c>
      <c r="AA265" s="233"/>
      <c r="AB265" s="212" t="s">
        <v>109</v>
      </c>
      <c r="AC265" s="233"/>
      <c r="AD265" s="212" t="s">
        <v>111</v>
      </c>
      <c r="AE265" s="213" t="s">
        <v>112</v>
      </c>
      <c r="AF265" s="214" t="str">
        <f t="shared" si="20"/>
        <v/>
      </c>
      <c r="AG265" s="215" t="s">
        <v>113</v>
      </c>
      <c r="AH265" s="216" t="str">
        <f t="shared" si="21"/>
        <v/>
      </c>
      <c r="AJ265" s="234" t="str">
        <f t="shared" si="22"/>
        <v>○</v>
      </c>
      <c r="AK265" s="235" t="str">
        <f t="shared" si="19"/>
        <v/>
      </c>
      <c r="AL265" s="235"/>
      <c r="AM265" s="235"/>
      <c r="AN265" s="235"/>
      <c r="AO265" s="235"/>
      <c r="AP265" s="235"/>
      <c r="AQ265" s="235"/>
      <c r="AR265" s="235"/>
      <c r="AS265" s="236"/>
    </row>
    <row r="266" spans="1:45" ht="33" customHeight="1" thickBot="1">
      <c r="A266" s="204">
        <f t="shared" si="23"/>
        <v>255</v>
      </c>
      <c r="B266" s="1026" t="str">
        <f>IF(【全員最初に作成】基本情報!C310="","",【全員最初に作成】基本情報!C310)</f>
        <v/>
      </c>
      <c r="C266" s="1027"/>
      <c r="D266" s="1027"/>
      <c r="E266" s="1027"/>
      <c r="F266" s="1027"/>
      <c r="G266" s="1027"/>
      <c r="H266" s="1027"/>
      <c r="I266" s="1027"/>
      <c r="J266" s="1027"/>
      <c r="K266" s="1028"/>
      <c r="L266" s="204" t="str">
        <f>IF(【全員最初に作成】基本情報!M310="","",【全員最初に作成】基本情報!M310)</f>
        <v/>
      </c>
      <c r="M266" s="204" t="str">
        <f>IF(【全員最初に作成】基本情報!R310="","",【全員最初に作成】基本情報!R310)</f>
        <v/>
      </c>
      <c r="N266" s="204" t="str">
        <f>IF(【全員最初に作成】基本情報!W310="","",【全員最初に作成】基本情報!W310)</f>
        <v/>
      </c>
      <c r="O266" s="204" t="str">
        <f>IF(【全員最初に作成】基本情報!X310="","",【全員最初に作成】基本情報!X310)</f>
        <v/>
      </c>
      <c r="P266" s="205" t="str">
        <f>IF(【全員最初に作成】基本情報!Y310="","",【全員最初に作成】基本情報!Y310)</f>
        <v/>
      </c>
      <c r="Q266" s="206" t="str">
        <f>IF(【全員最初に作成】基本情報!AB310="","",【全員最初に作成】基本情報!AB310)</f>
        <v/>
      </c>
      <c r="R266" s="230"/>
      <c r="S266" s="231"/>
      <c r="T266" s="209" t="str">
        <f>IFERROR(IF(R266="","",VLOOKUP(P266,【参考】数式用!$A$5:$H$34,MATCH(S266,【参考】数式用!$F$4:$H$4,0)+5,0)),"")</f>
        <v/>
      </c>
      <c r="U266" s="232" t="str">
        <f>IF(S266="特定加算Ⅰ",VLOOKUP(P266,【参考】数式用!$A$5:$I$28,9,FALSE),"-")</f>
        <v>-</v>
      </c>
      <c r="V266" s="210" t="s">
        <v>108</v>
      </c>
      <c r="W266" s="233"/>
      <c r="X266" s="212" t="s">
        <v>109</v>
      </c>
      <c r="Y266" s="233"/>
      <c r="Z266" s="212" t="s">
        <v>110</v>
      </c>
      <c r="AA266" s="233"/>
      <c r="AB266" s="212" t="s">
        <v>109</v>
      </c>
      <c r="AC266" s="233"/>
      <c r="AD266" s="212" t="s">
        <v>111</v>
      </c>
      <c r="AE266" s="213" t="s">
        <v>112</v>
      </c>
      <c r="AF266" s="214" t="str">
        <f t="shared" si="20"/>
        <v/>
      </c>
      <c r="AG266" s="215" t="s">
        <v>113</v>
      </c>
      <c r="AH266" s="216" t="str">
        <f t="shared" si="21"/>
        <v/>
      </c>
      <c r="AJ266" s="234" t="str">
        <f t="shared" si="22"/>
        <v>○</v>
      </c>
      <c r="AK266" s="235" t="str">
        <f t="shared" si="19"/>
        <v/>
      </c>
      <c r="AL266" s="235"/>
      <c r="AM266" s="235"/>
      <c r="AN266" s="235"/>
      <c r="AO266" s="235"/>
      <c r="AP266" s="235"/>
      <c r="AQ266" s="235"/>
      <c r="AR266" s="235"/>
      <c r="AS266" s="236"/>
    </row>
    <row r="267" spans="1:45" ht="33" customHeight="1" thickBot="1">
      <c r="A267" s="204">
        <f t="shared" si="23"/>
        <v>256</v>
      </c>
      <c r="B267" s="1026" t="str">
        <f>IF(【全員最初に作成】基本情報!C311="","",【全員最初に作成】基本情報!C311)</f>
        <v/>
      </c>
      <c r="C267" s="1027"/>
      <c r="D267" s="1027"/>
      <c r="E267" s="1027"/>
      <c r="F267" s="1027"/>
      <c r="G267" s="1027"/>
      <c r="H267" s="1027"/>
      <c r="I267" s="1027"/>
      <c r="J267" s="1027"/>
      <c r="K267" s="1028"/>
      <c r="L267" s="204" t="str">
        <f>IF(【全員最初に作成】基本情報!M311="","",【全員最初に作成】基本情報!M311)</f>
        <v/>
      </c>
      <c r="M267" s="204" t="str">
        <f>IF(【全員最初に作成】基本情報!R311="","",【全員最初に作成】基本情報!R311)</f>
        <v/>
      </c>
      <c r="N267" s="204" t="str">
        <f>IF(【全員最初に作成】基本情報!W311="","",【全員最初に作成】基本情報!W311)</f>
        <v/>
      </c>
      <c r="O267" s="204" t="str">
        <f>IF(【全員最初に作成】基本情報!X311="","",【全員最初に作成】基本情報!X311)</f>
        <v/>
      </c>
      <c r="P267" s="205" t="str">
        <f>IF(【全員最初に作成】基本情報!Y311="","",【全員最初に作成】基本情報!Y311)</f>
        <v/>
      </c>
      <c r="Q267" s="206" t="str">
        <f>IF(【全員最初に作成】基本情報!AB311="","",【全員最初に作成】基本情報!AB311)</f>
        <v/>
      </c>
      <c r="R267" s="230"/>
      <c r="S267" s="231"/>
      <c r="T267" s="209" t="str">
        <f>IFERROR(IF(R267="","",VLOOKUP(P267,【参考】数式用!$A$5:$H$34,MATCH(S267,【参考】数式用!$F$4:$H$4,0)+5,0)),"")</f>
        <v/>
      </c>
      <c r="U267" s="232" t="str">
        <f>IF(S267="特定加算Ⅰ",VLOOKUP(P267,【参考】数式用!$A$5:$I$28,9,FALSE),"-")</f>
        <v>-</v>
      </c>
      <c r="V267" s="210" t="s">
        <v>108</v>
      </c>
      <c r="W267" s="233"/>
      <c r="X267" s="212" t="s">
        <v>109</v>
      </c>
      <c r="Y267" s="233"/>
      <c r="Z267" s="212" t="s">
        <v>110</v>
      </c>
      <c r="AA267" s="233"/>
      <c r="AB267" s="212" t="s">
        <v>109</v>
      </c>
      <c r="AC267" s="233"/>
      <c r="AD267" s="212" t="s">
        <v>111</v>
      </c>
      <c r="AE267" s="213" t="s">
        <v>112</v>
      </c>
      <c r="AF267" s="214" t="str">
        <f t="shared" si="20"/>
        <v/>
      </c>
      <c r="AG267" s="215" t="s">
        <v>113</v>
      </c>
      <c r="AH267" s="216" t="str">
        <f t="shared" si="21"/>
        <v/>
      </c>
      <c r="AJ267" s="234" t="str">
        <f t="shared" si="22"/>
        <v>○</v>
      </c>
      <c r="AK267" s="235" t="str">
        <f t="shared" si="19"/>
        <v/>
      </c>
      <c r="AL267" s="235"/>
      <c r="AM267" s="235"/>
      <c r="AN267" s="235"/>
      <c r="AO267" s="235"/>
      <c r="AP267" s="235"/>
      <c r="AQ267" s="235"/>
      <c r="AR267" s="235"/>
      <c r="AS267" s="236"/>
    </row>
    <row r="268" spans="1:45" ht="33" customHeight="1" thickBot="1">
      <c r="A268" s="204">
        <f t="shared" si="23"/>
        <v>257</v>
      </c>
      <c r="B268" s="1026" t="str">
        <f>IF(【全員最初に作成】基本情報!C312="","",【全員最初に作成】基本情報!C312)</f>
        <v/>
      </c>
      <c r="C268" s="1027"/>
      <c r="D268" s="1027"/>
      <c r="E268" s="1027"/>
      <c r="F268" s="1027"/>
      <c r="G268" s="1027"/>
      <c r="H268" s="1027"/>
      <c r="I268" s="1027"/>
      <c r="J268" s="1027"/>
      <c r="K268" s="1028"/>
      <c r="L268" s="204" t="str">
        <f>IF(【全員最初に作成】基本情報!M312="","",【全員最初に作成】基本情報!M312)</f>
        <v/>
      </c>
      <c r="M268" s="204" t="str">
        <f>IF(【全員最初に作成】基本情報!R312="","",【全員最初に作成】基本情報!R312)</f>
        <v/>
      </c>
      <c r="N268" s="204" t="str">
        <f>IF(【全員最初に作成】基本情報!W312="","",【全員最初に作成】基本情報!W312)</f>
        <v/>
      </c>
      <c r="O268" s="204" t="str">
        <f>IF(【全員最初に作成】基本情報!X312="","",【全員最初に作成】基本情報!X312)</f>
        <v/>
      </c>
      <c r="P268" s="205" t="str">
        <f>IF(【全員最初に作成】基本情報!Y312="","",【全員最初に作成】基本情報!Y312)</f>
        <v/>
      </c>
      <c r="Q268" s="206" t="str">
        <f>IF(【全員最初に作成】基本情報!AB312="","",【全員最初に作成】基本情報!AB312)</f>
        <v/>
      </c>
      <c r="R268" s="230"/>
      <c r="S268" s="231"/>
      <c r="T268" s="209" t="str">
        <f>IFERROR(IF(R268="","",VLOOKUP(P268,【参考】数式用!$A$5:$H$34,MATCH(S268,【参考】数式用!$F$4:$H$4,0)+5,0)),"")</f>
        <v/>
      </c>
      <c r="U268" s="232" t="str">
        <f>IF(S268="特定加算Ⅰ",VLOOKUP(P268,【参考】数式用!$A$5:$I$28,9,FALSE),"-")</f>
        <v>-</v>
      </c>
      <c r="V268" s="210" t="s">
        <v>108</v>
      </c>
      <c r="W268" s="233"/>
      <c r="X268" s="212" t="s">
        <v>109</v>
      </c>
      <c r="Y268" s="233"/>
      <c r="Z268" s="212" t="s">
        <v>110</v>
      </c>
      <c r="AA268" s="233"/>
      <c r="AB268" s="212" t="s">
        <v>109</v>
      </c>
      <c r="AC268" s="233"/>
      <c r="AD268" s="212" t="s">
        <v>111</v>
      </c>
      <c r="AE268" s="213" t="s">
        <v>112</v>
      </c>
      <c r="AF268" s="214" t="str">
        <f t="shared" si="20"/>
        <v/>
      </c>
      <c r="AG268" s="215" t="s">
        <v>113</v>
      </c>
      <c r="AH268" s="216" t="str">
        <f t="shared" si="21"/>
        <v/>
      </c>
      <c r="AJ268" s="234" t="str">
        <f t="shared" si="22"/>
        <v>○</v>
      </c>
      <c r="AK268" s="235" t="str">
        <f t="shared" ref="AK268:AK331" si="24">IFERROR(IF(T268="エラー","当該サービスに存在しない加算区分が選択されていますので、修正してください。",""),"")</f>
        <v/>
      </c>
      <c r="AL268" s="235"/>
      <c r="AM268" s="235"/>
      <c r="AN268" s="235"/>
      <c r="AO268" s="235"/>
      <c r="AP268" s="235"/>
      <c r="AQ268" s="235"/>
      <c r="AR268" s="235"/>
      <c r="AS268" s="236"/>
    </row>
    <row r="269" spans="1:45" ht="33" customHeight="1" thickBot="1">
      <c r="A269" s="204">
        <f t="shared" si="23"/>
        <v>258</v>
      </c>
      <c r="B269" s="1026" t="str">
        <f>IF(【全員最初に作成】基本情報!C313="","",【全員最初に作成】基本情報!C313)</f>
        <v/>
      </c>
      <c r="C269" s="1027"/>
      <c r="D269" s="1027"/>
      <c r="E269" s="1027"/>
      <c r="F269" s="1027"/>
      <c r="G269" s="1027"/>
      <c r="H269" s="1027"/>
      <c r="I269" s="1027"/>
      <c r="J269" s="1027"/>
      <c r="K269" s="1028"/>
      <c r="L269" s="204" t="str">
        <f>IF(【全員最初に作成】基本情報!M313="","",【全員最初に作成】基本情報!M313)</f>
        <v/>
      </c>
      <c r="M269" s="204" t="str">
        <f>IF(【全員最初に作成】基本情報!R313="","",【全員最初に作成】基本情報!R313)</f>
        <v/>
      </c>
      <c r="N269" s="204" t="str">
        <f>IF(【全員最初に作成】基本情報!W313="","",【全員最初に作成】基本情報!W313)</f>
        <v/>
      </c>
      <c r="O269" s="204" t="str">
        <f>IF(【全員最初に作成】基本情報!X313="","",【全員最初に作成】基本情報!X313)</f>
        <v/>
      </c>
      <c r="P269" s="205" t="str">
        <f>IF(【全員最初に作成】基本情報!Y313="","",【全員最初に作成】基本情報!Y313)</f>
        <v/>
      </c>
      <c r="Q269" s="206" t="str">
        <f>IF(【全員最初に作成】基本情報!AB313="","",【全員最初に作成】基本情報!AB313)</f>
        <v/>
      </c>
      <c r="R269" s="230"/>
      <c r="S269" s="231"/>
      <c r="T269" s="209" t="str">
        <f>IFERROR(IF(R269="","",VLOOKUP(P269,【参考】数式用!$A$5:$H$34,MATCH(S269,【参考】数式用!$F$4:$H$4,0)+5,0)),"")</f>
        <v/>
      </c>
      <c r="U269" s="232" t="str">
        <f>IF(S269="特定加算Ⅰ",VLOOKUP(P269,【参考】数式用!$A$5:$I$28,9,FALSE),"-")</f>
        <v>-</v>
      </c>
      <c r="V269" s="210" t="s">
        <v>108</v>
      </c>
      <c r="W269" s="233"/>
      <c r="X269" s="212" t="s">
        <v>109</v>
      </c>
      <c r="Y269" s="233"/>
      <c r="Z269" s="212" t="s">
        <v>110</v>
      </c>
      <c r="AA269" s="233"/>
      <c r="AB269" s="212" t="s">
        <v>109</v>
      </c>
      <c r="AC269" s="233"/>
      <c r="AD269" s="212" t="s">
        <v>111</v>
      </c>
      <c r="AE269" s="213" t="s">
        <v>112</v>
      </c>
      <c r="AF269" s="214" t="str">
        <f t="shared" si="20"/>
        <v/>
      </c>
      <c r="AG269" s="215" t="s">
        <v>113</v>
      </c>
      <c r="AH269" s="216" t="str">
        <f t="shared" si="21"/>
        <v/>
      </c>
      <c r="AJ269" s="234" t="str">
        <f t="shared" si="22"/>
        <v>○</v>
      </c>
      <c r="AK269" s="235" t="str">
        <f t="shared" si="24"/>
        <v/>
      </c>
      <c r="AL269" s="235"/>
      <c r="AM269" s="235"/>
      <c r="AN269" s="235"/>
      <c r="AO269" s="235"/>
      <c r="AP269" s="235"/>
      <c r="AQ269" s="235"/>
      <c r="AR269" s="235"/>
      <c r="AS269" s="236"/>
    </row>
    <row r="270" spans="1:45" ht="33" customHeight="1" thickBot="1">
      <c r="A270" s="204">
        <f t="shared" si="23"/>
        <v>259</v>
      </c>
      <c r="B270" s="1026" t="str">
        <f>IF(【全員最初に作成】基本情報!C314="","",【全員最初に作成】基本情報!C314)</f>
        <v/>
      </c>
      <c r="C270" s="1027"/>
      <c r="D270" s="1027"/>
      <c r="E270" s="1027"/>
      <c r="F270" s="1027"/>
      <c r="G270" s="1027"/>
      <c r="H270" s="1027"/>
      <c r="I270" s="1027"/>
      <c r="J270" s="1027"/>
      <c r="K270" s="1028"/>
      <c r="L270" s="204" t="str">
        <f>IF(【全員最初に作成】基本情報!M314="","",【全員最初に作成】基本情報!M314)</f>
        <v/>
      </c>
      <c r="M270" s="204" t="str">
        <f>IF(【全員最初に作成】基本情報!R314="","",【全員最初に作成】基本情報!R314)</f>
        <v/>
      </c>
      <c r="N270" s="204" t="str">
        <f>IF(【全員最初に作成】基本情報!W314="","",【全員最初に作成】基本情報!W314)</f>
        <v/>
      </c>
      <c r="O270" s="204" t="str">
        <f>IF(【全員最初に作成】基本情報!X314="","",【全員最初に作成】基本情報!X314)</f>
        <v/>
      </c>
      <c r="P270" s="205" t="str">
        <f>IF(【全員最初に作成】基本情報!Y314="","",【全員最初に作成】基本情報!Y314)</f>
        <v/>
      </c>
      <c r="Q270" s="206" t="str">
        <f>IF(【全員最初に作成】基本情報!AB314="","",【全員最初に作成】基本情報!AB314)</f>
        <v/>
      </c>
      <c r="R270" s="230"/>
      <c r="S270" s="231"/>
      <c r="T270" s="209" t="str">
        <f>IFERROR(IF(R270="","",VLOOKUP(P270,【参考】数式用!$A$5:$H$34,MATCH(S270,【参考】数式用!$F$4:$H$4,0)+5,0)),"")</f>
        <v/>
      </c>
      <c r="U270" s="232" t="str">
        <f>IF(S270="特定加算Ⅰ",VLOOKUP(P270,【参考】数式用!$A$5:$I$28,9,FALSE),"-")</f>
        <v>-</v>
      </c>
      <c r="V270" s="210" t="s">
        <v>108</v>
      </c>
      <c r="W270" s="233"/>
      <c r="X270" s="212" t="s">
        <v>109</v>
      </c>
      <c r="Y270" s="233"/>
      <c r="Z270" s="212" t="s">
        <v>110</v>
      </c>
      <c r="AA270" s="233"/>
      <c r="AB270" s="212" t="s">
        <v>109</v>
      </c>
      <c r="AC270" s="233"/>
      <c r="AD270" s="212" t="s">
        <v>111</v>
      </c>
      <c r="AE270" s="213" t="s">
        <v>112</v>
      </c>
      <c r="AF270" s="214" t="str">
        <f t="shared" si="20"/>
        <v/>
      </c>
      <c r="AG270" s="215" t="s">
        <v>113</v>
      </c>
      <c r="AH270" s="216" t="str">
        <f t="shared" si="21"/>
        <v/>
      </c>
      <c r="AJ270" s="234" t="str">
        <f t="shared" si="22"/>
        <v>○</v>
      </c>
      <c r="AK270" s="235" t="str">
        <f t="shared" si="24"/>
        <v/>
      </c>
      <c r="AL270" s="235"/>
      <c r="AM270" s="235"/>
      <c r="AN270" s="235"/>
      <c r="AO270" s="235"/>
      <c r="AP270" s="235"/>
      <c r="AQ270" s="235"/>
      <c r="AR270" s="235"/>
      <c r="AS270" s="236"/>
    </row>
    <row r="271" spans="1:45" ht="33" customHeight="1" thickBot="1">
      <c r="A271" s="204">
        <f t="shared" si="23"/>
        <v>260</v>
      </c>
      <c r="B271" s="1026" t="str">
        <f>IF(【全員最初に作成】基本情報!C315="","",【全員最初に作成】基本情報!C315)</f>
        <v/>
      </c>
      <c r="C271" s="1027"/>
      <c r="D271" s="1027"/>
      <c r="E271" s="1027"/>
      <c r="F271" s="1027"/>
      <c r="G271" s="1027"/>
      <c r="H271" s="1027"/>
      <c r="I271" s="1027"/>
      <c r="J271" s="1027"/>
      <c r="K271" s="1028"/>
      <c r="L271" s="204" t="str">
        <f>IF(【全員最初に作成】基本情報!M315="","",【全員最初に作成】基本情報!M315)</f>
        <v/>
      </c>
      <c r="M271" s="204" t="str">
        <f>IF(【全員最初に作成】基本情報!R315="","",【全員最初に作成】基本情報!R315)</f>
        <v/>
      </c>
      <c r="N271" s="204" t="str">
        <f>IF(【全員最初に作成】基本情報!W315="","",【全員最初に作成】基本情報!W315)</f>
        <v/>
      </c>
      <c r="O271" s="204" t="str">
        <f>IF(【全員最初に作成】基本情報!X315="","",【全員最初に作成】基本情報!X315)</f>
        <v/>
      </c>
      <c r="P271" s="205" t="str">
        <f>IF(【全員最初に作成】基本情報!Y315="","",【全員最初に作成】基本情報!Y315)</f>
        <v/>
      </c>
      <c r="Q271" s="206" t="str">
        <f>IF(【全員最初に作成】基本情報!AB315="","",【全員最初に作成】基本情報!AB315)</f>
        <v/>
      </c>
      <c r="R271" s="230"/>
      <c r="S271" s="231"/>
      <c r="T271" s="209" t="str">
        <f>IFERROR(IF(R271="","",VLOOKUP(P271,【参考】数式用!$A$5:$H$34,MATCH(S271,【参考】数式用!$F$4:$H$4,0)+5,0)),"")</f>
        <v/>
      </c>
      <c r="U271" s="232" t="str">
        <f>IF(S271="特定加算Ⅰ",VLOOKUP(P271,【参考】数式用!$A$5:$I$28,9,FALSE),"-")</f>
        <v>-</v>
      </c>
      <c r="V271" s="210" t="s">
        <v>108</v>
      </c>
      <c r="W271" s="233"/>
      <c r="X271" s="212" t="s">
        <v>109</v>
      </c>
      <c r="Y271" s="233"/>
      <c r="Z271" s="212" t="s">
        <v>110</v>
      </c>
      <c r="AA271" s="233"/>
      <c r="AB271" s="212" t="s">
        <v>109</v>
      </c>
      <c r="AC271" s="233"/>
      <c r="AD271" s="212" t="s">
        <v>111</v>
      </c>
      <c r="AE271" s="213" t="s">
        <v>112</v>
      </c>
      <c r="AF271" s="214" t="str">
        <f t="shared" si="20"/>
        <v/>
      </c>
      <c r="AG271" s="215" t="s">
        <v>113</v>
      </c>
      <c r="AH271" s="216" t="str">
        <f t="shared" si="21"/>
        <v/>
      </c>
      <c r="AJ271" s="234" t="str">
        <f t="shared" si="22"/>
        <v>○</v>
      </c>
      <c r="AK271" s="235" t="str">
        <f t="shared" si="24"/>
        <v/>
      </c>
      <c r="AL271" s="235"/>
      <c r="AM271" s="235"/>
      <c r="AN271" s="235"/>
      <c r="AO271" s="235"/>
      <c r="AP271" s="235"/>
      <c r="AQ271" s="235"/>
      <c r="AR271" s="235"/>
      <c r="AS271" s="236"/>
    </row>
    <row r="272" spans="1:45" ht="33" customHeight="1" thickBot="1">
      <c r="A272" s="204">
        <f t="shared" si="23"/>
        <v>261</v>
      </c>
      <c r="B272" s="1026" t="str">
        <f>IF(【全員最初に作成】基本情報!C316="","",【全員最初に作成】基本情報!C316)</f>
        <v/>
      </c>
      <c r="C272" s="1027"/>
      <c r="D272" s="1027"/>
      <c r="E272" s="1027"/>
      <c r="F272" s="1027"/>
      <c r="G272" s="1027"/>
      <c r="H272" s="1027"/>
      <c r="I272" s="1027"/>
      <c r="J272" s="1027"/>
      <c r="K272" s="1028"/>
      <c r="L272" s="204" t="str">
        <f>IF(【全員最初に作成】基本情報!M316="","",【全員最初に作成】基本情報!M316)</f>
        <v/>
      </c>
      <c r="M272" s="204" t="str">
        <f>IF(【全員最初に作成】基本情報!R316="","",【全員最初に作成】基本情報!R316)</f>
        <v/>
      </c>
      <c r="N272" s="204" t="str">
        <f>IF(【全員最初に作成】基本情報!W316="","",【全員最初に作成】基本情報!W316)</f>
        <v/>
      </c>
      <c r="O272" s="204" t="str">
        <f>IF(【全員最初に作成】基本情報!X316="","",【全員最初に作成】基本情報!X316)</f>
        <v/>
      </c>
      <c r="P272" s="205" t="str">
        <f>IF(【全員最初に作成】基本情報!Y316="","",【全員最初に作成】基本情報!Y316)</f>
        <v/>
      </c>
      <c r="Q272" s="206" t="str">
        <f>IF(【全員最初に作成】基本情報!AB316="","",【全員最初に作成】基本情報!AB316)</f>
        <v/>
      </c>
      <c r="R272" s="230"/>
      <c r="S272" s="231"/>
      <c r="T272" s="209" t="str">
        <f>IFERROR(IF(R272="","",VLOOKUP(P272,【参考】数式用!$A$5:$H$34,MATCH(S272,【参考】数式用!$F$4:$H$4,0)+5,0)),"")</f>
        <v/>
      </c>
      <c r="U272" s="232" t="str">
        <f>IF(S272="特定加算Ⅰ",VLOOKUP(P272,【参考】数式用!$A$5:$I$28,9,FALSE),"-")</f>
        <v>-</v>
      </c>
      <c r="V272" s="210" t="s">
        <v>108</v>
      </c>
      <c r="W272" s="233"/>
      <c r="X272" s="212" t="s">
        <v>109</v>
      </c>
      <c r="Y272" s="233"/>
      <c r="Z272" s="212" t="s">
        <v>110</v>
      </c>
      <c r="AA272" s="233"/>
      <c r="AB272" s="212" t="s">
        <v>109</v>
      </c>
      <c r="AC272" s="233"/>
      <c r="AD272" s="212" t="s">
        <v>111</v>
      </c>
      <c r="AE272" s="213" t="s">
        <v>112</v>
      </c>
      <c r="AF272" s="214" t="str">
        <f t="shared" si="20"/>
        <v/>
      </c>
      <c r="AG272" s="215" t="s">
        <v>113</v>
      </c>
      <c r="AH272" s="216" t="str">
        <f t="shared" si="21"/>
        <v/>
      </c>
      <c r="AJ272" s="234" t="str">
        <f t="shared" si="22"/>
        <v>○</v>
      </c>
      <c r="AK272" s="235" t="str">
        <f t="shared" si="24"/>
        <v/>
      </c>
      <c r="AL272" s="235"/>
      <c r="AM272" s="235"/>
      <c r="AN272" s="235"/>
      <c r="AO272" s="235"/>
      <c r="AP272" s="235"/>
      <c r="AQ272" s="235"/>
      <c r="AR272" s="235"/>
      <c r="AS272" s="236"/>
    </row>
    <row r="273" spans="1:45" ht="33" customHeight="1" thickBot="1">
      <c r="A273" s="204">
        <f t="shared" si="23"/>
        <v>262</v>
      </c>
      <c r="B273" s="1026" t="str">
        <f>IF(【全員最初に作成】基本情報!C317="","",【全員最初に作成】基本情報!C317)</f>
        <v/>
      </c>
      <c r="C273" s="1027"/>
      <c r="D273" s="1027"/>
      <c r="E273" s="1027"/>
      <c r="F273" s="1027"/>
      <c r="G273" s="1027"/>
      <c r="H273" s="1027"/>
      <c r="I273" s="1027"/>
      <c r="J273" s="1027"/>
      <c r="K273" s="1028"/>
      <c r="L273" s="204" t="str">
        <f>IF(【全員最初に作成】基本情報!M317="","",【全員最初に作成】基本情報!M317)</f>
        <v/>
      </c>
      <c r="M273" s="204" t="str">
        <f>IF(【全員最初に作成】基本情報!R317="","",【全員最初に作成】基本情報!R317)</f>
        <v/>
      </c>
      <c r="N273" s="204" t="str">
        <f>IF(【全員最初に作成】基本情報!W317="","",【全員最初に作成】基本情報!W317)</f>
        <v/>
      </c>
      <c r="O273" s="204" t="str">
        <f>IF(【全員最初に作成】基本情報!X317="","",【全員最初に作成】基本情報!X317)</f>
        <v/>
      </c>
      <c r="P273" s="205" t="str">
        <f>IF(【全員最初に作成】基本情報!Y317="","",【全員最初に作成】基本情報!Y317)</f>
        <v/>
      </c>
      <c r="Q273" s="206" t="str">
        <f>IF(【全員最初に作成】基本情報!AB317="","",【全員最初に作成】基本情報!AB317)</f>
        <v/>
      </c>
      <c r="R273" s="230"/>
      <c r="S273" s="231"/>
      <c r="T273" s="209" t="str">
        <f>IFERROR(IF(R273="","",VLOOKUP(P273,【参考】数式用!$A$5:$H$34,MATCH(S273,【参考】数式用!$F$4:$H$4,0)+5,0)),"")</f>
        <v/>
      </c>
      <c r="U273" s="232" t="str">
        <f>IF(S273="特定加算Ⅰ",VLOOKUP(P273,【参考】数式用!$A$5:$I$28,9,FALSE),"-")</f>
        <v>-</v>
      </c>
      <c r="V273" s="210" t="s">
        <v>108</v>
      </c>
      <c r="W273" s="233"/>
      <c r="X273" s="212" t="s">
        <v>109</v>
      </c>
      <c r="Y273" s="233"/>
      <c r="Z273" s="212" t="s">
        <v>110</v>
      </c>
      <c r="AA273" s="233"/>
      <c r="AB273" s="212" t="s">
        <v>109</v>
      </c>
      <c r="AC273" s="233"/>
      <c r="AD273" s="212" t="s">
        <v>111</v>
      </c>
      <c r="AE273" s="213" t="s">
        <v>112</v>
      </c>
      <c r="AF273" s="214" t="str">
        <f t="shared" si="20"/>
        <v/>
      </c>
      <c r="AG273" s="215" t="s">
        <v>113</v>
      </c>
      <c r="AH273" s="216" t="str">
        <f t="shared" si="21"/>
        <v/>
      </c>
      <c r="AJ273" s="234" t="str">
        <f t="shared" si="22"/>
        <v>○</v>
      </c>
      <c r="AK273" s="235" t="str">
        <f t="shared" si="24"/>
        <v/>
      </c>
      <c r="AL273" s="235"/>
      <c r="AM273" s="235"/>
      <c r="AN273" s="235"/>
      <c r="AO273" s="235"/>
      <c r="AP273" s="235"/>
      <c r="AQ273" s="235"/>
      <c r="AR273" s="235"/>
      <c r="AS273" s="236"/>
    </row>
    <row r="274" spans="1:45" ht="33" customHeight="1" thickBot="1">
      <c r="A274" s="204">
        <f t="shared" si="23"/>
        <v>263</v>
      </c>
      <c r="B274" s="1026" t="str">
        <f>IF(【全員最初に作成】基本情報!C318="","",【全員最初に作成】基本情報!C318)</f>
        <v/>
      </c>
      <c r="C274" s="1027"/>
      <c r="D274" s="1027"/>
      <c r="E274" s="1027"/>
      <c r="F274" s="1027"/>
      <c r="G274" s="1027"/>
      <c r="H274" s="1027"/>
      <c r="I274" s="1027"/>
      <c r="J274" s="1027"/>
      <c r="K274" s="1028"/>
      <c r="L274" s="204" t="str">
        <f>IF(【全員最初に作成】基本情報!M318="","",【全員最初に作成】基本情報!M318)</f>
        <v/>
      </c>
      <c r="M274" s="204" t="str">
        <f>IF(【全員最初に作成】基本情報!R318="","",【全員最初に作成】基本情報!R318)</f>
        <v/>
      </c>
      <c r="N274" s="204" t="str">
        <f>IF(【全員最初に作成】基本情報!W318="","",【全員最初に作成】基本情報!W318)</f>
        <v/>
      </c>
      <c r="O274" s="204" t="str">
        <f>IF(【全員最初に作成】基本情報!X318="","",【全員最初に作成】基本情報!X318)</f>
        <v/>
      </c>
      <c r="P274" s="205" t="str">
        <f>IF(【全員最初に作成】基本情報!Y318="","",【全員最初に作成】基本情報!Y318)</f>
        <v/>
      </c>
      <c r="Q274" s="206" t="str">
        <f>IF(【全員最初に作成】基本情報!AB318="","",【全員最初に作成】基本情報!AB318)</f>
        <v/>
      </c>
      <c r="R274" s="230"/>
      <c r="S274" s="231"/>
      <c r="T274" s="209" t="str">
        <f>IFERROR(IF(R274="","",VLOOKUP(P274,【参考】数式用!$A$5:$H$34,MATCH(S274,【参考】数式用!$F$4:$H$4,0)+5,0)),"")</f>
        <v/>
      </c>
      <c r="U274" s="232" t="str">
        <f>IF(S274="特定加算Ⅰ",VLOOKUP(P274,【参考】数式用!$A$5:$I$28,9,FALSE),"-")</f>
        <v>-</v>
      </c>
      <c r="V274" s="210" t="s">
        <v>108</v>
      </c>
      <c r="W274" s="233"/>
      <c r="X274" s="212" t="s">
        <v>109</v>
      </c>
      <c r="Y274" s="233"/>
      <c r="Z274" s="212" t="s">
        <v>110</v>
      </c>
      <c r="AA274" s="233"/>
      <c r="AB274" s="212" t="s">
        <v>109</v>
      </c>
      <c r="AC274" s="233"/>
      <c r="AD274" s="212" t="s">
        <v>111</v>
      </c>
      <c r="AE274" s="213" t="s">
        <v>112</v>
      </c>
      <c r="AF274" s="214" t="str">
        <f t="shared" si="20"/>
        <v/>
      </c>
      <c r="AG274" s="215" t="s">
        <v>113</v>
      </c>
      <c r="AH274" s="216" t="str">
        <f t="shared" si="21"/>
        <v/>
      </c>
      <c r="AJ274" s="234" t="str">
        <f t="shared" si="22"/>
        <v>○</v>
      </c>
      <c r="AK274" s="235" t="str">
        <f t="shared" si="24"/>
        <v/>
      </c>
      <c r="AL274" s="235"/>
      <c r="AM274" s="235"/>
      <c r="AN274" s="235"/>
      <c r="AO274" s="235"/>
      <c r="AP274" s="235"/>
      <c r="AQ274" s="235"/>
      <c r="AR274" s="235"/>
      <c r="AS274" s="236"/>
    </row>
    <row r="275" spans="1:45" ht="33" customHeight="1" thickBot="1">
      <c r="A275" s="204">
        <f t="shared" si="23"/>
        <v>264</v>
      </c>
      <c r="B275" s="1026" t="str">
        <f>IF(【全員最初に作成】基本情報!C319="","",【全員最初に作成】基本情報!C319)</f>
        <v/>
      </c>
      <c r="C275" s="1027"/>
      <c r="D275" s="1027"/>
      <c r="E275" s="1027"/>
      <c r="F275" s="1027"/>
      <c r="G275" s="1027"/>
      <c r="H275" s="1027"/>
      <c r="I275" s="1027"/>
      <c r="J275" s="1027"/>
      <c r="K275" s="1028"/>
      <c r="L275" s="204" t="str">
        <f>IF(【全員最初に作成】基本情報!M319="","",【全員最初に作成】基本情報!M319)</f>
        <v/>
      </c>
      <c r="M275" s="204" t="str">
        <f>IF(【全員最初に作成】基本情報!R319="","",【全員最初に作成】基本情報!R319)</f>
        <v/>
      </c>
      <c r="N275" s="204" t="str">
        <f>IF(【全員最初に作成】基本情報!W319="","",【全員最初に作成】基本情報!W319)</f>
        <v/>
      </c>
      <c r="O275" s="204" t="str">
        <f>IF(【全員最初に作成】基本情報!X319="","",【全員最初に作成】基本情報!X319)</f>
        <v/>
      </c>
      <c r="P275" s="205" t="str">
        <f>IF(【全員最初に作成】基本情報!Y319="","",【全員最初に作成】基本情報!Y319)</f>
        <v/>
      </c>
      <c r="Q275" s="206" t="str">
        <f>IF(【全員最初に作成】基本情報!AB319="","",【全員最初に作成】基本情報!AB319)</f>
        <v/>
      </c>
      <c r="R275" s="230"/>
      <c r="S275" s="231"/>
      <c r="T275" s="209" t="str">
        <f>IFERROR(IF(R275="","",VLOOKUP(P275,【参考】数式用!$A$5:$H$34,MATCH(S275,【参考】数式用!$F$4:$H$4,0)+5,0)),"")</f>
        <v/>
      </c>
      <c r="U275" s="232" t="str">
        <f>IF(S275="特定加算Ⅰ",VLOOKUP(P275,【参考】数式用!$A$5:$I$28,9,FALSE),"-")</f>
        <v>-</v>
      </c>
      <c r="V275" s="210" t="s">
        <v>108</v>
      </c>
      <c r="W275" s="233"/>
      <c r="X275" s="212" t="s">
        <v>109</v>
      </c>
      <c r="Y275" s="233"/>
      <c r="Z275" s="212" t="s">
        <v>110</v>
      </c>
      <c r="AA275" s="233"/>
      <c r="AB275" s="212" t="s">
        <v>109</v>
      </c>
      <c r="AC275" s="233"/>
      <c r="AD275" s="212" t="s">
        <v>111</v>
      </c>
      <c r="AE275" s="213" t="s">
        <v>112</v>
      </c>
      <c r="AF275" s="214" t="str">
        <f t="shared" si="20"/>
        <v/>
      </c>
      <c r="AG275" s="215" t="s">
        <v>113</v>
      </c>
      <c r="AH275" s="216" t="str">
        <f t="shared" si="21"/>
        <v/>
      </c>
      <c r="AJ275" s="234" t="str">
        <f t="shared" si="22"/>
        <v>○</v>
      </c>
      <c r="AK275" s="235" t="str">
        <f t="shared" si="24"/>
        <v/>
      </c>
      <c r="AL275" s="235"/>
      <c r="AM275" s="235"/>
      <c r="AN275" s="235"/>
      <c r="AO275" s="235"/>
      <c r="AP275" s="235"/>
      <c r="AQ275" s="235"/>
      <c r="AR275" s="235"/>
      <c r="AS275" s="236"/>
    </row>
    <row r="276" spans="1:45" ht="33" customHeight="1" thickBot="1">
      <c r="A276" s="204">
        <f t="shared" si="23"/>
        <v>265</v>
      </c>
      <c r="B276" s="1026" t="str">
        <f>IF(【全員最初に作成】基本情報!C320="","",【全員最初に作成】基本情報!C320)</f>
        <v/>
      </c>
      <c r="C276" s="1027"/>
      <c r="D276" s="1027"/>
      <c r="E276" s="1027"/>
      <c r="F276" s="1027"/>
      <c r="G276" s="1027"/>
      <c r="H276" s="1027"/>
      <c r="I276" s="1027"/>
      <c r="J276" s="1027"/>
      <c r="K276" s="1028"/>
      <c r="L276" s="204" t="str">
        <f>IF(【全員最初に作成】基本情報!M320="","",【全員最初に作成】基本情報!M320)</f>
        <v/>
      </c>
      <c r="M276" s="204" t="str">
        <f>IF(【全員最初に作成】基本情報!R320="","",【全員最初に作成】基本情報!R320)</f>
        <v/>
      </c>
      <c r="N276" s="204" t="str">
        <f>IF(【全員最初に作成】基本情報!W320="","",【全員最初に作成】基本情報!W320)</f>
        <v/>
      </c>
      <c r="O276" s="204" t="str">
        <f>IF(【全員最初に作成】基本情報!X320="","",【全員最初に作成】基本情報!X320)</f>
        <v/>
      </c>
      <c r="P276" s="205" t="str">
        <f>IF(【全員最初に作成】基本情報!Y320="","",【全員最初に作成】基本情報!Y320)</f>
        <v/>
      </c>
      <c r="Q276" s="206" t="str">
        <f>IF(【全員最初に作成】基本情報!AB320="","",【全員最初に作成】基本情報!AB320)</f>
        <v/>
      </c>
      <c r="R276" s="230"/>
      <c r="S276" s="231"/>
      <c r="T276" s="209" t="str">
        <f>IFERROR(IF(R276="","",VLOOKUP(P276,【参考】数式用!$A$5:$H$34,MATCH(S276,【参考】数式用!$F$4:$H$4,0)+5,0)),"")</f>
        <v/>
      </c>
      <c r="U276" s="232" t="str">
        <f>IF(S276="特定加算Ⅰ",VLOOKUP(P276,【参考】数式用!$A$5:$I$28,9,FALSE),"-")</f>
        <v>-</v>
      </c>
      <c r="V276" s="210" t="s">
        <v>108</v>
      </c>
      <c r="W276" s="233"/>
      <c r="X276" s="212" t="s">
        <v>109</v>
      </c>
      <c r="Y276" s="233"/>
      <c r="Z276" s="212" t="s">
        <v>110</v>
      </c>
      <c r="AA276" s="233"/>
      <c r="AB276" s="212" t="s">
        <v>109</v>
      </c>
      <c r="AC276" s="233"/>
      <c r="AD276" s="212" t="s">
        <v>111</v>
      </c>
      <c r="AE276" s="213" t="s">
        <v>112</v>
      </c>
      <c r="AF276" s="214" t="str">
        <f t="shared" si="20"/>
        <v/>
      </c>
      <c r="AG276" s="215" t="s">
        <v>113</v>
      </c>
      <c r="AH276" s="216" t="str">
        <f t="shared" si="21"/>
        <v/>
      </c>
      <c r="AJ276" s="234" t="str">
        <f t="shared" si="22"/>
        <v>○</v>
      </c>
      <c r="AK276" s="235" t="str">
        <f t="shared" si="24"/>
        <v/>
      </c>
      <c r="AL276" s="235"/>
      <c r="AM276" s="235"/>
      <c r="AN276" s="235"/>
      <c r="AO276" s="235"/>
      <c r="AP276" s="235"/>
      <c r="AQ276" s="235"/>
      <c r="AR276" s="235"/>
      <c r="AS276" s="236"/>
    </row>
    <row r="277" spans="1:45" ht="33" customHeight="1" thickBot="1">
      <c r="A277" s="204">
        <f t="shared" si="23"/>
        <v>266</v>
      </c>
      <c r="B277" s="1026" t="str">
        <f>IF(【全員最初に作成】基本情報!C321="","",【全員最初に作成】基本情報!C321)</f>
        <v/>
      </c>
      <c r="C277" s="1027"/>
      <c r="D277" s="1027"/>
      <c r="E277" s="1027"/>
      <c r="F277" s="1027"/>
      <c r="G277" s="1027"/>
      <c r="H277" s="1027"/>
      <c r="I277" s="1027"/>
      <c r="J277" s="1027"/>
      <c r="K277" s="1028"/>
      <c r="L277" s="204" t="str">
        <f>IF(【全員最初に作成】基本情報!M321="","",【全員最初に作成】基本情報!M321)</f>
        <v/>
      </c>
      <c r="M277" s="204" t="str">
        <f>IF(【全員最初に作成】基本情報!R321="","",【全員最初に作成】基本情報!R321)</f>
        <v/>
      </c>
      <c r="N277" s="204" t="str">
        <f>IF(【全員最初に作成】基本情報!W321="","",【全員最初に作成】基本情報!W321)</f>
        <v/>
      </c>
      <c r="O277" s="204" t="str">
        <f>IF(【全員最初に作成】基本情報!X321="","",【全員最初に作成】基本情報!X321)</f>
        <v/>
      </c>
      <c r="P277" s="205" t="str">
        <f>IF(【全員最初に作成】基本情報!Y321="","",【全員最初に作成】基本情報!Y321)</f>
        <v/>
      </c>
      <c r="Q277" s="206" t="str">
        <f>IF(【全員最初に作成】基本情報!AB321="","",【全員最初に作成】基本情報!AB321)</f>
        <v/>
      </c>
      <c r="R277" s="230"/>
      <c r="S277" s="231"/>
      <c r="T277" s="209" t="str">
        <f>IFERROR(IF(R277="","",VLOOKUP(P277,【参考】数式用!$A$5:$H$34,MATCH(S277,【参考】数式用!$F$4:$H$4,0)+5,0)),"")</f>
        <v/>
      </c>
      <c r="U277" s="232" t="str">
        <f>IF(S277="特定加算Ⅰ",VLOOKUP(P277,【参考】数式用!$A$5:$I$28,9,FALSE),"-")</f>
        <v>-</v>
      </c>
      <c r="V277" s="210" t="s">
        <v>108</v>
      </c>
      <c r="W277" s="233"/>
      <c r="X277" s="212" t="s">
        <v>109</v>
      </c>
      <c r="Y277" s="233"/>
      <c r="Z277" s="212" t="s">
        <v>110</v>
      </c>
      <c r="AA277" s="233"/>
      <c r="AB277" s="212" t="s">
        <v>109</v>
      </c>
      <c r="AC277" s="233"/>
      <c r="AD277" s="212" t="s">
        <v>111</v>
      </c>
      <c r="AE277" s="213" t="s">
        <v>112</v>
      </c>
      <c r="AF277" s="214" t="str">
        <f t="shared" ref="AF277:AF311" si="25">IF(AND(W277&gt;=1,Y277&gt;=1,AA277&gt;=1,AC277&gt;=1),(AA277*12+AC277)-(W277*12+Y277)+1,"")</f>
        <v/>
      </c>
      <c r="AG277" s="215" t="s">
        <v>113</v>
      </c>
      <c r="AH277" s="216" t="str">
        <f t="shared" ref="AH277:AH311" si="26">IFERROR(ROUNDDOWN(Q277*T277,0)*AF277,"")</f>
        <v/>
      </c>
      <c r="AJ277" s="234" t="str">
        <f t="shared" ref="AJ277:AJ311" si="27">IFERROR(IF(T277="エラー","☓","○"),"")</f>
        <v>○</v>
      </c>
      <c r="AK277" s="235" t="str">
        <f t="shared" si="24"/>
        <v/>
      </c>
      <c r="AL277" s="235"/>
      <c r="AM277" s="235"/>
      <c r="AN277" s="235"/>
      <c r="AO277" s="235"/>
      <c r="AP277" s="235"/>
      <c r="AQ277" s="235"/>
      <c r="AR277" s="235"/>
      <c r="AS277" s="236"/>
    </row>
    <row r="278" spans="1:45" ht="33" customHeight="1" thickBot="1">
      <c r="A278" s="204">
        <f t="shared" ref="A278:A311" si="28">A277+1</f>
        <v>267</v>
      </c>
      <c r="B278" s="1026" t="str">
        <f>IF(【全員最初に作成】基本情報!C322="","",【全員最初に作成】基本情報!C322)</f>
        <v/>
      </c>
      <c r="C278" s="1027"/>
      <c r="D278" s="1027"/>
      <c r="E278" s="1027"/>
      <c r="F278" s="1027"/>
      <c r="G278" s="1027"/>
      <c r="H278" s="1027"/>
      <c r="I278" s="1027"/>
      <c r="J278" s="1027"/>
      <c r="K278" s="1028"/>
      <c r="L278" s="204" t="str">
        <f>IF(【全員最初に作成】基本情報!M322="","",【全員最初に作成】基本情報!M322)</f>
        <v/>
      </c>
      <c r="M278" s="204" t="str">
        <f>IF(【全員最初に作成】基本情報!R322="","",【全員最初に作成】基本情報!R322)</f>
        <v/>
      </c>
      <c r="N278" s="204" t="str">
        <f>IF(【全員最初に作成】基本情報!W322="","",【全員最初に作成】基本情報!W322)</f>
        <v/>
      </c>
      <c r="O278" s="204" t="str">
        <f>IF(【全員最初に作成】基本情報!X322="","",【全員最初に作成】基本情報!X322)</f>
        <v/>
      </c>
      <c r="P278" s="205" t="str">
        <f>IF(【全員最初に作成】基本情報!Y322="","",【全員最初に作成】基本情報!Y322)</f>
        <v/>
      </c>
      <c r="Q278" s="206" t="str">
        <f>IF(【全員最初に作成】基本情報!AB322="","",【全員最初に作成】基本情報!AB322)</f>
        <v/>
      </c>
      <c r="R278" s="230"/>
      <c r="S278" s="231"/>
      <c r="T278" s="209" t="str">
        <f>IFERROR(IF(R278="","",VLOOKUP(P278,【参考】数式用!$A$5:$H$34,MATCH(S278,【参考】数式用!$F$4:$H$4,0)+5,0)),"")</f>
        <v/>
      </c>
      <c r="U278" s="232" t="str">
        <f>IF(S278="特定加算Ⅰ",VLOOKUP(P278,【参考】数式用!$A$5:$I$28,9,FALSE),"-")</f>
        <v>-</v>
      </c>
      <c r="V278" s="210" t="s">
        <v>108</v>
      </c>
      <c r="W278" s="233"/>
      <c r="X278" s="212" t="s">
        <v>109</v>
      </c>
      <c r="Y278" s="233"/>
      <c r="Z278" s="212" t="s">
        <v>110</v>
      </c>
      <c r="AA278" s="233"/>
      <c r="AB278" s="212" t="s">
        <v>109</v>
      </c>
      <c r="AC278" s="233"/>
      <c r="AD278" s="212" t="s">
        <v>111</v>
      </c>
      <c r="AE278" s="213" t="s">
        <v>112</v>
      </c>
      <c r="AF278" s="214" t="str">
        <f t="shared" si="25"/>
        <v/>
      </c>
      <c r="AG278" s="215" t="s">
        <v>113</v>
      </c>
      <c r="AH278" s="216" t="str">
        <f t="shared" si="26"/>
        <v/>
      </c>
      <c r="AJ278" s="234" t="str">
        <f t="shared" si="27"/>
        <v>○</v>
      </c>
      <c r="AK278" s="235" t="str">
        <f t="shared" si="24"/>
        <v/>
      </c>
      <c r="AL278" s="235"/>
      <c r="AM278" s="235"/>
      <c r="AN278" s="235"/>
      <c r="AO278" s="235"/>
      <c r="AP278" s="235"/>
      <c r="AQ278" s="235"/>
      <c r="AR278" s="235"/>
      <c r="AS278" s="236"/>
    </row>
    <row r="279" spans="1:45" ht="33" customHeight="1" thickBot="1">
      <c r="A279" s="204">
        <f t="shared" si="28"/>
        <v>268</v>
      </c>
      <c r="B279" s="1026" t="str">
        <f>IF(【全員最初に作成】基本情報!C323="","",【全員最初に作成】基本情報!C323)</f>
        <v/>
      </c>
      <c r="C279" s="1027"/>
      <c r="D279" s="1027"/>
      <c r="E279" s="1027"/>
      <c r="F279" s="1027"/>
      <c r="G279" s="1027"/>
      <c r="H279" s="1027"/>
      <c r="I279" s="1027"/>
      <c r="J279" s="1027"/>
      <c r="K279" s="1028"/>
      <c r="L279" s="204" t="str">
        <f>IF(【全員最初に作成】基本情報!M323="","",【全員最初に作成】基本情報!M323)</f>
        <v/>
      </c>
      <c r="M279" s="204" t="str">
        <f>IF(【全員最初に作成】基本情報!R323="","",【全員最初に作成】基本情報!R323)</f>
        <v/>
      </c>
      <c r="N279" s="204" t="str">
        <f>IF(【全員最初に作成】基本情報!W323="","",【全員最初に作成】基本情報!W323)</f>
        <v/>
      </c>
      <c r="O279" s="204" t="str">
        <f>IF(【全員最初に作成】基本情報!X323="","",【全員最初に作成】基本情報!X323)</f>
        <v/>
      </c>
      <c r="P279" s="205" t="str">
        <f>IF(【全員最初に作成】基本情報!Y323="","",【全員最初に作成】基本情報!Y323)</f>
        <v/>
      </c>
      <c r="Q279" s="206" t="str">
        <f>IF(【全員最初に作成】基本情報!AB323="","",【全員最初に作成】基本情報!AB323)</f>
        <v/>
      </c>
      <c r="R279" s="230"/>
      <c r="S279" s="231"/>
      <c r="T279" s="209" t="str">
        <f>IFERROR(IF(R279="","",VLOOKUP(P279,【参考】数式用!$A$5:$H$34,MATCH(S279,【参考】数式用!$F$4:$H$4,0)+5,0)),"")</f>
        <v/>
      </c>
      <c r="U279" s="232" t="str">
        <f>IF(S279="特定加算Ⅰ",VLOOKUP(P279,【参考】数式用!$A$5:$I$28,9,FALSE),"-")</f>
        <v>-</v>
      </c>
      <c r="V279" s="210" t="s">
        <v>108</v>
      </c>
      <c r="W279" s="233"/>
      <c r="X279" s="212" t="s">
        <v>109</v>
      </c>
      <c r="Y279" s="233"/>
      <c r="Z279" s="212" t="s">
        <v>110</v>
      </c>
      <c r="AA279" s="233"/>
      <c r="AB279" s="212" t="s">
        <v>109</v>
      </c>
      <c r="AC279" s="233"/>
      <c r="AD279" s="212" t="s">
        <v>111</v>
      </c>
      <c r="AE279" s="213" t="s">
        <v>112</v>
      </c>
      <c r="AF279" s="214" t="str">
        <f t="shared" si="25"/>
        <v/>
      </c>
      <c r="AG279" s="215" t="s">
        <v>113</v>
      </c>
      <c r="AH279" s="216" t="str">
        <f t="shared" si="26"/>
        <v/>
      </c>
      <c r="AJ279" s="234" t="str">
        <f t="shared" si="27"/>
        <v>○</v>
      </c>
      <c r="AK279" s="235" t="str">
        <f t="shared" si="24"/>
        <v/>
      </c>
      <c r="AL279" s="235"/>
      <c r="AM279" s="235"/>
      <c r="AN279" s="235"/>
      <c r="AO279" s="235"/>
      <c r="AP279" s="235"/>
      <c r="AQ279" s="235"/>
      <c r="AR279" s="235"/>
      <c r="AS279" s="236"/>
    </row>
    <row r="280" spans="1:45" ht="33" customHeight="1" thickBot="1">
      <c r="A280" s="204">
        <f t="shared" si="28"/>
        <v>269</v>
      </c>
      <c r="B280" s="1026" t="str">
        <f>IF(【全員最初に作成】基本情報!C324="","",【全員最初に作成】基本情報!C324)</f>
        <v/>
      </c>
      <c r="C280" s="1027"/>
      <c r="D280" s="1027"/>
      <c r="E280" s="1027"/>
      <c r="F280" s="1027"/>
      <c r="G280" s="1027"/>
      <c r="H280" s="1027"/>
      <c r="I280" s="1027"/>
      <c r="J280" s="1027"/>
      <c r="K280" s="1028"/>
      <c r="L280" s="204" t="str">
        <f>IF(【全員最初に作成】基本情報!M324="","",【全員最初に作成】基本情報!M324)</f>
        <v/>
      </c>
      <c r="M280" s="204" t="str">
        <f>IF(【全員最初に作成】基本情報!R324="","",【全員最初に作成】基本情報!R324)</f>
        <v/>
      </c>
      <c r="N280" s="204" t="str">
        <f>IF(【全員最初に作成】基本情報!W324="","",【全員最初に作成】基本情報!W324)</f>
        <v/>
      </c>
      <c r="O280" s="204" t="str">
        <f>IF(【全員最初に作成】基本情報!X324="","",【全員最初に作成】基本情報!X324)</f>
        <v/>
      </c>
      <c r="P280" s="205" t="str">
        <f>IF(【全員最初に作成】基本情報!Y324="","",【全員最初に作成】基本情報!Y324)</f>
        <v/>
      </c>
      <c r="Q280" s="206" t="str">
        <f>IF(【全員最初に作成】基本情報!AB324="","",【全員最初に作成】基本情報!AB324)</f>
        <v/>
      </c>
      <c r="R280" s="230"/>
      <c r="S280" s="231"/>
      <c r="T280" s="209" t="str">
        <f>IFERROR(IF(R280="","",VLOOKUP(P280,【参考】数式用!$A$5:$H$34,MATCH(S280,【参考】数式用!$F$4:$H$4,0)+5,0)),"")</f>
        <v/>
      </c>
      <c r="U280" s="232" t="str">
        <f>IF(S280="特定加算Ⅰ",VLOOKUP(P280,【参考】数式用!$A$5:$I$28,9,FALSE),"-")</f>
        <v>-</v>
      </c>
      <c r="V280" s="210" t="s">
        <v>108</v>
      </c>
      <c r="W280" s="233"/>
      <c r="X280" s="212" t="s">
        <v>109</v>
      </c>
      <c r="Y280" s="233"/>
      <c r="Z280" s="212" t="s">
        <v>110</v>
      </c>
      <c r="AA280" s="233"/>
      <c r="AB280" s="212" t="s">
        <v>109</v>
      </c>
      <c r="AC280" s="233"/>
      <c r="AD280" s="212" t="s">
        <v>111</v>
      </c>
      <c r="AE280" s="213" t="s">
        <v>112</v>
      </c>
      <c r="AF280" s="214" t="str">
        <f t="shared" si="25"/>
        <v/>
      </c>
      <c r="AG280" s="215" t="s">
        <v>113</v>
      </c>
      <c r="AH280" s="216" t="str">
        <f t="shared" si="26"/>
        <v/>
      </c>
      <c r="AJ280" s="234" t="str">
        <f t="shared" si="27"/>
        <v>○</v>
      </c>
      <c r="AK280" s="235" t="str">
        <f t="shared" si="24"/>
        <v/>
      </c>
      <c r="AL280" s="235"/>
      <c r="AM280" s="235"/>
      <c r="AN280" s="235"/>
      <c r="AO280" s="235"/>
      <c r="AP280" s="235"/>
      <c r="AQ280" s="235"/>
      <c r="AR280" s="235"/>
      <c r="AS280" s="236"/>
    </row>
    <row r="281" spans="1:45" ht="33" customHeight="1" thickBot="1">
      <c r="A281" s="204">
        <f t="shared" si="28"/>
        <v>270</v>
      </c>
      <c r="B281" s="1026" t="str">
        <f>IF(【全員最初に作成】基本情報!C325="","",【全員最初に作成】基本情報!C325)</f>
        <v/>
      </c>
      <c r="C281" s="1027"/>
      <c r="D281" s="1027"/>
      <c r="E281" s="1027"/>
      <c r="F281" s="1027"/>
      <c r="G281" s="1027"/>
      <c r="H281" s="1027"/>
      <c r="I281" s="1027"/>
      <c r="J281" s="1027"/>
      <c r="K281" s="1028"/>
      <c r="L281" s="204" t="str">
        <f>IF(【全員最初に作成】基本情報!M325="","",【全員最初に作成】基本情報!M325)</f>
        <v/>
      </c>
      <c r="M281" s="204" t="str">
        <f>IF(【全員最初に作成】基本情報!R325="","",【全員最初に作成】基本情報!R325)</f>
        <v/>
      </c>
      <c r="N281" s="204" t="str">
        <f>IF(【全員最初に作成】基本情報!W325="","",【全員最初に作成】基本情報!W325)</f>
        <v/>
      </c>
      <c r="O281" s="204" t="str">
        <f>IF(【全員最初に作成】基本情報!X325="","",【全員最初に作成】基本情報!X325)</f>
        <v/>
      </c>
      <c r="P281" s="205" t="str">
        <f>IF(【全員最初に作成】基本情報!Y325="","",【全員最初に作成】基本情報!Y325)</f>
        <v/>
      </c>
      <c r="Q281" s="206" t="str">
        <f>IF(【全員最初に作成】基本情報!AB325="","",【全員最初に作成】基本情報!AB325)</f>
        <v/>
      </c>
      <c r="R281" s="230"/>
      <c r="S281" s="231"/>
      <c r="T281" s="209" t="str">
        <f>IFERROR(IF(R281="","",VLOOKUP(P281,【参考】数式用!$A$5:$H$34,MATCH(S281,【参考】数式用!$F$4:$H$4,0)+5,0)),"")</f>
        <v/>
      </c>
      <c r="U281" s="232" t="str">
        <f>IF(S281="特定加算Ⅰ",VLOOKUP(P281,【参考】数式用!$A$5:$I$28,9,FALSE),"-")</f>
        <v>-</v>
      </c>
      <c r="V281" s="210" t="s">
        <v>108</v>
      </c>
      <c r="W281" s="233"/>
      <c r="X281" s="212" t="s">
        <v>109</v>
      </c>
      <c r="Y281" s="233"/>
      <c r="Z281" s="212" t="s">
        <v>110</v>
      </c>
      <c r="AA281" s="233"/>
      <c r="AB281" s="212" t="s">
        <v>109</v>
      </c>
      <c r="AC281" s="233"/>
      <c r="AD281" s="212" t="s">
        <v>111</v>
      </c>
      <c r="AE281" s="213" t="s">
        <v>112</v>
      </c>
      <c r="AF281" s="214" t="str">
        <f t="shared" si="25"/>
        <v/>
      </c>
      <c r="AG281" s="215" t="s">
        <v>113</v>
      </c>
      <c r="AH281" s="216" t="str">
        <f t="shared" si="26"/>
        <v/>
      </c>
      <c r="AJ281" s="234" t="str">
        <f t="shared" si="27"/>
        <v>○</v>
      </c>
      <c r="AK281" s="235" t="str">
        <f t="shared" si="24"/>
        <v/>
      </c>
      <c r="AL281" s="235"/>
      <c r="AM281" s="235"/>
      <c r="AN281" s="235"/>
      <c r="AO281" s="235"/>
      <c r="AP281" s="235"/>
      <c r="AQ281" s="235"/>
      <c r="AR281" s="235"/>
      <c r="AS281" s="236"/>
    </row>
    <row r="282" spans="1:45" ht="33" customHeight="1" thickBot="1">
      <c r="A282" s="204">
        <f t="shared" si="28"/>
        <v>271</v>
      </c>
      <c r="B282" s="1026" t="str">
        <f>IF(【全員最初に作成】基本情報!C326="","",【全員最初に作成】基本情報!C326)</f>
        <v/>
      </c>
      <c r="C282" s="1027"/>
      <c r="D282" s="1027"/>
      <c r="E282" s="1027"/>
      <c r="F282" s="1027"/>
      <c r="G282" s="1027"/>
      <c r="H282" s="1027"/>
      <c r="I282" s="1027"/>
      <c r="J282" s="1027"/>
      <c r="K282" s="1028"/>
      <c r="L282" s="204" t="str">
        <f>IF(【全員最初に作成】基本情報!M326="","",【全員最初に作成】基本情報!M326)</f>
        <v/>
      </c>
      <c r="M282" s="204" t="str">
        <f>IF(【全員最初に作成】基本情報!R326="","",【全員最初に作成】基本情報!R326)</f>
        <v/>
      </c>
      <c r="N282" s="204" t="str">
        <f>IF(【全員最初に作成】基本情報!W326="","",【全員最初に作成】基本情報!W326)</f>
        <v/>
      </c>
      <c r="O282" s="204" t="str">
        <f>IF(【全員最初に作成】基本情報!X326="","",【全員最初に作成】基本情報!X326)</f>
        <v/>
      </c>
      <c r="P282" s="205" t="str">
        <f>IF(【全員最初に作成】基本情報!Y326="","",【全員最初に作成】基本情報!Y326)</f>
        <v/>
      </c>
      <c r="Q282" s="206" t="str">
        <f>IF(【全員最初に作成】基本情報!AB326="","",【全員最初に作成】基本情報!AB326)</f>
        <v/>
      </c>
      <c r="R282" s="230"/>
      <c r="S282" s="231"/>
      <c r="T282" s="209" t="str">
        <f>IFERROR(IF(R282="","",VLOOKUP(P282,【参考】数式用!$A$5:$H$34,MATCH(S282,【参考】数式用!$F$4:$H$4,0)+5,0)),"")</f>
        <v/>
      </c>
      <c r="U282" s="232" t="str">
        <f>IF(S282="特定加算Ⅰ",VLOOKUP(P282,【参考】数式用!$A$5:$I$28,9,FALSE),"-")</f>
        <v>-</v>
      </c>
      <c r="V282" s="210" t="s">
        <v>108</v>
      </c>
      <c r="W282" s="233"/>
      <c r="X282" s="212" t="s">
        <v>109</v>
      </c>
      <c r="Y282" s="233"/>
      <c r="Z282" s="212" t="s">
        <v>110</v>
      </c>
      <c r="AA282" s="233"/>
      <c r="AB282" s="212" t="s">
        <v>109</v>
      </c>
      <c r="AC282" s="233"/>
      <c r="AD282" s="212" t="s">
        <v>111</v>
      </c>
      <c r="AE282" s="213" t="s">
        <v>112</v>
      </c>
      <c r="AF282" s="214" t="str">
        <f t="shared" si="25"/>
        <v/>
      </c>
      <c r="AG282" s="215" t="s">
        <v>113</v>
      </c>
      <c r="AH282" s="216" t="str">
        <f t="shared" si="26"/>
        <v/>
      </c>
      <c r="AJ282" s="234" t="str">
        <f t="shared" si="27"/>
        <v>○</v>
      </c>
      <c r="AK282" s="235" t="str">
        <f t="shared" si="24"/>
        <v/>
      </c>
      <c r="AL282" s="235"/>
      <c r="AM282" s="235"/>
      <c r="AN282" s="235"/>
      <c r="AO282" s="235"/>
      <c r="AP282" s="235"/>
      <c r="AQ282" s="235"/>
      <c r="AR282" s="235"/>
      <c r="AS282" s="236"/>
    </row>
    <row r="283" spans="1:45" ht="33" customHeight="1" thickBot="1">
      <c r="A283" s="204">
        <f t="shared" si="28"/>
        <v>272</v>
      </c>
      <c r="B283" s="1026" t="str">
        <f>IF(【全員最初に作成】基本情報!C327="","",【全員最初に作成】基本情報!C327)</f>
        <v/>
      </c>
      <c r="C283" s="1027"/>
      <c r="D283" s="1027"/>
      <c r="E283" s="1027"/>
      <c r="F283" s="1027"/>
      <c r="G283" s="1027"/>
      <c r="H283" s="1027"/>
      <c r="I283" s="1027"/>
      <c r="J283" s="1027"/>
      <c r="K283" s="1028"/>
      <c r="L283" s="204" t="str">
        <f>IF(【全員最初に作成】基本情報!M327="","",【全員最初に作成】基本情報!M327)</f>
        <v/>
      </c>
      <c r="M283" s="204" t="str">
        <f>IF(【全員最初に作成】基本情報!R327="","",【全員最初に作成】基本情報!R327)</f>
        <v/>
      </c>
      <c r="N283" s="204" t="str">
        <f>IF(【全員最初に作成】基本情報!W327="","",【全員最初に作成】基本情報!W327)</f>
        <v/>
      </c>
      <c r="O283" s="204" t="str">
        <f>IF(【全員最初に作成】基本情報!X327="","",【全員最初に作成】基本情報!X327)</f>
        <v/>
      </c>
      <c r="P283" s="205" t="str">
        <f>IF(【全員最初に作成】基本情報!Y327="","",【全員最初に作成】基本情報!Y327)</f>
        <v/>
      </c>
      <c r="Q283" s="206" t="str">
        <f>IF(【全員最初に作成】基本情報!AB327="","",【全員最初に作成】基本情報!AB327)</f>
        <v/>
      </c>
      <c r="R283" s="230"/>
      <c r="S283" s="231"/>
      <c r="T283" s="209" t="str">
        <f>IFERROR(IF(R283="","",VLOOKUP(P283,【参考】数式用!$A$5:$H$34,MATCH(S283,【参考】数式用!$F$4:$H$4,0)+5,0)),"")</f>
        <v/>
      </c>
      <c r="U283" s="232" t="str">
        <f>IF(S283="特定加算Ⅰ",VLOOKUP(P283,【参考】数式用!$A$5:$I$28,9,FALSE),"-")</f>
        <v>-</v>
      </c>
      <c r="V283" s="210" t="s">
        <v>108</v>
      </c>
      <c r="W283" s="233"/>
      <c r="X283" s="212" t="s">
        <v>109</v>
      </c>
      <c r="Y283" s="233"/>
      <c r="Z283" s="212" t="s">
        <v>110</v>
      </c>
      <c r="AA283" s="233"/>
      <c r="AB283" s="212" t="s">
        <v>109</v>
      </c>
      <c r="AC283" s="233"/>
      <c r="AD283" s="212" t="s">
        <v>111</v>
      </c>
      <c r="AE283" s="213" t="s">
        <v>112</v>
      </c>
      <c r="AF283" s="214" t="str">
        <f t="shared" si="25"/>
        <v/>
      </c>
      <c r="AG283" s="215" t="s">
        <v>113</v>
      </c>
      <c r="AH283" s="216" t="str">
        <f t="shared" si="26"/>
        <v/>
      </c>
      <c r="AJ283" s="234" t="str">
        <f t="shared" si="27"/>
        <v>○</v>
      </c>
      <c r="AK283" s="235" t="str">
        <f t="shared" si="24"/>
        <v/>
      </c>
      <c r="AL283" s="235"/>
      <c r="AM283" s="235"/>
      <c r="AN283" s="235"/>
      <c r="AO283" s="235"/>
      <c r="AP283" s="235"/>
      <c r="AQ283" s="235"/>
      <c r="AR283" s="235"/>
      <c r="AS283" s="236"/>
    </row>
    <row r="284" spans="1:45" ht="33" customHeight="1" thickBot="1">
      <c r="A284" s="204">
        <f t="shared" si="28"/>
        <v>273</v>
      </c>
      <c r="B284" s="1026" t="str">
        <f>IF(【全員最初に作成】基本情報!C328="","",【全員最初に作成】基本情報!C328)</f>
        <v/>
      </c>
      <c r="C284" s="1027"/>
      <c r="D284" s="1027"/>
      <c r="E284" s="1027"/>
      <c r="F284" s="1027"/>
      <c r="G284" s="1027"/>
      <c r="H284" s="1027"/>
      <c r="I284" s="1027"/>
      <c r="J284" s="1027"/>
      <c r="K284" s="1028"/>
      <c r="L284" s="204" t="str">
        <f>IF(【全員最初に作成】基本情報!M328="","",【全員最初に作成】基本情報!M328)</f>
        <v/>
      </c>
      <c r="M284" s="204" t="str">
        <f>IF(【全員最初に作成】基本情報!R328="","",【全員最初に作成】基本情報!R328)</f>
        <v/>
      </c>
      <c r="N284" s="204" t="str">
        <f>IF(【全員最初に作成】基本情報!W328="","",【全員最初に作成】基本情報!W328)</f>
        <v/>
      </c>
      <c r="O284" s="204" t="str">
        <f>IF(【全員最初に作成】基本情報!X328="","",【全員最初に作成】基本情報!X328)</f>
        <v/>
      </c>
      <c r="P284" s="205" t="str">
        <f>IF(【全員最初に作成】基本情報!Y328="","",【全員最初に作成】基本情報!Y328)</f>
        <v/>
      </c>
      <c r="Q284" s="206" t="str">
        <f>IF(【全員最初に作成】基本情報!AB328="","",【全員最初に作成】基本情報!AB328)</f>
        <v/>
      </c>
      <c r="R284" s="230"/>
      <c r="S284" s="231"/>
      <c r="T284" s="209" t="str">
        <f>IFERROR(IF(R284="","",VLOOKUP(P284,【参考】数式用!$A$5:$H$34,MATCH(S284,【参考】数式用!$F$4:$H$4,0)+5,0)),"")</f>
        <v/>
      </c>
      <c r="U284" s="232" t="str">
        <f>IF(S284="特定加算Ⅰ",VLOOKUP(P284,【参考】数式用!$A$5:$I$28,9,FALSE),"-")</f>
        <v>-</v>
      </c>
      <c r="V284" s="210" t="s">
        <v>108</v>
      </c>
      <c r="W284" s="233"/>
      <c r="X284" s="212" t="s">
        <v>109</v>
      </c>
      <c r="Y284" s="233"/>
      <c r="Z284" s="212" t="s">
        <v>110</v>
      </c>
      <c r="AA284" s="233"/>
      <c r="AB284" s="212" t="s">
        <v>109</v>
      </c>
      <c r="AC284" s="233"/>
      <c r="AD284" s="212" t="s">
        <v>111</v>
      </c>
      <c r="AE284" s="213" t="s">
        <v>112</v>
      </c>
      <c r="AF284" s="214" t="str">
        <f t="shared" si="25"/>
        <v/>
      </c>
      <c r="AG284" s="215" t="s">
        <v>113</v>
      </c>
      <c r="AH284" s="216" t="str">
        <f t="shared" si="26"/>
        <v/>
      </c>
      <c r="AJ284" s="234" t="str">
        <f t="shared" si="27"/>
        <v>○</v>
      </c>
      <c r="AK284" s="235" t="str">
        <f t="shared" si="24"/>
        <v/>
      </c>
      <c r="AL284" s="235"/>
      <c r="AM284" s="235"/>
      <c r="AN284" s="235"/>
      <c r="AO284" s="235"/>
      <c r="AP284" s="235"/>
      <c r="AQ284" s="235"/>
      <c r="AR284" s="235"/>
      <c r="AS284" s="236"/>
    </row>
    <row r="285" spans="1:45" ht="33" customHeight="1" thickBot="1">
      <c r="A285" s="204">
        <f t="shared" si="28"/>
        <v>274</v>
      </c>
      <c r="B285" s="1026" t="str">
        <f>IF(【全員最初に作成】基本情報!C329="","",【全員最初に作成】基本情報!C329)</f>
        <v/>
      </c>
      <c r="C285" s="1027"/>
      <c r="D285" s="1027"/>
      <c r="E285" s="1027"/>
      <c r="F285" s="1027"/>
      <c r="G285" s="1027"/>
      <c r="H285" s="1027"/>
      <c r="I285" s="1027"/>
      <c r="J285" s="1027"/>
      <c r="K285" s="1028"/>
      <c r="L285" s="204" t="str">
        <f>IF(【全員最初に作成】基本情報!M329="","",【全員最初に作成】基本情報!M329)</f>
        <v/>
      </c>
      <c r="M285" s="204" t="str">
        <f>IF(【全員最初に作成】基本情報!R329="","",【全員最初に作成】基本情報!R329)</f>
        <v/>
      </c>
      <c r="N285" s="204" t="str">
        <f>IF(【全員最初に作成】基本情報!W329="","",【全員最初に作成】基本情報!W329)</f>
        <v/>
      </c>
      <c r="O285" s="204" t="str">
        <f>IF(【全員最初に作成】基本情報!X329="","",【全員最初に作成】基本情報!X329)</f>
        <v/>
      </c>
      <c r="P285" s="205" t="str">
        <f>IF(【全員最初に作成】基本情報!Y329="","",【全員最初に作成】基本情報!Y329)</f>
        <v/>
      </c>
      <c r="Q285" s="206" t="str">
        <f>IF(【全員最初に作成】基本情報!AB329="","",【全員最初に作成】基本情報!AB329)</f>
        <v/>
      </c>
      <c r="R285" s="230"/>
      <c r="S285" s="231"/>
      <c r="T285" s="209" t="str">
        <f>IFERROR(IF(R285="","",VLOOKUP(P285,【参考】数式用!$A$5:$H$34,MATCH(S285,【参考】数式用!$F$4:$H$4,0)+5,0)),"")</f>
        <v/>
      </c>
      <c r="U285" s="232" t="str">
        <f>IF(S285="特定加算Ⅰ",VLOOKUP(P285,【参考】数式用!$A$5:$I$28,9,FALSE),"-")</f>
        <v>-</v>
      </c>
      <c r="V285" s="210" t="s">
        <v>108</v>
      </c>
      <c r="W285" s="233"/>
      <c r="X285" s="212" t="s">
        <v>109</v>
      </c>
      <c r="Y285" s="233"/>
      <c r="Z285" s="212" t="s">
        <v>110</v>
      </c>
      <c r="AA285" s="233"/>
      <c r="AB285" s="212" t="s">
        <v>109</v>
      </c>
      <c r="AC285" s="233"/>
      <c r="AD285" s="212" t="s">
        <v>111</v>
      </c>
      <c r="AE285" s="213" t="s">
        <v>112</v>
      </c>
      <c r="AF285" s="214" t="str">
        <f t="shared" si="25"/>
        <v/>
      </c>
      <c r="AG285" s="215" t="s">
        <v>113</v>
      </c>
      <c r="AH285" s="216" t="str">
        <f t="shared" si="26"/>
        <v/>
      </c>
      <c r="AJ285" s="234" t="str">
        <f t="shared" si="27"/>
        <v>○</v>
      </c>
      <c r="AK285" s="235" t="str">
        <f t="shared" si="24"/>
        <v/>
      </c>
      <c r="AL285" s="235"/>
      <c r="AM285" s="235"/>
      <c r="AN285" s="235"/>
      <c r="AO285" s="235"/>
      <c r="AP285" s="235"/>
      <c r="AQ285" s="235"/>
      <c r="AR285" s="235"/>
      <c r="AS285" s="236"/>
    </row>
    <row r="286" spans="1:45" ht="33" customHeight="1" thickBot="1">
      <c r="A286" s="204">
        <f t="shared" si="28"/>
        <v>275</v>
      </c>
      <c r="B286" s="1026" t="str">
        <f>IF(【全員最初に作成】基本情報!C330="","",【全員最初に作成】基本情報!C330)</f>
        <v/>
      </c>
      <c r="C286" s="1027"/>
      <c r="D286" s="1027"/>
      <c r="E286" s="1027"/>
      <c r="F286" s="1027"/>
      <c r="G286" s="1027"/>
      <c r="H286" s="1027"/>
      <c r="I286" s="1027"/>
      <c r="J286" s="1027"/>
      <c r="K286" s="1028"/>
      <c r="L286" s="204" t="str">
        <f>IF(【全員最初に作成】基本情報!M330="","",【全員最初に作成】基本情報!M330)</f>
        <v/>
      </c>
      <c r="M286" s="204" t="str">
        <f>IF(【全員最初に作成】基本情報!R330="","",【全員最初に作成】基本情報!R330)</f>
        <v/>
      </c>
      <c r="N286" s="204" t="str">
        <f>IF(【全員最初に作成】基本情報!W330="","",【全員最初に作成】基本情報!W330)</f>
        <v/>
      </c>
      <c r="O286" s="204" t="str">
        <f>IF(【全員最初に作成】基本情報!X330="","",【全員最初に作成】基本情報!X330)</f>
        <v/>
      </c>
      <c r="P286" s="205" t="str">
        <f>IF(【全員最初に作成】基本情報!Y330="","",【全員最初に作成】基本情報!Y330)</f>
        <v/>
      </c>
      <c r="Q286" s="206" t="str">
        <f>IF(【全員最初に作成】基本情報!AB330="","",【全員最初に作成】基本情報!AB330)</f>
        <v/>
      </c>
      <c r="R286" s="230"/>
      <c r="S286" s="231"/>
      <c r="T286" s="209" t="str">
        <f>IFERROR(IF(R286="","",VLOOKUP(P286,【参考】数式用!$A$5:$H$34,MATCH(S286,【参考】数式用!$F$4:$H$4,0)+5,0)),"")</f>
        <v/>
      </c>
      <c r="U286" s="232" t="str">
        <f>IF(S286="特定加算Ⅰ",VLOOKUP(P286,【参考】数式用!$A$5:$I$28,9,FALSE),"-")</f>
        <v>-</v>
      </c>
      <c r="V286" s="210" t="s">
        <v>108</v>
      </c>
      <c r="W286" s="233"/>
      <c r="X286" s="212" t="s">
        <v>109</v>
      </c>
      <c r="Y286" s="233"/>
      <c r="Z286" s="212" t="s">
        <v>110</v>
      </c>
      <c r="AA286" s="233"/>
      <c r="AB286" s="212" t="s">
        <v>109</v>
      </c>
      <c r="AC286" s="233"/>
      <c r="AD286" s="212" t="s">
        <v>111</v>
      </c>
      <c r="AE286" s="213" t="s">
        <v>112</v>
      </c>
      <c r="AF286" s="214" t="str">
        <f t="shared" si="25"/>
        <v/>
      </c>
      <c r="AG286" s="215" t="s">
        <v>113</v>
      </c>
      <c r="AH286" s="216" t="str">
        <f t="shared" si="26"/>
        <v/>
      </c>
      <c r="AJ286" s="234" t="str">
        <f t="shared" si="27"/>
        <v>○</v>
      </c>
      <c r="AK286" s="235" t="str">
        <f t="shared" si="24"/>
        <v/>
      </c>
      <c r="AL286" s="235"/>
      <c r="AM286" s="235"/>
      <c r="AN286" s="235"/>
      <c r="AO286" s="235"/>
      <c r="AP286" s="235"/>
      <c r="AQ286" s="235"/>
      <c r="AR286" s="235"/>
      <c r="AS286" s="236"/>
    </row>
    <row r="287" spans="1:45" ht="33" customHeight="1" thickBot="1">
      <c r="A287" s="204">
        <f t="shared" si="28"/>
        <v>276</v>
      </c>
      <c r="B287" s="1026" t="str">
        <f>IF(【全員最初に作成】基本情報!C331="","",【全員最初に作成】基本情報!C331)</f>
        <v/>
      </c>
      <c r="C287" s="1027"/>
      <c r="D287" s="1027"/>
      <c r="E287" s="1027"/>
      <c r="F287" s="1027"/>
      <c r="G287" s="1027"/>
      <c r="H287" s="1027"/>
      <c r="I287" s="1027"/>
      <c r="J287" s="1027"/>
      <c r="K287" s="1028"/>
      <c r="L287" s="204" t="str">
        <f>IF(【全員最初に作成】基本情報!M331="","",【全員最初に作成】基本情報!M331)</f>
        <v/>
      </c>
      <c r="M287" s="204" t="str">
        <f>IF(【全員最初に作成】基本情報!R331="","",【全員最初に作成】基本情報!R331)</f>
        <v/>
      </c>
      <c r="N287" s="204" t="str">
        <f>IF(【全員最初に作成】基本情報!W331="","",【全員最初に作成】基本情報!W331)</f>
        <v/>
      </c>
      <c r="O287" s="204" t="str">
        <f>IF(【全員最初に作成】基本情報!X331="","",【全員最初に作成】基本情報!X331)</f>
        <v/>
      </c>
      <c r="P287" s="205" t="str">
        <f>IF(【全員最初に作成】基本情報!Y331="","",【全員最初に作成】基本情報!Y331)</f>
        <v/>
      </c>
      <c r="Q287" s="206" t="str">
        <f>IF(【全員最初に作成】基本情報!AB331="","",【全員最初に作成】基本情報!AB331)</f>
        <v/>
      </c>
      <c r="R287" s="230"/>
      <c r="S287" s="231"/>
      <c r="T287" s="209" t="str">
        <f>IFERROR(IF(R287="","",VLOOKUP(P287,【参考】数式用!$A$5:$H$34,MATCH(S287,【参考】数式用!$F$4:$H$4,0)+5,0)),"")</f>
        <v/>
      </c>
      <c r="U287" s="232" t="str">
        <f>IF(S287="特定加算Ⅰ",VLOOKUP(P287,【参考】数式用!$A$5:$I$28,9,FALSE),"-")</f>
        <v>-</v>
      </c>
      <c r="V287" s="210" t="s">
        <v>108</v>
      </c>
      <c r="W287" s="233"/>
      <c r="X287" s="212" t="s">
        <v>109</v>
      </c>
      <c r="Y287" s="233"/>
      <c r="Z287" s="212" t="s">
        <v>110</v>
      </c>
      <c r="AA287" s="233"/>
      <c r="AB287" s="212" t="s">
        <v>109</v>
      </c>
      <c r="AC287" s="233"/>
      <c r="AD287" s="212" t="s">
        <v>111</v>
      </c>
      <c r="AE287" s="213" t="s">
        <v>112</v>
      </c>
      <c r="AF287" s="214" t="str">
        <f t="shared" si="25"/>
        <v/>
      </c>
      <c r="AG287" s="215" t="s">
        <v>113</v>
      </c>
      <c r="AH287" s="216" t="str">
        <f t="shared" si="26"/>
        <v/>
      </c>
      <c r="AJ287" s="234" t="str">
        <f t="shared" si="27"/>
        <v>○</v>
      </c>
      <c r="AK287" s="235" t="str">
        <f t="shared" si="24"/>
        <v/>
      </c>
      <c r="AL287" s="235"/>
      <c r="AM287" s="235"/>
      <c r="AN287" s="235"/>
      <c r="AO287" s="235"/>
      <c r="AP287" s="235"/>
      <c r="AQ287" s="235"/>
      <c r="AR287" s="235"/>
      <c r="AS287" s="236"/>
    </row>
    <row r="288" spans="1:45" ht="33" customHeight="1" thickBot="1">
      <c r="A288" s="204">
        <f t="shared" si="28"/>
        <v>277</v>
      </c>
      <c r="B288" s="1026" t="str">
        <f>IF(【全員最初に作成】基本情報!C332="","",【全員最初に作成】基本情報!C332)</f>
        <v/>
      </c>
      <c r="C288" s="1027"/>
      <c r="D288" s="1027"/>
      <c r="E288" s="1027"/>
      <c r="F288" s="1027"/>
      <c r="G288" s="1027"/>
      <c r="H288" s="1027"/>
      <c r="I288" s="1027"/>
      <c r="J288" s="1027"/>
      <c r="K288" s="1028"/>
      <c r="L288" s="204" t="str">
        <f>IF(【全員最初に作成】基本情報!M332="","",【全員最初に作成】基本情報!M332)</f>
        <v/>
      </c>
      <c r="M288" s="204" t="str">
        <f>IF(【全員最初に作成】基本情報!R332="","",【全員最初に作成】基本情報!R332)</f>
        <v/>
      </c>
      <c r="N288" s="204" t="str">
        <f>IF(【全員最初に作成】基本情報!W332="","",【全員最初に作成】基本情報!W332)</f>
        <v/>
      </c>
      <c r="O288" s="204" t="str">
        <f>IF(【全員最初に作成】基本情報!X332="","",【全員最初に作成】基本情報!X332)</f>
        <v/>
      </c>
      <c r="P288" s="205" t="str">
        <f>IF(【全員最初に作成】基本情報!Y332="","",【全員最初に作成】基本情報!Y332)</f>
        <v/>
      </c>
      <c r="Q288" s="206" t="str">
        <f>IF(【全員最初に作成】基本情報!AB332="","",【全員最初に作成】基本情報!AB332)</f>
        <v/>
      </c>
      <c r="R288" s="230"/>
      <c r="S288" s="231"/>
      <c r="T288" s="209" t="str">
        <f>IFERROR(IF(R288="","",VLOOKUP(P288,【参考】数式用!$A$5:$H$34,MATCH(S288,【参考】数式用!$F$4:$H$4,0)+5,0)),"")</f>
        <v/>
      </c>
      <c r="U288" s="232" t="str">
        <f>IF(S288="特定加算Ⅰ",VLOOKUP(P288,【参考】数式用!$A$5:$I$28,9,FALSE),"-")</f>
        <v>-</v>
      </c>
      <c r="V288" s="210" t="s">
        <v>108</v>
      </c>
      <c r="W288" s="233"/>
      <c r="X288" s="212" t="s">
        <v>109</v>
      </c>
      <c r="Y288" s="233"/>
      <c r="Z288" s="212" t="s">
        <v>110</v>
      </c>
      <c r="AA288" s="233"/>
      <c r="AB288" s="212" t="s">
        <v>109</v>
      </c>
      <c r="AC288" s="233"/>
      <c r="AD288" s="212" t="s">
        <v>111</v>
      </c>
      <c r="AE288" s="213" t="s">
        <v>112</v>
      </c>
      <c r="AF288" s="214" t="str">
        <f t="shared" si="25"/>
        <v/>
      </c>
      <c r="AG288" s="215" t="s">
        <v>113</v>
      </c>
      <c r="AH288" s="216" t="str">
        <f t="shared" si="26"/>
        <v/>
      </c>
      <c r="AJ288" s="234" t="str">
        <f t="shared" si="27"/>
        <v>○</v>
      </c>
      <c r="AK288" s="235" t="str">
        <f t="shared" si="24"/>
        <v/>
      </c>
      <c r="AL288" s="235"/>
      <c r="AM288" s="235"/>
      <c r="AN288" s="235"/>
      <c r="AO288" s="235"/>
      <c r="AP288" s="235"/>
      <c r="AQ288" s="235"/>
      <c r="AR288" s="235"/>
      <c r="AS288" s="236"/>
    </row>
    <row r="289" spans="1:45" ht="33" customHeight="1" thickBot="1">
      <c r="A289" s="204">
        <f t="shared" si="28"/>
        <v>278</v>
      </c>
      <c r="B289" s="1026" t="str">
        <f>IF(【全員最初に作成】基本情報!C333="","",【全員最初に作成】基本情報!C333)</f>
        <v/>
      </c>
      <c r="C289" s="1027"/>
      <c r="D289" s="1027"/>
      <c r="E289" s="1027"/>
      <c r="F289" s="1027"/>
      <c r="G289" s="1027"/>
      <c r="H289" s="1027"/>
      <c r="I289" s="1027"/>
      <c r="J289" s="1027"/>
      <c r="K289" s="1028"/>
      <c r="L289" s="204" t="str">
        <f>IF(【全員最初に作成】基本情報!M333="","",【全員最初に作成】基本情報!M333)</f>
        <v/>
      </c>
      <c r="M289" s="204" t="str">
        <f>IF(【全員最初に作成】基本情報!R333="","",【全員最初に作成】基本情報!R333)</f>
        <v/>
      </c>
      <c r="N289" s="204" t="str">
        <f>IF(【全員最初に作成】基本情報!W333="","",【全員最初に作成】基本情報!W333)</f>
        <v/>
      </c>
      <c r="O289" s="204" t="str">
        <f>IF(【全員最初に作成】基本情報!X333="","",【全員最初に作成】基本情報!X333)</f>
        <v/>
      </c>
      <c r="P289" s="205" t="str">
        <f>IF(【全員最初に作成】基本情報!Y333="","",【全員最初に作成】基本情報!Y333)</f>
        <v/>
      </c>
      <c r="Q289" s="206" t="str">
        <f>IF(【全員最初に作成】基本情報!AB333="","",【全員最初に作成】基本情報!AB333)</f>
        <v/>
      </c>
      <c r="R289" s="230"/>
      <c r="S289" s="231"/>
      <c r="T289" s="209" t="str">
        <f>IFERROR(IF(R289="","",VLOOKUP(P289,【参考】数式用!$A$5:$H$34,MATCH(S289,【参考】数式用!$F$4:$H$4,0)+5,0)),"")</f>
        <v/>
      </c>
      <c r="U289" s="232" t="str">
        <f>IF(S289="特定加算Ⅰ",VLOOKUP(P289,【参考】数式用!$A$5:$I$28,9,FALSE),"-")</f>
        <v>-</v>
      </c>
      <c r="V289" s="210" t="s">
        <v>108</v>
      </c>
      <c r="W289" s="233"/>
      <c r="X289" s="212" t="s">
        <v>109</v>
      </c>
      <c r="Y289" s="233"/>
      <c r="Z289" s="212" t="s">
        <v>110</v>
      </c>
      <c r="AA289" s="233"/>
      <c r="AB289" s="212" t="s">
        <v>109</v>
      </c>
      <c r="AC289" s="233"/>
      <c r="AD289" s="212" t="s">
        <v>111</v>
      </c>
      <c r="AE289" s="213" t="s">
        <v>112</v>
      </c>
      <c r="AF289" s="214" t="str">
        <f t="shared" si="25"/>
        <v/>
      </c>
      <c r="AG289" s="215" t="s">
        <v>113</v>
      </c>
      <c r="AH289" s="216" t="str">
        <f t="shared" si="26"/>
        <v/>
      </c>
      <c r="AJ289" s="234" t="str">
        <f t="shared" si="27"/>
        <v>○</v>
      </c>
      <c r="AK289" s="235" t="str">
        <f t="shared" si="24"/>
        <v/>
      </c>
      <c r="AL289" s="235"/>
      <c r="AM289" s="235"/>
      <c r="AN289" s="235"/>
      <c r="AO289" s="235"/>
      <c r="AP289" s="235"/>
      <c r="AQ289" s="235"/>
      <c r="AR289" s="235"/>
      <c r="AS289" s="236"/>
    </row>
    <row r="290" spans="1:45" ht="33" customHeight="1" thickBot="1">
      <c r="A290" s="204">
        <f t="shared" si="28"/>
        <v>279</v>
      </c>
      <c r="B290" s="1026" t="str">
        <f>IF(【全員最初に作成】基本情報!C334="","",【全員最初に作成】基本情報!C334)</f>
        <v/>
      </c>
      <c r="C290" s="1027"/>
      <c r="D290" s="1027"/>
      <c r="E290" s="1027"/>
      <c r="F290" s="1027"/>
      <c r="G290" s="1027"/>
      <c r="H290" s="1027"/>
      <c r="I290" s="1027"/>
      <c r="J290" s="1027"/>
      <c r="K290" s="1028"/>
      <c r="L290" s="204" t="str">
        <f>IF(【全員最初に作成】基本情報!M334="","",【全員最初に作成】基本情報!M334)</f>
        <v/>
      </c>
      <c r="M290" s="204" t="str">
        <f>IF(【全員最初に作成】基本情報!R334="","",【全員最初に作成】基本情報!R334)</f>
        <v/>
      </c>
      <c r="N290" s="204" t="str">
        <f>IF(【全員最初に作成】基本情報!W334="","",【全員最初に作成】基本情報!W334)</f>
        <v/>
      </c>
      <c r="O290" s="204" t="str">
        <f>IF(【全員最初に作成】基本情報!X334="","",【全員最初に作成】基本情報!X334)</f>
        <v/>
      </c>
      <c r="P290" s="205" t="str">
        <f>IF(【全員最初に作成】基本情報!Y334="","",【全員最初に作成】基本情報!Y334)</f>
        <v/>
      </c>
      <c r="Q290" s="206" t="str">
        <f>IF(【全員最初に作成】基本情報!AB334="","",【全員最初に作成】基本情報!AB334)</f>
        <v/>
      </c>
      <c r="R290" s="230"/>
      <c r="S290" s="231"/>
      <c r="T290" s="209" t="str">
        <f>IFERROR(IF(R290="","",VLOOKUP(P290,【参考】数式用!$A$5:$H$34,MATCH(S290,【参考】数式用!$F$4:$H$4,0)+5,0)),"")</f>
        <v/>
      </c>
      <c r="U290" s="232" t="str">
        <f>IF(S290="特定加算Ⅰ",VLOOKUP(P290,【参考】数式用!$A$5:$I$28,9,FALSE),"-")</f>
        <v>-</v>
      </c>
      <c r="V290" s="210" t="s">
        <v>108</v>
      </c>
      <c r="W290" s="233"/>
      <c r="X290" s="212" t="s">
        <v>109</v>
      </c>
      <c r="Y290" s="233"/>
      <c r="Z290" s="212" t="s">
        <v>110</v>
      </c>
      <c r="AA290" s="233"/>
      <c r="AB290" s="212" t="s">
        <v>109</v>
      </c>
      <c r="AC290" s="233"/>
      <c r="AD290" s="212" t="s">
        <v>111</v>
      </c>
      <c r="AE290" s="213" t="s">
        <v>112</v>
      </c>
      <c r="AF290" s="214" t="str">
        <f t="shared" si="25"/>
        <v/>
      </c>
      <c r="AG290" s="215" t="s">
        <v>113</v>
      </c>
      <c r="AH290" s="216" t="str">
        <f t="shared" si="26"/>
        <v/>
      </c>
      <c r="AJ290" s="234" t="str">
        <f t="shared" si="27"/>
        <v>○</v>
      </c>
      <c r="AK290" s="235" t="str">
        <f t="shared" si="24"/>
        <v/>
      </c>
      <c r="AL290" s="235"/>
      <c r="AM290" s="235"/>
      <c r="AN290" s="235"/>
      <c r="AO290" s="235"/>
      <c r="AP290" s="235"/>
      <c r="AQ290" s="235"/>
      <c r="AR290" s="235"/>
      <c r="AS290" s="236"/>
    </row>
    <row r="291" spans="1:45" ht="33" customHeight="1" thickBot="1">
      <c r="A291" s="204">
        <f t="shared" si="28"/>
        <v>280</v>
      </c>
      <c r="B291" s="1026" t="str">
        <f>IF(【全員最初に作成】基本情報!C335="","",【全員最初に作成】基本情報!C335)</f>
        <v/>
      </c>
      <c r="C291" s="1027"/>
      <c r="D291" s="1027"/>
      <c r="E291" s="1027"/>
      <c r="F291" s="1027"/>
      <c r="G291" s="1027"/>
      <c r="H291" s="1027"/>
      <c r="I291" s="1027"/>
      <c r="J291" s="1027"/>
      <c r="K291" s="1028"/>
      <c r="L291" s="204" t="str">
        <f>IF(【全員最初に作成】基本情報!M335="","",【全員最初に作成】基本情報!M335)</f>
        <v/>
      </c>
      <c r="M291" s="204" t="str">
        <f>IF(【全員最初に作成】基本情報!R335="","",【全員最初に作成】基本情報!R335)</f>
        <v/>
      </c>
      <c r="N291" s="204" t="str">
        <f>IF(【全員最初に作成】基本情報!W335="","",【全員最初に作成】基本情報!W335)</f>
        <v/>
      </c>
      <c r="O291" s="204" t="str">
        <f>IF(【全員最初に作成】基本情報!X335="","",【全員最初に作成】基本情報!X335)</f>
        <v/>
      </c>
      <c r="P291" s="205" t="str">
        <f>IF(【全員最初に作成】基本情報!Y335="","",【全員最初に作成】基本情報!Y335)</f>
        <v/>
      </c>
      <c r="Q291" s="206" t="str">
        <f>IF(【全員最初に作成】基本情報!AB335="","",【全員最初に作成】基本情報!AB335)</f>
        <v/>
      </c>
      <c r="R291" s="230"/>
      <c r="S291" s="231"/>
      <c r="T291" s="209" t="str">
        <f>IFERROR(IF(R291="","",VLOOKUP(P291,【参考】数式用!$A$5:$H$34,MATCH(S291,【参考】数式用!$F$4:$H$4,0)+5,0)),"")</f>
        <v/>
      </c>
      <c r="U291" s="232" t="str">
        <f>IF(S291="特定加算Ⅰ",VLOOKUP(P291,【参考】数式用!$A$5:$I$28,9,FALSE),"-")</f>
        <v>-</v>
      </c>
      <c r="V291" s="210" t="s">
        <v>108</v>
      </c>
      <c r="W291" s="233"/>
      <c r="X291" s="212" t="s">
        <v>109</v>
      </c>
      <c r="Y291" s="233"/>
      <c r="Z291" s="212" t="s">
        <v>110</v>
      </c>
      <c r="AA291" s="233"/>
      <c r="AB291" s="212" t="s">
        <v>109</v>
      </c>
      <c r="AC291" s="233"/>
      <c r="AD291" s="212" t="s">
        <v>111</v>
      </c>
      <c r="AE291" s="213" t="s">
        <v>112</v>
      </c>
      <c r="AF291" s="214" t="str">
        <f t="shared" si="25"/>
        <v/>
      </c>
      <c r="AG291" s="215" t="s">
        <v>113</v>
      </c>
      <c r="AH291" s="216" t="str">
        <f t="shared" si="26"/>
        <v/>
      </c>
      <c r="AJ291" s="234" t="str">
        <f t="shared" si="27"/>
        <v>○</v>
      </c>
      <c r="AK291" s="235" t="str">
        <f t="shared" si="24"/>
        <v/>
      </c>
      <c r="AL291" s="235"/>
      <c r="AM291" s="235"/>
      <c r="AN291" s="235"/>
      <c r="AO291" s="235"/>
      <c r="AP291" s="235"/>
      <c r="AQ291" s="235"/>
      <c r="AR291" s="235"/>
      <c r="AS291" s="236"/>
    </row>
    <row r="292" spans="1:45" ht="33" customHeight="1" thickBot="1">
      <c r="A292" s="204">
        <f t="shared" si="28"/>
        <v>281</v>
      </c>
      <c r="B292" s="1026" t="str">
        <f>IF(【全員最初に作成】基本情報!C336="","",【全員最初に作成】基本情報!C336)</f>
        <v/>
      </c>
      <c r="C292" s="1027"/>
      <c r="D292" s="1027"/>
      <c r="E292" s="1027"/>
      <c r="F292" s="1027"/>
      <c r="G292" s="1027"/>
      <c r="H292" s="1027"/>
      <c r="I292" s="1027"/>
      <c r="J292" s="1027"/>
      <c r="K292" s="1028"/>
      <c r="L292" s="204" t="str">
        <f>IF(【全員最初に作成】基本情報!M336="","",【全員最初に作成】基本情報!M336)</f>
        <v/>
      </c>
      <c r="M292" s="204" t="str">
        <f>IF(【全員最初に作成】基本情報!R336="","",【全員最初に作成】基本情報!R336)</f>
        <v/>
      </c>
      <c r="N292" s="204" t="str">
        <f>IF(【全員最初に作成】基本情報!W336="","",【全員最初に作成】基本情報!W336)</f>
        <v/>
      </c>
      <c r="O292" s="204" t="str">
        <f>IF(【全員最初に作成】基本情報!X336="","",【全員最初に作成】基本情報!X336)</f>
        <v/>
      </c>
      <c r="P292" s="205" t="str">
        <f>IF(【全員最初に作成】基本情報!Y336="","",【全員最初に作成】基本情報!Y336)</f>
        <v/>
      </c>
      <c r="Q292" s="206" t="str">
        <f>IF(【全員最初に作成】基本情報!AB336="","",【全員最初に作成】基本情報!AB336)</f>
        <v/>
      </c>
      <c r="R292" s="230"/>
      <c r="S292" s="231"/>
      <c r="T292" s="209" t="str">
        <f>IFERROR(IF(R292="","",VLOOKUP(P292,【参考】数式用!$A$5:$H$34,MATCH(S292,【参考】数式用!$F$4:$H$4,0)+5,0)),"")</f>
        <v/>
      </c>
      <c r="U292" s="232" t="str">
        <f>IF(S292="特定加算Ⅰ",VLOOKUP(P292,【参考】数式用!$A$5:$I$28,9,FALSE),"-")</f>
        <v>-</v>
      </c>
      <c r="V292" s="210" t="s">
        <v>108</v>
      </c>
      <c r="W292" s="233"/>
      <c r="X292" s="212" t="s">
        <v>109</v>
      </c>
      <c r="Y292" s="233"/>
      <c r="Z292" s="212" t="s">
        <v>110</v>
      </c>
      <c r="AA292" s="233"/>
      <c r="AB292" s="212" t="s">
        <v>109</v>
      </c>
      <c r="AC292" s="233"/>
      <c r="AD292" s="212" t="s">
        <v>111</v>
      </c>
      <c r="AE292" s="213" t="s">
        <v>112</v>
      </c>
      <c r="AF292" s="214" t="str">
        <f t="shared" si="25"/>
        <v/>
      </c>
      <c r="AG292" s="215" t="s">
        <v>113</v>
      </c>
      <c r="AH292" s="216" t="str">
        <f t="shared" si="26"/>
        <v/>
      </c>
      <c r="AJ292" s="234" t="str">
        <f t="shared" si="27"/>
        <v>○</v>
      </c>
      <c r="AK292" s="235" t="str">
        <f t="shared" si="24"/>
        <v/>
      </c>
      <c r="AL292" s="235"/>
      <c r="AM292" s="235"/>
      <c r="AN292" s="235"/>
      <c r="AO292" s="235"/>
      <c r="AP292" s="235"/>
      <c r="AQ292" s="235"/>
      <c r="AR292" s="235"/>
      <c r="AS292" s="236"/>
    </row>
    <row r="293" spans="1:45" ht="33" customHeight="1" thickBot="1">
      <c r="A293" s="204">
        <f t="shared" si="28"/>
        <v>282</v>
      </c>
      <c r="B293" s="1026" t="str">
        <f>IF(【全員最初に作成】基本情報!C337="","",【全員最初に作成】基本情報!C337)</f>
        <v/>
      </c>
      <c r="C293" s="1027"/>
      <c r="D293" s="1027"/>
      <c r="E293" s="1027"/>
      <c r="F293" s="1027"/>
      <c r="G293" s="1027"/>
      <c r="H293" s="1027"/>
      <c r="I293" s="1027"/>
      <c r="J293" s="1027"/>
      <c r="K293" s="1028"/>
      <c r="L293" s="204" t="str">
        <f>IF(【全員最初に作成】基本情報!M337="","",【全員最初に作成】基本情報!M337)</f>
        <v/>
      </c>
      <c r="M293" s="204" t="str">
        <f>IF(【全員最初に作成】基本情報!R337="","",【全員最初に作成】基本情報!R337)</f>
        <v/>
      </c>
      <c r="N293" s="204" t="str">
        <f>IF(【全員最初に作成】基本情報!W337="","",【全員最初に作成】基本情報!W337)</f>
        <v/>
      </c>
      <c r="O293" s="204" t="str">
        <f>IF(【全員最初に作成】基本情報!X337="","",【全員最初に作成】基本情報!X337)</f>
        <v/>
      </c>
      <c r="P293" s="205" t="str">
        <f>IF(【全員最初に作成】基本情報!Y337="","",【全員最初に作成】基本情報!Y337)</f>
        <v/>
      </c>
      <c r="Q293" s="206" t="str">
        <f>IF(【全員最初に作成】基本情報!AB337="","",【全員最初に作成】基本情報!AB337)</f>
        <v/>
      </c>
      <c r="R293" s="230"/>
      <c r="S293" s="231"/>
      <c r="T293" s="209" t="str">
        <f>IFERROR(IF(R293="","",VLOOKUP(P293,【参考】数式用!$A$5:$H$34,MATCH(S293,【参考】数式用!$F$4:$H$4,0)+5,0)),"")</f>
        <v/>
      </c>
      <c r="U293" s="232" t="str">
        <f>IF(S293="特定加算Ⅰ",VLOOKUP(P293,【参考】数式用!$A$5:$I$28,9,FALSE),"-")</f>
        <v>-</v>
      </c>
      <c r="V293" s="210" t="s">
        <v>108</v>
      </c>
      <c r="W293" s="233"/>
      <c r="X293" s="212" t="s">
        <v>109</v>
      </c>
      <c r="Y293" s="233"/>
      <c r="Z293" s="212" t="s">
        <v>110</v>
      </c>
      <c r="AA293" s="233"/>
      <c r="AB293" s="212" t="s">
        <v>109</v>
      </c>
      <c r="AC293" s="233"/>
      <c r="AD293" s="212" t="s">
        <v>111</v>
      </c>
      <c r="AE293" s="213" t="s">
        <v>112</v>
      </c>
      <c r="AF293" s="214" t="str">
        <f t="shared" si="25"/>
        <v/>
      </c>
      <c r="AG293" s="215" t="s">
        <v>113</v>
      </c>
      <c r="AH293" s="216" t="str">
        <f t="shared" si="26"/>
        <v/>
      </c>
      <c r="AJ293" s="234" t="str">
        <f t="shared" si="27"/>
        <v>○</v>
      </c>
      <c r="AK293" s="235" t="str">
        <f t="shared" si="24"/>
        <v/>
      </c>
      <c r="AL293" s="235"/>
      <c r="AM293" s="235"/>
      <c r="AN293" s="235"/>
      <c r="AO293" s="235"/>
      <c r="AP293" s="235"/>
      <c r="AQ293" s="235"/>
      <c r="AR293" s="235"/>
      <c r="AS293" s="236"/>
    </row>
    <row r="294" spans="1:45" ht="33" customHeight="1" thickBot="1">
      <c r="A294" s="204">
        <f t="shared" si="28"/>
        <v>283</v>
      </c>
      <c r="B294" s="1026" t="str">
        <f>IF(【全員最初に作成】基本情報!C338="","",【全員最初に作成】基本情報!C338)</f>
        <v/>
      </c>
      <c r="C294" s="1027"/>
      <c r="D294" s="1027"/>
      <c r="E294" s="1027"/>
      <c r="F294" s="1027"/>
      <c r="G294" s="1027"/>
      <c r="H294" s="1027"/>
      <c r="I294" s="1027"/>
      <c r="J294" s="1027"/>
      <c r="K294" s="1028"/>
      <c r="L294" s="204" t="str">
        <f>IF(【全員最初に作成】基本情報!M338="","",【全員最初に作成】基本情報!M338)</f>
        <v/>
      </c>
      <c r="M294" s="204" t="str">
        <f>IF(【全員最初に作成】基本情報!R338="","",【全員最初に作成】基本情報!R338)</f>
        <v/>
      </c>
      <c r="N294" s="204" t="str">
        <f>IF(【全員最初に作成】基本情報!W338="","",【全員最初に作成】基本情報!W338)</f>
        <v/>
      </c>
      <c r="O294" s="204" t="str">
        <f>IF(【全員最初に作成】基本情報!X338="","",【全員最初に作成】基本情報!X338)</f>
        <v/>
      </c>
      <c r="P294" s="205" t="str">
        <f>IF(【全員最初に作成】基本情報!Y338="","",【全員最初に作成】基本情報!Y338)</f>
        <v/>
      </c>
      <c r="Q294" s="206" t="str">
        <f>IF(【全員最初に作成】基本情報!AB338="","",【全員最初に作成】基本情報!AB338)</f>
        <v/>
      </c>
      <c r="R294" s="230"/>
      <c r="S294" s="231"/>
      <c r="T294" s="209" t="str">
        <f>IFERROR(IF(R294="","",VLOOKUP(P294,【参考】数式用!$A$5:$H$34,MATCH(S294,【参考】数式用!$F$4:$H$4,0)+5,0)),"")</f>
        <v/>
      </c>
      <c r="U294" s="232" t="str">
        <f>IF(S294="特定加算Ⅰ",VLOOKUP(P294,【参考】数式用!$A$5:$I$28,9,FALSE),"-")</f>
        <v>-</v>
      </c>
      <c r="V294" s="210" t="s">
        <v>108</v>
      </c>
      <c r="W294" s="233"/>
      <c r="X294" s="212" t="s">
        <v>109</v>
      </c>
      <c r="Y294" s="233"/>
      <c r="Z294" s="212" t="s">
        <v>110</v>
      </c>
      <c r="AA294" s="233"/>
      <c r="AB294" s="212" t="s">
        <v>109</v>
      </c>
      <c r="AC294" s="233"/>
      <c r="AD294" s="212" t="s">
        <v>111</v>
      </c>
      <c r="AE294" s="213" t="s">
        <v>112</v>
      </c>
      <c r="AF294" s="214" t="str">
        <f t="shared" si="25"/>
        <v/>
      </c>
      <c r="AG294" s="215" t="s">
        <v>113</v>
      </c>
      <c r="AH294" s="216" t="str">
        <f t="shared" si="26"/>
        <v/>
      </c>
      <c r="AJ294" s="234" t="str">
        <f t="shared" si="27"/>
        <v>○</v>
      </c>
      <c r="AK294" s="235" t="str">
        <f t="shared" si="24"/>
        <v/>
      </c>
      <c r="AL294" s="235"/>
      <c r="AM294" s="235"/>
      <c r="AN294" s="235"/>
      <c r="AO294" s="235"/>
      <c r="AP294" s="235"/>
      <c r="AQ294" s="235"/>
      <c r="AR294" s="235"/>
      <c r="AS294" s="236"/>
    </row>
    <row r="295" spans="1:45" ht="33" customHeight="1" thickBot="1">
      <c r="A295" s="204">
        <f t="shared" si="28"/>
        <v>284</v>
      </c>
      <c r="B295" s="1026" t="str">
        <f>IF(【全員最初に作成】基本情報!C339="","",【全員最初に作成】基本情報!C339)</f>
        <v/>
      </c>
      <c r="C295" s="1027"/>
      <c r="D295" s="1027"/>
      <c r="E295" s="1027"/>
      <c r="F295" s="1027"/>
      <c r="G295" s="1027"/>
      <c r="H295" s="1027"/>
      <c r="I295" s="1027"/>
      <c r="J295" s="1027"/>
      <c r="K295" s="1028"/>
      <c r="L295" s="204" t="str">
        <f>IF(【全員最初に作成】基本情報!M339="","",【全員最初に作成】基本情報!M339)</f>
        <v/>
      </c>
      <c r="M295" s="204" t="str">
        <f>IF(【全員最初に作成】基本情報!R339="","",【全員最初に作成】基本情報!R339)</f>
        <v/>
      </c>
      <c r="N295" s="204" t="str">
        <f>IF(【全員最初に作成】基本情報!W339="","",【全員最初に作成】基本情報!W339)</f>
        <v/>
      </c>
      <c r="O295" s="204" t="str">
        <f>IF(【全員最初に作成】基本情報!X339="","",【全員最初に作成】基本情報!X339)</f>
        <v/>
      </c>
      <c r="P295" s="205" t="str">
        <f>IF(【全員最初に作成】基本情報!Y339="","",【全員最初に作成】基本情報!Y339)</f>
        <v/>
      </c>
      <c r="Q295" s="206" t="str">
        <f>IF(【全員最初に作成】基本情報!AB339="","",【全員最初に作成】基本情報!AB339)</f>
        <v/>
      </c>
      <c r="R295" s="230"/>
      <c r="S295" s="231"/>
      <c r="T295" s="209" t="str">
        <f>IFERROR(IF(R295="","",VLOOKUP(P295,【参考】数式用!$A$5:$H$34,MATCH(S295,【参考】数式用!$F$4:$H$4,0)+5,0)),"")</f>
        <v/>
      </c>
      <c r="U295" s="232" t="str">
        <f>IF(S295="特定加算Ⅰ",VLOOKUP(P295,【参考】数式用!$A$5:$I$28,9,FALSE),"-")</f>
        <v>-</v>
      </c>
      <c r="V295" s="210" t="s">
        <v>108</v>
      </c>
      <c r="W295" s="233"/>
      <c r="X295" s="212" t="s">
        <v>109</v>
      </c>
      <c r="Y295" s="233"/>
      <c r="Z295" s="212" t="s">
        <v>110</v>
      </c>
      <c r="AA295" s="233"/>
      <c r="AB295" s="212" t="s">
        <v>109</v>
      </c>
      <c r="AC295" s="233"/>
      <c r="AD295" s="212" t="s">
        <v>111</v>
      </c>
      <c r="AE295" s="213" t="s">
        <v>112</v>
      </c>
      <c r="AF295" s="214" t="str">
        <f t="shared" si="25"/>
        <v/>
      </c>
      <c r="AG295" s="215" t="s">
        <v>113</v>
      </c>
      <c r="AH295" s="216" t="str">
        <f t="shared" si="26"/>
        <v/>
      </c>
      <c r="AJ295" s="234" t="str">
        <f t="shared" si="27"/>
        <v>○</v>
      </c>
      <c r="AK295" s="235" t="str">
        <f t="shared" si="24"/>
        <v/>
      </c>
      <c r="AL295" s="235"/>
      <c r="AM295" s="235"/>
      <c r="AN295" s="235"/>
      <c r="AO295" s="235"/>
      <c r="AP295" s="235"/>
      <c r="AQ295" s="235"/>
      <c r="AR295" s="235"/>
      <c r="AS295" s="236"/>
    </row>
    <row r="296" spans="1:45" ht="33" customHeight="1" thickBot="1">
      <c r="A296" s="204">
        <f t="shared" si="28"/>
        <v>285</v>
      </c>
      <c r="B296" s="1026" t="str">
        <f>IF(【全員最初に作成】基本情報!C340="","",【全員最初に作成】基本情報!C340)</f>
        <v/>
      </c>
      <c r="C296" s="1027"/>
      <c r="D296" s="1027"/>
      <c r="E296" s="1027"/>
      <c r="F296" s="1027"/>
      <c r="G296" s="1027"/>
      <c r="H296" s="1027"/>
      <c r="I296" s="1027"/>
      <c r="J296" s="1027"/>
      <c r="K296" s="1028"/>
      <c r="L296" s="204" t="str">
        <f>IF(【全員最初に作成】基本情報!M340="","",【全員最初に作成】基本情報!M340)</f>
        <v/>
      </c>
      <c r="M296" s="204" t="str">
        <f>IF(【全員最初に作成】基本情報!R340="","",【全員最初に作成】基本情報!R340)</f>
        <v/>
      </c>
      <c r="N296" s="204" t="str">
        <f>IF(【全員最初に作成】基本情報!W340="","",【全員最初に作成】基本情報!W340)</f>
        <v/>
      </c>
      <c r="O296" s="204" t="str">
        <f>IF(【全員最初に作成】基本情報!X340="","",【全員最初に作成】基本情報!X340)</f>
        <v/>
      </c>
      <c r="P296" s="205" t="str">
        <f>IF(【全員最初に作成】基本情報!Y340="","",【全員最初に作成】基本情報!Y340)</f>
        <v/>
      </c>
      <c r="Q296" s="206" t="str">
        <f>IF(【全員最初に作成】基本情報!AB340="","",【全員最初に作成】基本情報!AB340)</f>
        <v/>
      </c>
      <c r="R296" s="230"/>
      <c r="S296" s="231"/>
      <c r="T296" s="209" t="str">
        <f>IFERROR(IF(R296="","",VLOOKUP(P296,【参考】数式用!$A$5:$H$34,MATCH(S296,【参考】数式用!$F$4:$H$4,0)+5,0)),"")</f>
        <v/>
      </c>
      <c r="U296" s="232" t="str">
        <f>IF(S296="特定加算Ⅰ",VLOOKUP(P296,【参考】数式用!$A$5:$I$28,9,FALSE),"-")</f>
        <v>-</v>
      </c>
      <c r="V296" s="210" t="s">
        <v>108</v>
      </c>
      <c r="W296" s="233"/>
      <c r="X296" s="212" t="s">
        <v>109</v>
      </c>
      <c r="Y296" s="233"/>
      <c r="Z296" s="212" t="s">
        <v>110</v>
      </c>
      <c r="AA296" s="233"/>
      <c r="AB296" s="212" t="s">
        <v>109</v>
      </c>
      <c r="AC296" s="233"/>
      <c r="AD296" s="212" t="s">
        <v>111</v>
      </c>
      <c r="AE296" s="213" t="s">
        <v>112</v>
      </c>
      <c r="AF296" s="214" t="str">
        <f t="shared" si="25"/>
        <v/>
      </c>
      <c r="AG296" s="215" t="s">
        <v>113</v>
      </c>
      <c r="AH296" s="216" t="str">
        <f t="shared" si="26"/>
        <v/>
      </c>
      <c r="AJ296" s="234" t="str">
        <f t="shared" si="27"/>
        <v>○</v>
      </c>
      <c r="AK296" s="235" t="str">
        <f t="shared" si="24"/>
        <v/>
      </c>
      <c r="AL296" s="235"/>
      <c r="AM296" s="235"/>
      <c r="AN296" s="235"/>
      <c r="AO296" s="235"/>
      <c r="AP296" s="235"/>
      <c r="AQ296" s="235"/>
      <c r="AR296" s="235"/>
      <c r="AS296" s="236"/>
    </row>
    <row r="297" spans="1:45" ht="33" customHeight="1" thickBot="1">
      <c r="A297" s="204">
        <f t="shared" si="28"/>
        <v>286</v>
      </c>
      <c r="B297" s="1026" t="str">
        <f>IF(【全員最初に作成】基本情報!C341="","",【全員最初に作成】基本情報!C341)</f>
        <v/>
      </c>
      <c r="C297" s="1027"/>
      <c r="D297" s="1027"/>
      <c r="E297" s="1027"/>
      <c r="F297" s="1027"/>
      <c r="G297" s="1027"/>
      <c r="H297" s="1027"/>
      <c r="I297" s="1027"/>
      <c r="J297" s="1027"/>
      <c r="K297" s="1028"/>
      <c r="L297" s="204" t="str">
        <f>IF(【全員最初に作成】基本情報!M341="","",【全員最初に作成】基本情報!M341)</f>
        <v/>
      </c>
      <c r="M297" s="204" t="str">
        <f>IF(【全員最初に作成】基本情報!R341="","",【全員最初に作成】基本情報!R341)</f>
        <v/>
      </c>
      <c r="N297" s="204" t="str">
        <f>IF(【全員最初に作成】基本情報!W341="","",【全員最初に作成】基本情報!W341)</f>
        <v/>
      </c>
      <c r="O297" s="204" t="str">
        <f>IF(【全員最初に作成】基本情報!X341="","",【全員最初に作成】基本情報!X341)</f>
        <v/>
      </c>
      <c r="P297" s="205" t="str">
        <f>IF(【全員最初に作成】基本情報!Y341="","",【全員最初に作成】基本情報!Y341)</f>
        <v/>
      </c>
      <c r="Q297" s="206" t="str">
        <f>IF(【全員最初に作成】基本情報!AB341="","",【全員最初に作成】基本情報!AB341)</f>
        <v/>
      </c>
      <c r="R297" s="230"/>
      <c r="S297" s="231"/>
      <c r="T297" s="209" t="str">
        <f>IFERROR(IF(R297="","",VLOOKUP(P297,【参考】数式用!$A$5:$H$34,MATCH(S297,【参考】数式用!$F$4:$H$4,0)+5,0)),"")</f>
        <v/>
      </c>
      <c r="U297" s="232" t="str">
        <f>IF(S297="特定加算Ⅰ",VLOOKUP(P297,【参考】数式用!$A$5:$I$28,9,FALSE),"-")</f>
        <v>-</v>
      </c>
      <c r="V297" s="210" t="s">
        <v>108</v>
      </c>
      <c r="W297" s="233"/>
      <c r="X297" s="212" t="s">
        <v>109</v>
      </c>
      <c r="Y297" s="233"/>
      <c r="Z297" s="212" t="s">
        <v>110</v>
      </c>
      <c r="AA297" s="233"/>
      <c r="AB297" s="212" t="s">
        <v>109</v>
      </c>
      <c r="AC297" s="233"/>
      <c r="AD297" s="212" t="s">
        <v>111</v>
      </c>
      <c r="AE297" s="213" t="s">
        <v>112</v>
      </c>
      <c r="AF297" s="214" t="str">
        <f t="shared" si="25"/>
        <v/>
      </c>
      <c r="AG297" s="215" t="s">
        <v>113</v>
      </c>
      <c r="AH297" s="216" t="str">
        <f t="shared" si="26"/>
        <v/>
      </c>
      <c r="AJ297" s="234" t="str">
        <f t="shared" si="27"/>
        <v>○</v>
      </c>
      <c r="AK297" s="235" t="str">
        <f t="shared" si="24"/>
        <v/>
      </c>
      <c r="AL297" s="235"/>
      <c r="AM297" s="235"/>
      <c r="AN297" s="235"/>
      <c r="AO297" s="235"/>
      <c r="AP297" s="235"/>
      <c r="AQ297" s="235"/>
      <c r="AR297" s="235"/>
      <c r="AS297" s="236"/>
    </row>
    <row r="298" spans="1:45" ht="33" customHeight="1" thickBot="1">
      <c r="A298" s="204">
        <f t="shared" si="28"/>
        <v>287</v>
      </c>
      <c r="B298" s="1026" t="str">
        <f>IF(【全員最初に作成】基本情報!C342="","",【全員最初に作成】基本情報!C342)</f>
        <v/>
      </c>
      <c r="C298" s="1027"/>
      <c r="D298" s="1027"/>
      <c r="E298" s="1027"/>
      <c r="F298" s="1027"/>
      <c r="G298" s="1027"/>
      <c r="H298" s="1027"/>
      <c r="I298" s="1027"/>
      <c r="J298" s="1027"/>
      <c r="K298" s="1028"/>
      <c r="L298" s="204" t="str">
        <f>IF(【全員最初に作成】基本情報!M342="","",【全員最初に作成】基本情報!M342)</f>
        <v/>
      </c>
      <c r="M298" s="204" t="str">
        <f>IF(【全員最初に作成】基本情報!R342="","",【全員最初に作成】基本情報!R342)</f>
        <v/>
      </c>
      <c r="N298" s="204" t="str">
        <f>IF(【全員最初に作成】基本情報!W342="","",【全員最初に作成】基本情報!W342)</f>
        <v/>
      </c>
      <c r="O298" s="204" t="str">
        <f>IF(【全員最初に作成】基本情報!X342="","",【全員最初に作成】基本情報!X342)</f>
        <v/>
      </c>
      <c r="P298" s="205" t="str">
        <f>IF(【全員最初に作成】基本情報!Y342="","",【全員最初に作成】基本情報!Y342)</f>
        <v/>
      </c>
      <c r="Q298" s="206" t="str">
        <f>IF(【全員最初に作成】基本情報!AB342="","",【全員最初に作成】基本情報!AB342)</f>
        <v/>
      </c>
      <c r="R298" s="230"/>
      <c r="S298" s="231"/>
      <c r="T298" s="209" t="str">
        <f>IFERROR(IF(R298="","",VLOOKUP(P298,【参考】数式用!$A$5:$H$34,MATCH(S298,【参考】数式用!$F$4:$H$4,0)+5,0)),"")</f>
        <v/>
      </c>
      <c r="U298" s="232" t="str">
        <f>IF(S298="特定加算Ⅰ",VLOOKUP(P298,【参考】数式用!$A$5:$I$28,9,FALSE),"-")</f>
        <v>-</v>
      </c>
      <c r="V298" s="210" t="s">
        <v>108</v>
      </c>
      <c r="W298" s="233"/>
      <c r="X298" s="212" t="s">
        <v>109</v>
      </c>
      <c r="Y298" s="233"/>
      <c r="Z298" s="212" t="s">
        <v>110</v>
      </c>
      <c r="AA298" s="233"/>
      <c r="AB298" s="212" t="s">
        <v>109</v>
      </c>
      <c r="AC298" s="233"/>
      <c r="AD298" s="212" t="s">
        <v>111</v>
      </c>
      <c r="AE298" s="213" t="s">
        <v>112</v>
      </c>
      <c r="AF298" s="214" t="str">
        <f t="shared" si="25"/>
        <v/>
      </c>
      <c r="AG298" s="215" t="s">
        <v>113</v>
      </c>
      <c r="AH298" s="216" t="str">
        <f t="shared" si="26"/>
        <v/>
      </c>
      <c r="AJ298" s="234" t="str">
        <f t="shared" si="27"/>
        <v>○</v>
      </c>
      <c r="AK298" s="235" t="str">
        <f t="shared" si="24"/>
        <v/>
      </c>
      <c r="AL298" s="235"/>
      <c r="AM298" s="235"/>
      <c r="AN298" s="235"/>
      <c r="AO298" s="235"/>
      <c r="AP298" s="235"/>
      <c r="AQ298" s="235"/>
      <c r="AR298" s="235"/>
      <c r="AS298" s="236"/>
    </row>
    <row r="299" spans="1:45" ht="33" customHeight="1" thickBot="1">
      <c r="A299" s="204">
        <f t="shared" si="28"/>
        <v>288</v>
      </c>
      <c r="B299" s="1026" t="str">
        <f>IF(【全員最初に作成】基本情報!C343="","",【全員最初に作成】基本情報!C343)</f>
        <v/>
      </c>
      <c r="C299" s="1027"/>
      <c r="D299" s="1027"/>
      <c r="E299" s="1027"/>
      <c r="F299" s="1027"/>
      <c r="G299" s="1027"/>
      <c r="H299" s="1027"/>
      <c r="I299" s="1027"/>
      <c r="J299" s="1027"/>
      <c r="K299" s="1028"/>
      <c r="L299" s="204" t="str">
        <f>IF(【全員最初に作成】基本情報!M343="","",【全員最初に作成】基本情報!M343)</f>
        <v/>
      </c>
      <c r="M299" s="204" t="str">
        <f>IF(【全員最初に作成】基本情報!R343="","",【全員最初に作成】基本情報!R343)</f>
        <v/>
      </c>
      <c r="N299" s="204" t="str">
        <f>IF(【全員最初に作成】基本情報!W343="","",【全員最初に作成】基本情報!W343)</f>
        <v/>
      </c>
      <c r="O299" s="204" t="str">
        <f>IF(【全員最初に作成】基本情報!X343="","",【全員最初に作成】基本情報!X343)</f>
        <v/>
      </c>
      <c r="P299" s="205" t="str">
        <f>IF(【全員最初に作成】基本情報!Y343="","",【全員最初に作成】基本情報!Y343)</f>
        <v/>
      </c>
      <c r="Q299" s="206" t="str">
        <f>IF(【全員最初に作成】基本情報!AB343="","",【全員最初に作成】基本情報!AB343)</f>
        <v/>
      </c>
      <c r="R299" s="230"/>
      <c r="S299" s="231"/>
      <c r="T299" s="209" t="str">
        <f>IFERROR(IF(R299="","",VLOOKUP(P299,【参考】数式用!$A$5:$H$34,MATCH(S299,【参考】数式用!$F$4:$H$4,0)+5,0)),"")</f>
        <v/>
      </c>
      <c r="U299" s="232" t="str">
        <f>IF(S299="特定加算Ⅰ",VLOOKUP(P299,【参考】数式用!$A$5:$I$28,9,FALSE),"-")</f>
        <v>-</v>
      </c>
      <c r="V299" s="210" t="s">
        <v>108</v>
      </c>
      <c r="W299" s="233"/>
      <c r="X299" s="212" t="s">
        <v>109</v>
      </c>
      <c r="Y299" s="233"/>
      <c r="Z299" s="212" t="s">
        <v>110</v>
      </c>
      <c r="AA299" s="233"/>
      <c r="AB299" s="212" t="s">
        <v>109</v>
      </c>
      <c r="AC299" s="233"/>
      <c r="AD299" s="212" t="s">
        <v>111</v>
      </c>
      <c r="AE299" s="213" t="s">
        <v>112</v>
      </c>
      <c r="AF299" s="214" t="str">
        <f t="shared" si="25"/>
        <v/>
      </c>
      <c r="AG299" s="215" t="s">
        <v>113</v>
      </c>
      <c r="AH299" s="216" t="str">
        <f t="shared" si="26"/>
        <v/>
      </c>
      <c r="AJ299" s="234" t="str">
        <f t="shared" si="27"/>
        <v>○</v>
      </c>
      <c r="AK299" s="235" t="str">
        <f t="shared" si="24"/>
        <v/>
      </c>
      <c r="AL299" s="235"/>
      <c r="AM299" s="235"/>
      <c r="AN299" s="235"/>
      <c r="AO299" s="235"/>
      <c r="AP299" s="235"/>
      <c r="AQ299" s="235"/>
      <c r="AR299" s="235"/>
      <c r="AS299" s="236"/>
    </row>
    <row r="300" spans="1:45" ht="33" customHeight="1" thickBot="1">
      <c r="A300" s="204">
        <f t="shared" si="28"/>
        <v>289</v>
      </c>
      <c r="B300" s="1026" t="str">
        <f>IF(【全員最初に作成】基本情報!C344="","",【全員最初に作成】基本情報!C344)</f>
        <v/>
      </c>
      <c r="C300" s="1027"/>
      <c r="D300" s="1027"/>
      <c r="E300" s="1027"/>
      <c r="F300" s="1027"/>
      <c r="G300" s="1027"/>
      <c r="H300" s="1027"/>
      <c r="I300" s="1027"/>
      <c r="J300" s="1027"/>
      <c r="K300" s="1028"/>
      <c r="L300" s="204" t="str">
        <f>IF(【全員最初に作成】基本情報!M344="","",【全員最初に作成】基本情報!M344)</f>
        <v/>
      </c>
      <c r="M300" s="204" t="str">
        <f>IF(【全員最初に作成】基本情報!R344="","",【全員最初に作成】基本情報!R344)</f>
        <v/>
      </c>
      <c r="N300" s="204" t="str">
        <f>IF(【全員最初に作成】基本情報!W344="","",【全員最初に作成】基本情報!W344)</f>
        <v/>
      </c>
      <c r="O300" s="204" t="str">
        <f>IF(【全員最初に作成】基本情報!X344="","",【全員最初に作成】基本情報!X344)</f>
        <v/>
      </c>
      <c r="P300" s="205" t="str">
        <f>IF(【全員最初に作成】基本情報!Y344="","",【全員最初に作成】基本情報!Y344)</f>
        <v/>
      </c>
      <c r="Q300" s="206" t="str">
        <f>IF(【全員最初に作成】基本情報!AB344="","",【全員最初に作成】基本情報!AB344)</f>
        <v/>
      </c>
      <c r="R300" s="230"/>
      <c r="S300" s="231"/>
      <c r="T300" s="209" t="str">
        <f>IFERROR(IF(R300="","",VLOOKUP(P300,【参考】数式用!$A$5:$H$34,MATCH(S300,【参考】数式用!$F$4:$H$4,0)+5,0)),"")</f>
        <v/>
      </c>
      <c r="U300" s="232" t="str">
        <f>IF(S300="特定加算Ⅰ",VLOOKUP(P300,【参考】数式用!$A$5:$I$28,9,FALSE),"-")</f>
        <v>-</v>
      </c>
      <c r="V300" s="210" t="s">
        <v>108</v>
      </c>
      <c r="W300" s="233"/>
      <c r="X300" s="212" t="s">
        <v>109</v>
      </c>
      <c r="Y300" s="233"/>
      <c r="Z300" s="212" t="s">
        <v>110</v>
      </c>
      <c r="AA300" s="233"/>
      <c r="AB300" s="212" t="s">
        <v>109</v>
      </c>
      <c r="AC300" s="233"/>
      <c r="AD300" s="212" t="s">
        <v>111</v>
      </c>
      <c r="AE300" s="213" t="s">
        <v>112</v>
      </c>
      <c r="AF300" s="214" t="str">
        <f t="shared" si="25"/>
        <v/>
      </c>
      <c r="AG300" s="215" t="s">
        <v>113</v>
      </c>
      <c r="AH300" s="216" t="str">
        <f t="shared" si="26"/>
        <v/>
      </c>
      <c r="AJ300" s="234" t="str">
        <f t="shared" si="27"/>
        <v>○</v>
      </c>
      <c r="AK300" s="235" t="str">
        <f t="shared" si="24"/>
        <v/>
      </c>
      <c r="AL300" s="235"/>
      <c r="AM300" s="235"/>
      <c r="AN300" s="235"/>
      <c r="AO300" s="235"/>
      <c r="AP300" s="235"/>
      <c r="AQ300" s="235"/>
      <c r="AR300" s="235"/>
      <c r="AS300" s="236"/>
    </row>
    <row r="301" spans="1:45" ht="33" customHeight="1" thickBot="1">
      <c r="A301" s="204">
        <f t="shared" si="28"/>
        <v>290</v>
      </c>
      <c r="B301" s="1026" t="str">
        <f>IF(【全員最初に作成】基本情報!C345="","",【全員最初に作成】基本情報!C345)</f>
        <v/>
      </c>
      <c r="C301" s="1027"/>
      <c r="D301" s="1027"/>
      <c r="E301" s="1027"/>
      <c r="F301" s="1027"/>
      <c r="G301" s="1027"/>
      <c r="H301" s="1027"/>
      <c r="I301" s="1027"/>
      <c r="J301" s="1027"/>
      <c r="K301" s="1028"/>
      <c r="L301" s="204" t="str">
        <f>IF(【全員最初に作成】基本情報!M345="","",【全員最初に作成】基本情報!M345)</f>
        <v/>
      </c>
      <c r="M301" s="204" t="str">
        <f>IF(【全員最初に作成】基本情報!R345="","",【全員最初に作成】基本情報!R345)</f>
        <v/>
      </c>
      <c r="N301" s="204" t="str">
        <f>IF(【全員最初に作成】基本情報!W345="","",【全員最初に作成】基本情報!W345)</f>
        <v/>
      </c>
      <c r="O301" s="204" t="str">
        <f>IF(【全員最初に作成】基本情報!X345="","",【全員最初に作成】基本情報!X345)</f>
        <v/>
      </c>
      <c r="P301" s="205" t="str">
        <f>IF(【全員最初に作成】基本情報!Y345="","",【全員最初に作成】基本情報!Y345)</f>
        <v/>
      </c>
      <c r="Q301" s="206" t="str">
        <f>IF(【全員最初に作成】基本情報!AB345="","",【全員最初に作成】基本情報!AB345)</f>
        <v/>
      </c>
      <c r="R301" s="230"/>
      <c r="S301" s="231"/>
      <c r="T301" s="209" t="str">
        <f>IFERROR(IF(R301="","",VLOOKUP(P301,【参考】数式用!$A$5:$H$34,MATCH(S301,【参考】数式用!$F$4:$H$4,0)+5,0)),"")</f>
        <v/>
      </c>
      <c r="U301" s="232" t="str">
        <f>IF(S301="特定加算Ⅰ",VLOOKUP(P301,【参考】数式用!$A$5:$I$28,9,FALSE),"-")</f>
        <v>-</v>
      </c>
      <c r="V301" s="210" t="s">
        <v>108</v>
      </c>
      <c r="W301" s="233"/>
      <c r="X301" s="212" t="s">
        <v>109</v>
      </c>
      <c r="Y301" s="233"/>
      <c r="Z301" s="212" t="s">
        <v>110</v>
      </c>
      <c r="AA301" s="233"/>
      <c r="AB301" s="212" t="s">
        <v>109</v>
      </c>
      <c r="AC301" s="233"/>
      <c r="AD301" s="212" t="s">
        <v>111</v>
      </c>
      <c r="AE301" s="213" t="s">
        <v>112</v>
      </c>
      <c r="AF301" s="214" t="str">
        <f t="shared" si="25"/>
        <v/>
      </c>
      <c r="AG301" s="215" t="s">
        <v>113</v>
      </c>
      <c r="AH301" s="216" t="str">
        <f t="shared" si="26"/>
        <v/>
      </c>
      <c r="AJ301" s="234" t="str">
        <f t="shared" si="27"/>
        <v>○</v>
      </c>
      <c r="AK301" s="235" t="str">
        <f t="shared" si="24"/>
        <v/>
      </c>
      <c r="AL301" s="235"/>
      <c r="AM301" s="235"/>
      <c r="AN301" s="235"/>
      <c r="AO301" s="235"/>
      <c r="AP301" s="235"/>
      <c r="AQ301" s="235"/>
      <c r="AR301" s="235"/>
      <c r="AS301" s="236"/>
    </row>
    <row r="302" spans="1:45" ht="33" customHeight="1" thickBot="1">
      <c r="A302" s="204">
        <f t="shared" si="28"/>
        <v>291</v>
      </c>
      <c r="B302" s="1026" t="str">
        <f>IF(【全員最初に作成】基本情報!C346="","",【全員最初に作成】基本情報!C346)</f>
        <v/>
      </c>
      <c r="C302" s="1027"/>
      <c r="D302" s="1027"/>
      <c r="E302" s="1027"/>
      <c r="F302" s="1027"/>
      <c r="G302" s="1027"/>
      <c r="H302" s="1027"/>
      <c r="I302" s="1027"/>
      <c r="J302" s="1027"/>
      <c r="K302" s="1028"/>
      <c r="L302" s="204" t="str">
        <f>IF(【全員最初に作成】基本情報!M346="","",【全員最初に作成】基本情報!M346)</f>
        <v/>
      </c>
      <c r="M302" s="204" t="str">
        <f>IF(【全員最初に作成】基本情報!R346="","",【全員最初に作成】基本情報!R346)</f>
        <v/>
      </c>
      <c r="N302" s="204" t="str">
        <f>IF(【全員最初に作成】基本情報!W346="","",【全員最初に作成】基本情報!W346)</f>
        <v/>
      </c>
      <c r="O302" s="204" t="str">
        <f>IF(【全員最初に作成】基本情報!X346="","",【全員最初に作成】基本情報!X346)</f>
        <v/>
      </c>
      <c r="P302" s="205" t="str">
        <f>IF(【全員最初に作成】基本情報!Y346="","",【全員最初に作成】基本情報!Y346)</f>
        <v/>
      </c>
      <c r="Q302" s="206" t="str">
        <f>IF(【全員最初に作成】基本情報!AB346="","",【全員最初に作成】基本情報!AB346)</f>
        <v/>
      </c>
      <c r="R302" s="230"/>
      <c r="S302" s="231"/>
      <c r="T302" s="209" t="str">
        <f>IFERROR(IF(R302="","",VLOOKUP(P302,【参考】数式用!$A$5:$H$34,MATCH(S302,【参考】数式用!$F$4:$H$4,0)+5,0)),"")</f>
        <v/>
      </c>
      <c r="U302" s="232" t="str">
        <f>IF(S302="特定加算Ⅰ",VLOOKUP(P302,【参考】数式用!$A$5:$I$28,9,FALSE),"-")</f>
        <v>-</v>
      </c>
      <c r="V302" s="210" t="s">
        <v>108</v>
      </c>
      <c r="W302" s="233"/>
      <c r="X302" s="212" t="s">
        <v>109</v>
      </c>
      <c r="Y302" s="233"/>
      <c r="Z302" s="212" t="s">
        <v>110</v>
      </c>
      <c r="AA302" s="233"/>
      <c r="AB302" s="212" t="s">
        <v>109</v>
      </c>
      <c r="AC302" s="233"/>
      <c r="AD302" s="212" t="s">
        <v>111</v>
      </c>
      <c r="AE302" s="213" t="s">
        <v>112</v>
      </c>
      <c r="AF302" s="214" t="str">
        <f t="shared" si="25"/>
        <v/>
      </c>
      <c r="AG302" s="215" t="s">
        <v>113</v>
      </c>
      <c r="AH302" s="216" t="str">
        <f t="shared" si="26"/>
        <v/>
      </c>
      <c r="AJ302" s="234" t="str">
        <f t="shared" si="27"/>
        <v>○</v>
      </c>
      <c r="AK302" s="235" t="str">
        <f t="shared" si="24"/>
        <v/>
      </c>
      <c r="AL302" s="235"/>
      <c r="AM302" s="235"/>
      <c r="AN302" s="235"/>
      <c r="AO302" s="235"/>
      <c r="AP302" s="235"/>
      <c r="AQ302" s="235"/>
      <c r="AR302" s="235"/>
      <c r="AS302" s="236"/>
    </row>
    <row r="303" spans="1:45" ht="33" customHeight="1" thickBot="1">
      <c r="A303" s="204">
        <f t="shared" si="28"/>
        <v>292</v>
      </c>
      <c r="B303" s="1026" t="str">
        <f>IF(【全員最初に作成】基本情報!C347="","",【全員最初に作成】基本情報!C347)</f>
        <v/>
      </c>
      <c r="C303" s="1027"/>
      <c r="D303" s="1027"/>
      <c r="E303" s="1027"/>
      <c r="F303" s="1027"/>
      <c r="G303" s="1027"/>
      <c r="H303" s="1027"/>
      <c r="I303" s="1027"/>
      <c r="J303" s="1027"/>
      <c r="K303" s="1028"/>
      <c r="L303" s="204" t="str">
        <f>IF(【全員最初に作成】基本情報!M347="","",【全員最初に作成】基本情報!M347)</f>
        <v/>
      </c>
      <c r="M303" s="204" t="str">
        <f>IF(【全員最初に作成】基本情報!R347="","",【全員最初に作成】基本情報!R347)</f>
        <v/>
      </c>
      <c r="N303" s="204" t="str">
        <f>IF(【全員最初に作成】基本情報!W347="","",【全員最初に作成】基本情報!W347)</f>
        <v/>
      </c>
      <c r="O303" s="204" t="str">
        <f>IF(【全員最初に作成】基本情報!X347="","",【全員最初に作成】基本情報!X347)</f>
        <v/>
      </c>
      <c r="P303" s="205" t="str">
        <f>IF(【全員最初に作成】基本情報!Y347="","",【全員最初に作成】基本情報!Y347)</f>
        <v/>
      </c>
      <c r="Q303" s="206" t="str">
        <f>IF(【全員最初に作成】基本情報!AB347="","",【全員最初に作成】基本情報!AB347)</f>
        <v/>
      </c>
      <c r="R303" s="230"/>
      <c r="S303" s="231"/>
      <c r="T303" s="209" t="str">
        <f>IFERROR(IF(R303="","",VLOOKUP(P303,【参考】数式用!$A$5:$H$34,MATCH(S303,【参考】数式用!$F$4:$H$4,0)+5,0)),"")</f>
        <v/>
      </c>
      <c r="U303" s="232" t="str">
        <f>IF(S303="特定加算Ⅰ",VLOOKUP(P303,【参考】数式用!$A$5:$I$28,9,FALSE),"-")</f>
        <v>-</v>
      </c>
      <c r="V303" s="210" t="s">
        <v>108</v>
      </c>
      <c r="W303" s="233"/>
      <c r="X303" s="212" t="s">
        <v>109</v>
      </c>
      <c r="Y303" s="233"/>
      <c r="Z303" s="212" t="s">
        <v>110</v>
      </c>
      <c r="AA303" s="233"/>
      <c r="AB303" s="212" t="s">
        <v>109</v>
      </c>
      <c r="AC303" s="233"/>
      <c r="AD303" s="212" t="s">
        <v>111</v>
      </c>
      <c r="AE303" s="213" t="s">
        <v>112</v>
      </c>
      <c r="AF303" s="214" t="str">
        <f t="shared" si="25"/>
        <v/>
      </c>
      <c r="AG303" s="215" t="s">
        <v>113</v>
      </c>
      <c r="AH303" s="216" t="str">
        <f t="shared" si="26"/>
        <v/>
      </c>
      <c r="AJ303" s="234" t="str">
        <f t="shared" si="27"/>
        <v>○</v>
      </c>
      <c r="AK303" s="235" t="str">
        <f t="shared" si="24"/>
        <v/>
      </c>
      <c r="AL303" s="235"/>
      <c r="AM303" s="235"/>
      <c r="AN303" s="235"/>
      <c r="AO303" s="235"/>
      <c r="AP303" s="235"/>
      <c r="AQ303" s="235"/>
      <c r="AR303" s="235"/>
      <c r="AS303" s="236"/>
    </row>
    <row r="304" spans="1:45" ht="33" customHeight="1" thickBot="1">
      <c r="A304" s="204">
        <f t="shared" si="28"/>
        <v>293</v>
      </c>
      <c r="B304" s="1026" t="str">
        <f>IF(【全員最初に作成】基本情報!C348="","",【全員最初に作成】基本情報!C348)</f>
        <v/>
      </c>
      <c r="C304" s="1027"/>
      <c r="D304" s="1027"/>
      <c r="E304" s="1027"/>
      <c r="F304" s="1027"/>
      <c r="G304" s="1027"/>
      <c r="H304" s="1027"/>
      <c r="I304" s="1027"/>
      <c r="J304" s="1027"/>
      <c r="K304" s="1028"/>
      <c r="L304" s="204" t="str">
        <f>IF(【全員最初に作成】基本情報!M348="","",【全員最初に作成】基本情報!M348)</f>
        <v/>
      </c>
      <c r="M304" s="204" t="str">
        <f>IF(【全員最初に作成】基本情報!R348="","",【全員最初に作成】基本情報!R348)</f>
        <v/>
      </c>
      <c r="N304" s="204" t="str">
        <f>IF(【全員最初に作成】基本情報!W348="","",【全員最初に作成】基本情報!W348)</f>
        <v/>
      </c>
      <c r="O304" s="204" t="str">
        <f>IF(【全員最初に作成】基本情報!X348="","",【全員最初に作成】基本情報!X348)</f>
        <v/>
      </c>
      <c r="P304" s="205" t="str">
        <f>IF(【全員最初に作成】基本情報!Y348="","",【全員最初に作成】基本情報!Y348)</f>
        <v/>
      </c>
      <c r="Q304" s="206" t="str">
        <f>IF(【全員最初に作成】基本情報!AB348="","",【全員最初に作成】基本情報!AB348)</f>
        <v/>
      </c>
      <c r="R304" s="230"/>
      <c r="S304" s="231"/>
      <c r="T304" s="209" t="str">
        <f>IFERROR(IF(R304="","",VLOOKUP(P304,【参考】数式用!$A$5:$H$34,MATCH(S304,【参考】数式用!$F$4:$H$4,0)+5,0)),"")</f>
        <v/>
      </c>
      <c r="U304" s="232" t="str">
        <f>IF(S304="特定加算Ⅰ",VLOOKUP(P304,【参考】数式用!$A$5:$I$28,9,FALSE),"-")</f>
        <v>-</v>
      </c>
      <c r="V304" s="210" t="s">
        <v>108</v>
      </c>
      <c r="W304" s="233"/>
      <c r="X304" s="212" t="s">
        <v>109</v>
      </c>
      <c r="Y304" s="233"/>
      <c r="Z304" s="212" t="s">
        <v>110</v>
      </c>
      <c r="AA304" s="233"/>
      <c r="AB304" s="212" t="s">
        <v>109</v>
      </c>
      <c r="AC304" s="233"/>
      <c r="AD304" s="212" t="s">
        <v>111</v>
      </c>
      <c r="AE304" s="213" t="s">
        <v>112</v>
      </c>
      <c r="AF304" s="214" t="str">
        <f t="shared" si="25"/>
        <v/>
      </c>
      <c r="AG304" s="215" t="s">
        <v>113</v>
      </c>
      <c r="AH304" s="216" t="str">
        <f t="shared" si="26"/>
        <v/>
      </c>
      <c r="AJ304" s="234" t="str">
        <f t="shared" si="27"/>
        <v>○</v>
      </c>
      <c r="AK304" s="235" t="str">
        <f t="shared" si="24"/>
        <v/>
      </c>
      <c r="AL304" s="235"/>
      <c r="AM304" s="235"/>
      <c r="AN304" s="235"/>
      <c r="AO304" s="235"/>
      <c r="AP304" s="235"/>
      <c r="AQ304" s="235"/>
      <c r="AR304" s="235"/>
      <c r="AS304" s="236"/>
    </row>
    <row r="305" spans="1:45" ht="33" customHeight="1" thickBot="1">
      <c r="A305" s="204">
        <f t="shared" si="28"/>
        <v>294</v>
      </c>
      <c r="B305" s="1026" t="str">
        <f>IF(【全員最初に作成】基本情報!C349="","",【全員最初に作成】基本情報!C349)</f>
        <v/>
      </c>
      <c r="C305" s="1027"/>
      <c r="D305" s="1027"/>
      <c r="E305" s="1027"/>
      <c r="F305" s="1027"/>
      <c r="G305" s="1027"/>
      <c r="H305" s="1027"/>
      <c r="I305" s="1027"/>
      <c r="J305" s="1027"/>
      <c r="K305" s="1028"/>
      <c r="L305" s="204" t="str">
        <f>IF(【全員最初に作成】基本情報!M349="","",【全員最初に作成】基本情報!M349)</f>
        <v/>
      </c>
      <c r="M305" s="204" t="str">
        <f>IF(【全員最初に作成】基本情報!R349="","",【全員最初に作成】基本情報!R349)</f>
        <v/>
      </c>
      <c r="N305" s="204" t="str">
        <f>IF(【全員最初に作成】基本情報!W349="","",【全員最初に作成】基本情報!W349)</f>
        <v/>
      </c>
      <c r="O305" s="204" t="str">
        <f>IF(【全員最初に作成】基本情報!X349="","",【全員最初に作成】基本情報!X349)</f>
        <v/>
      </c>
      <c r="P305" s="205" t="str">
        <f>IF(【全員最初に作成】基本情報!Y349="","",【全員最初に作成】基本情報!Y349)</f>
        <v/>
      </c>
      <c r="Q305" s="206" t="str">
        <f>IF(【全員最初に作成】基本情報!AB349="","",【全員最初に作成】基本情報!AB349)</f>
        <v/>
      </c>
      <c r="R305" s="230"/>
      <c r="S305" s="231"/>
      <c r="T305" s="209" t="str">
        <f>IFERROR(IF(R305="","",VLOOKUP(P305,【参考】数式用!$A$5:$H$34,MATCH(S305,【参考】数式用!$F$4:$H$4,0)+5,0)),"")</f>
        <v/>
      </c>
      <c r="U305" s="232" t="str">
        <f>IF(S305="特定加算Ⅰ",VLOOKUP(P305,【参考】数式用!$A$5:$I$28,9,FALSE),"-")</f>
        <v>-</v>
      </c>
      <c r="V305" s="210" t="s">
        <v>108</v>
      </c>
      <c r="W305" s="233"/>
      <c r="X305" s="212" t="s">
        <v>109</v>
      </c>
      <c r="Y305" s="233"/>
      <c r="Z305" s="212" t="s">
        <v>110</v>
      </c>
      <c r="AA305" s="233"/>
      <c r="AB305" s="212" t="s">
        <v>109</v>
      </c>
      <c r="AC305" s="233"/>
      <c r="AD305" s="212" t="s">
        <v>111</v>
      </c>
      <c r="AE305" s="213" t="s">
        <v>112</v>
      </c>
      <c r="AF305" s="214" t="str">
        <f t="shared" si="25"/>
        <v/>
      </c>
      <c r="AG305" s="215" t="s">
        <v>113</v>
      </c>
      <c r="AH305" s="216" t="str">
        <f t="shared" si="26"/>
        <v/>
      </c>
      <c r="AJ305" s="234" t="str">
        <f t="shared" si="27"/>
        <v>○</v>
      </c>
      <c r="AK305" s="235" t="str">
        <f t="shared" si="24"/>
        <v/>
      </c>
      <c r="AL305" s="235"/>
      <c r="AM305" s="235"/>
      <c r="AN305" s="235"/>
      <c r="AO305" s="235"/>
      <c r="AP305" s="235"/>
      <c r="AQ305" s="235"/>
      <c r="AR305" s="235"/>
      <c r="AS305" s="236"/>
    </row>
    <row r="306" spans="1:45" ht="33" customHeight="1" thickBot="1">
      <c r="A306" s="204">
        <f t="shared" si="28"/>
        <v>295</v>
      </c>
      <c r="B306" s="1026" t="str">
        <f>IF(【全員最初に作成】基本情報!C350="","",【全員最初に作成】基本情報!C350)</f>
        <v/>
      </c>
      <c r="C306" s="1027"/>
      <c r="D306" s="1027"/>
      <c r="E306" s="1027"/>
      <c r="F306" s="1027"/>
      <c r="G306" s="1027"/>
      <c r="H306" s="1027"/>
      <c r="I306" s="1027"/>
      <c r="J306" s="1027"/>
      <c r="K306" s="1028"/>
      <c r="L306" s="204" t="str">
        <f>IF(【全員最初に作成】基本情報!M350="","",【全員最初に作成】基本情報!M350)</f>
        <v/>
      </c>
      <c r="M306" s="204" t="str">
        <f>IF(【全員最初に作成】基本情報!R350="","",【全員最初に作成】基本情報!R350)</f>
        <v/>
      </c>
      <c r="N306" s="204" t="str">
        <f>IF(【全員最初に作成】基本情報!W350="","",【全員最初に作成】基本情報!W350)</f>
        <v/>
      </c>
      <c r="O306" s="204" t="str">
        <f>IF(【全員最初に作成】基本情報!X350="","",【全員最初に作成】基本情報!X350)</f>
        <v/>
      </c>
      <c r="P306" s="205" t="str">
        <f>IF(【全員最初に作成】基本情報!Y350="","",【全員最初に作成】基本情報!Y350)</f>
        <v/>
      </c>
      <c r="Q306" s="206" t="str">
        <f>IF(【全員最初に作成】基本情報!AB350="","",【全員最初に作成】基本情報!AB350)</f>
        <v/>
      </c>
      <c r="R306" s="230"/>
      <c r="S306" s="231"/>
      <c r="T306" s="209" t="str">
        <f>IFERROR(IF(R306="","",VLOOKUP(P306,【参考】数式用!$A$5:$H$34,MATCH(S306,【参考】数式用!$F$4:$H$4,0)+5,0)),"")</f>
        <v/>
      </c>
      <c r="U306" s="232" t="str">
        <f>IF(S306="特定加算Ⅰ",VLOOKUP(P306,【参考】数式用!$A$5:$I$28,9,FALSE),"-")</f>
        <v>-</v>
      </c>
      <c r="V306" s="210" t="s">
        <v>108</v>
      </c>
      <c r="W306" s="233"/>
      <c r="X306" s="212" t="s">
        <v>109</v>
      </c>
      <c r="Y306" s="233"/>
      <c r="Z306" s="212" t="s">
        <v>110</v>
      </c>
      <c r="AA306" s="233"/>
      <c r="AB306" s="212" t="s">
        <v>109</v>
      </c>
      <c r="AC306" s="233"/>
      <c r="AD306" s="212" t="s">
        <v>111</v>
      </c>
      <c r="AE306" s="213" t="s">
        <v>112</v>
      </c>
      <c r="AF306" s="214" t="str">
        <f t="shared" si="25"/>
        <v/>
      </c>
      <c r="AG306" s="215" t="s">
        <v>113</v>
      </c>
      <c r="AH306" s="216" t="str">
        <f t="shared" si="26"/>
        <v/>
      </c>
      <c r="AJ306" s="234" t="str">
        <f t="shared" si="27"/>
        <v>○</v>
      </c>
      <c r="AK306" s="235" t="str">
        <f t="shared" si="24"/>
        <v/>
      </c>
      <c r="AL306" s="235"/>
      <c r="AM306" s="235"/>
      <c r="AN306" s="235"/>
      <c r="AO306" s="235"/>
      <c r="AP306" s="235"/>
      <c r="AQ306" s="235"/>
      <c r="AR306" s="235"/>
      <c r="AS306" s="236"/>
    </row>
    <row r="307" spans="1:45" ht="33" customHeight="1" thickBot="1">
      <c r="A307" s="204">
        <f t="shared" si="28"/>
        <v>296</v>
      </c>
      <c r="B307" s="1026" t="str">
        <f>IF(【全員最初に作成】基本情報!C351="","",【全員最初に作成】基本情報!C351)</f>
        <v/>
      </c>
      <c r="C307" s="1027"/>
      <c r="D307" s="1027"/>
      <c r="E307" s="1027"/>
      <c r="F307" s="1027"/>
      <c r="G307" s="1027"/>
      <c r="H307" s="1027"/>
      <c r="I307" s="1027"/>
      <c r="J307" s="1027"/>
      <c r="K307" s="1028"/>
      <c r="L307" s="204" t="str">
        <f>IF(【全員最初に作成】基本情報!M351="","",【全員最初に作成】基本情報!M351)</f>
        <v/>
      </c>
      <c r="M307" s="204" t="str">
        <f>IF(【全員最初に作成】基本情報!R351="","",【全員最初に作成】基本情報!R351)</f>
        <v/>
      </c>
      <c r="N307" s="204" t="str">
        <f>IF(【全員最初に作成】基本情報!W351="","",【全員最初に作成】基本情報!W351)</f>
        <v/>
      </c>
      <c r="O307" s="204" t="str">
        <f>IF(【全員最初に作成】基本情報!X351="","",【全員最初に作成】基本情報!X351)</f>
        <v/>
      </c>
      <c r="P307" s="205" t="str">
        <f>IF(【全員最初に作成】基本情報!Y351="","",【全員最初に作成】基本情報!Y351)</f>
        <v/>
      </c>
      <c r="Q307" s="206" t="str">
        <f>IF(【全員最初に作成】基本情報!AB351="","",【全員最初に作成】基本情報!AB351)</f>
        <v/>
      </c>
      <c r="R307" s="230"/>
      <c r="S307" s="231"/>
      <c r="T307" s="209" t="str">
        <f>IFERROR(IF(R307="","",VLOOKUP(P307,【参考】数式用!$A$5:$H$34,MATCH(S307,【参考】数式用!$F$4:$H$4,0)+5,0)),"")</f>
        <v/>
      </c>
      <c r="U307" s="232" t="str">
        <f>IF(S307="特定加算Ⅰ",VLOOKUP(P307,【参考】数式用!$A$5:$I$28,9,FALSE),"-")</f>
        <v>-</v>
      </c>
      <c r="V307" s="210" t="s">
        <v>108</v>
      </c>
      <c r="W307" s="233"/>
      <c r="X307" s="212" t="s">
        <v>109</v>
      </c>
      <c r="Y307" s="233"/>
      <c r="Z307" s="212" t="s">
        <v>110</v>
      </c>
      <c r="AA307" s="233"/>
      <c r="AB307" s="212" t="s">
        <v>109</v>
      </c>
      <c r="AC307" s="233"/>
      <c r="AD307" s="212" t="s">
        <v>111</v>
      </c>
      <c r="AE307" s="213" t="s">
        <v>112</v>
      </c>
      <c r="AF307" s="214" t="str">
        <f t="shared" si="25"/>
        <v/>
      </c>
      <c r="AG307" s="215" t="s">
        <v>113</v>
      </c>
      <c r="AH307" s="216" t="str">
        <f t="shared" si="26"/>
        <v/>
      </c>
      <c r="AJ307" s="234" t="str">
        <f t="shared" si="27"/>
        <v>○</v>
      </c>
      <c r="AK307" s="235" t="str">
        <f t="shared" si="24"/>
        <v/>
      </c>
      <c r="AL307" s="235"/>
      <c r="AM307" s="235"/>
      <c r="AN307" s="235"/>
      <c r="AO307" s="235"/>
      <c r="AP307" s="235"/>
      <c r="AQ307" s="235"/>
      <c r="AR307" s="235"/>
      <c r="AS307" s="236"/>
    </row>
    <row r="308" spans="1:45" ht="33" customHeight="1" thickBot="1">
      <c r="A308" s="204">
        <f t="shared" si="28"/>
        <v>297</v>
      </c>
      <c r="B308" s="1026" t="str">
        <f>IF(【全員最初に作成】基本情報!C352="","",【全員最初に作成】基本情報!C352)</f>
        <v/>
      </c>
      <c r="C308" s="1027"/>
      <c r="D308" s="1027"/>
      <c r="E308" s="1027"/>
      <c r="F308" s="1027"/>
      <c r="G308" s="1027"/>
      <c r="H308" s="1027"/>
      <c r="I308" s="1027"/>
      <c r="J308" s="1027"/>
      <c r="K308" s="1028"/>
      <c r="L308" s="204" t="str">
        <f>IF(【全員最初に作成】基本情報!M352="","",【全員最初に作成】基本情報!M352)</f>
        <v/>
      </c>
      <c r="M308" s="204" t="str">
        <f>IF(【全員最初に作成】基本情報!R352="","",【全員最初に作成】基本情報!R352)</f>
        <v/>
      </c>
      <c r="N308" s="204" t="str">
        <f>IF(【全員最初に作成】基本情報!W352="","",【全員最初に作成】基本情報!W352)</f>
        <v/>
      </c>
      <c r="O308" s="204" t="str">
        <f>IF(【全員最初に作成】基本情報!X352="","",【全員最初に作成】基本情報!X352)</f>
        <v/>
      </c>
      <c r="P308" s="205" t="str">
        <f>IF(【全員最初に作成】基本情報!Y352="","",【全員最初に作成】基本情報!Y352)</f>
        <v/>
      </c>
      <c r="Q308" s="206" t="str">
        <f>IF(【全員最初に作成】基本情報!AB352="","",【全員最初に作成】基本情報!AB352)</f>
        <v/>
      </c>
      <c r="R308" s="230"/>
      <c r="S308" s="231"/>
      <c r="T308" s="209" t="str">
        <f>IFERROR(IF(R308="","",VLOOKUP(P308,【参考】数式用!$A$5:$H$34,MATCH(S308,【参考】数式用!$F$4:$H$4,0)+5,0)),"")</f>
        <v/>
      </c>
      <c r="U308" s="232" t="str">
        <f>IF(S308="特定加算Ⅰ",VLOOKUP(P308,【参考】数式用!$A$5:$I$28,9,FALSE),"-")</f>
        <v>-</v>
      </c>
      <c r="V308" s="210" t="s">
        <v>108</v>
      </c>
      <c r="W308" s="233"/>
      <c r="X308" s="212" t="s">
        <v>109</v>
      </c>
      <c r="Y308" s="233"/>
      <c r="Z308" s="212" t="s">
        <v>110</v>
      </c>
      <c r="AA308" s="233"/>
      <c r="AB308" s="212" t="s">
        <v>109</v>
      </c>
      <c r="AC308" s="233"/>
      <c r="AD308" s="212" t="s">
        <v>111</v>
      </c>
      <c r="AE308" s="213" t="s">
        <v>112</v>
      </c>
      <c r="AF308" s="214" t="str">
        <f t="shared" si="25"/>
        <v/>
      </c>
      <c r="AG308" s="215" t="s">
        <v>113</v>
      </c>
      <c r="AH308" s="216" t="str">
        <f t="shared" si="26"/>
        <v/>
      </c>
      <c r="AJ308" s="234" t="str">
        <f t="shared" si="27"/>
        <v>○</v>
      </c>
      <c r="AK308" s="235" t="str">
        <f t="shared" si="24"/>
        <v/>
      </c>
      <c r="AL308" s="235"/>
      <c r="AM308" s="235"/>
      <c r="AN308" s="235"/>
      <c r="AO308" s="235"/>
      <c r="AP308" s="235"/>
      <c r="AQ308" s="235"/>
      <c r="AR308" s="235"/>
      <c r="AS308" s="236"/>
    </row>
    <row r="309" spans="1:45" ht="33" customHeight="1" thickBot="1">
      <c r="A309" s="204">
        <f t="shared" si="28"/>
        <v>298</v>
      </c>
      <c r="B309" s="1026" t="str">
        <f>IF(【全員最初に作成】基本情報!C353="","",【全員最初に作成】基本情報!C353)</f>
        <v/>
      </c>
      <c r="C309" s="1027"/>
      <c r="D309" s="1027"/>
      <c r="E309" s="1027"/>
      <c r="F309" s="1027"/>
      <c r="G309" s="1027"/>
      <c r="H309" s="1027"/>
      <c r="I309" s="1027"/>
      <c r="J309" s="1027"/>
      <c r="K309" s="1028"/>
      <c r="L309" s="204" t="str">
        <f>IF(【全員最初に作成】基本情報!M353="","",【全員最初に作成】基本情報!M353)</f>
        <v/>
      </c>
      <c r="M309" s="204" t="str">
        <f>IF(【全員最初に作成】基本情報!R353="","",【全員最初に作成】基本情報!R353)</f>
        <v/>
      </c>
      <c r="N309" s="204" t="str">
        <f>IF(【全員最初に作成】基本情報!W353="","",【全員最初に作成】基本情報!W353)</f>
        <v/>
      </c>
      <c r="O309" s="204" t="str">
        <f>IF(【全員最初に作成】基本情報!X353="","",【全員最初に作成】基本情報!X353)</f>
        <v/>
      </c>
      <c r="P309" s="205" t="str">
        <f>IF(【全員最初に作成】基本情報!Y353="","",【全員最初に作成】基本情報!Y353)</f>
        <v/>
      </c>
      <c r="Q309" s="206" t="str">
        <f>IF(【全員最初に作成】基本情報!AB353="","",【全員最初に作成】基本情報!AB353)</f>
        <v/>
      </c>
      <c r="R309" s="230"/>
      <c r="S309" s="231"/>
      <c r="T309" s="209" t="str">
        <f>IFERROR(IF(R309="","",VLOOKUP(P309,【参考】数式用!$A$5:$H$34,MATCH(S309,【参考】数式用!$F$4:$H$4,0)+5,0)),"")</f>
        <v/>
      </c>
      <c r="U309" s="232" t="str">
        <f>IF(S309="特定加算Ⅰ",VLOOKUP(P309,【参考】数式用!$A$5:$I$28,9,FALSE),"-")</f>
        <v>-</v>
      </c>
      <c r="V309" s="210" t="s">
        <v>108</v>
      </c>
      <c r="W309" s="233"/>
      <c r="X309" s="212" t="s">
        <v>109</v>
      </c>
      <c r="Y309" s="233"/>
      <c r="Z309" s="212" t="s">
        <v>110</v>
      </c>
      <c r="AA309" s="233"/>
      <c r="AB309" s="212" t="s">
        <v>109</v>
      </c>
      <c r="AC309" s="233"/>
      <c r="AD309" s="212" t="s">
        <v>111</v>
      </c>
      <c r="AE309" s="213" t="s">
        <v>112</v>
      </c>
      <c r="AF309" s="214" t="str">
        <f t="shared" si="25"/>
        <v/>
      </c>
      <c r="AG309" s="215" t="s">
        <v>113</v>
      </c>
      <c r="AH309" s="216" t="str">
        <f t="shared" si="26"/>
        <v/>
      </c>
      <c r="AJ309" s="234" t="str">
        <f t="shared" si="27"/>
        <v>○</v>
      </c>
      <c r="AK309" s="235" t="str">
        <f t="shared" si="24"/>
        <v/>
      </c>
      <c r="AL309" s="235"/>
      <c r="AM309" s="235"/>
      <c r="AN309" s="235"/>
      <c r="AO309" s="235"/>
      <c r="AP309" s="235"/>
      <c r="AQ309" s="235"/>
      <c r="AR309" s="235"/>
      <c r="AS309" s="236"/>
    </row>
    <row r="310" spans="1:45" ht="33" customHeight="1" thickBot="1">
      <c r="A310" s="204">
        <f t="shared" si="28"/>
        <v>299</v>
      </c>
      <c r="B310" s="1026" t="str">
        <f>IF(【全員最初に作成】基本情報!C354="","",【全員最初に作成】基本情報!C354)</f>
        <v/>
      </c>
      <c r="C310" s="1027"/>
      <c r="D310" s="1027"/>
      <c r="E310" s="1027"/>
      <c r="F310" s="1027"/>
      <c r="G310" s="1027"/>
      <c r="H310" s="1027"/>
      <c r="I310" s="1027"/>
      <c r="J310" s="1027"/>
      <c r="K310" s="1028"/>
      <c r="L310" s="204" t="str">
        <f>IF(【全員最初に作成】基本情報!M354="","",【全員最初に作成】基本情報!M354)</f>
        <v/>
      </c>
      <c r="M310" s="204" t="str">
        <f>IF(【全員最初に作成】基本情報!R354="","",【全員最初に作成】基本情報!R354)</f>
        <v/>
      </c>
      <c r="N310" s="204" t="str">
        <f>IF(【全員最初に作成】基本情報!W354="","",【全員最初に作成】基本情報!W354)</f>
        <v/>
      </c>
      <c r="O310" s="204" t="str">
        <f>IF(【全員最初に作成】基本情報!X354="","",【全員最初に作成】基本情報!X354)</f>
        <v/>
      </c>
      <c r="P310" s="205" t="str">
        <f>IF(【全員最初に作成】基本情報!Y354="","",【全員最初に作成】基本情報!Y354)</f>
        <v/>
      </c>
      <c r="Q310" s="206" t="str">
        <f>IF(【全員最初に作成】基本情報!AB354="","",【全員最初に作成】基本情報!AB354)</f>
        <v/>
      </c>
      <c r="R310" s="230"/>
      <c r="S310" s="231"/>
      <c r="T310" s="209" t="str">
        <f>IFERROR(IF(R310="","",VLOOKUP(P310,【参考】数式用!$A$5:$H$34,MATCH(S310,【参考】数式用!$F$4:$H$4,0)+5,0)),"")</f>
        <v/>
      </c>
      <c r="U310" s="232" t="str">
        <f>IF(S310="特定加算Ⅰ",VLOOKUP(P310,【参考】数式用!$A$5:$I$28,9,FALSE),"-")</f>
        <v>-</v>
      </c>
      <c r="V310" s="210" t="s">
        <v>108</v>
      </c>
      <c r="W310" s="233"/>
      <c r="X310" s="212" t="s">
        <v>109</v>
      </c>
      <c r="Y310" s="233"/>
      <c r="Z310" s="212" t="s">
        <v>110</v>
      </c>
      <c r="AA310" s="233"/>
      <c r="AB310" s="212" t="s">
        <v>109</v>
      </c>
      <c r="AC310" s="233"/>
      <c r="AD310" s="212" t="s">
        <v>111</v>
      </c>
      <c r="AE310" s="213" t="s">
        <v>112</v>
      </c>
      <c r="AF310" s="214" t="str">
        <f t="shared" si="25"/>
        <v/>
      </c>
      <c r="AG310" s="215" t="s">
        <v>113</v>
      </c>
      <c r="AH310" s="216" t="str">
        <f t="shared" si="26"/>
        <v/>
      </c>
      <c r="AJ310" s="234" t="str">
        <f t="shared" si="27"/>
        <v>○</v>
      </c>
      <c r="AK310" s="235" t="str">
        <f t="shared" si="24"/>
        <v/>
      </c>
      <c r="AL310" s="235"/>
      <c r="AM310" s="235"/>
      <c r="AN310" s="235"/>
      <c r="AO310" s="235"/>
      <c r="AP310" s="235"/>
      <c r="AQ310" s="235"/>
      <c r="AR310" s="235"/>
      <c r="AS310" s="236"/>
    </row>
    <row r="311" spans="1:45" ht="33" customHeight="1" thickBot="1">
      <c r="A311" s="204">
        <f t="shared" si="28"/>
        <v>300</v>
      </c>
      <c r="B311" s="1026" t="str">
        <f>IF(【全員最初に作成】基本情報!C355="","",【全員最初に作成】基本情報!C355)</f>
        <v/>
      </c>
      <c r="C311" s="1027"/>
      <c r="D311" s="1027"/>
      <c r="E311" s="1027"/>
      <c r="F311" s="1027"/>
      <c r="G311" s="1027"/>
      <c r="H311" s="1027"/>
      <c r="I311" s="1027"/>
      <c r="J311" s="1027"/>
      <c r="K311" s="1028"/>
      <c r="L311" s="204" t="str">
        <f>IF(【全員最初に作成】基本情報!M355="","",【全員最初に作成】基本情報!M355)</f>
        <v/>
      </c>
      <c r="M311" s="204" t="str">
        <f>IF(【全員最初に作成】基本情報!R355="","",【全員最初に作成】基本情報!R355)</f>
        <v/>
      </c>
      <c r="N311" s="204" t="str">
        <f>IF(【全員最初に作成】基本情報!W355="","",【全員最初に作成】基本情報!W355)</f>
        <v/>
      </c>
      <c r="O311" s="204" t="str">
        <f>IF(【全員最初に作成】基本情報!X355="","",【全員最初に作成】基本情報!X355)</f>
        <v/>
      </c>
      <c r="P311" s="205" t="str">
        <f>IF(【全員最初に作成】基本情報!Y355="","",【全員最初に作成】基本情報!Y355)</f>
        <v/>
      </c>
      <c r="Q311" s="206" t="str">
        <f>IF(【全員最初に作成】基本情報!AB355="","",【全員最初に作成】基本情報!AB355)</f>
        <v/>
      </c>
      <c r="R311" s="237"/>
      <c r="S311" s="238"/>
      <c r="T311" s="239" t="str">
        <f>IFERROR(IF(R311="","",VLOOKUP(P311,【参考】数式用!$A$5:$H$34,MATCH(S311,【参考】数式用!$F$4:$H$4,0)+5,0)),"")</f>
        <v/>
      </c>
      <c r="U311" s="240" t="str">
        <f>IF(S311="特定加算Ⅰ",VLOOKUP(P311,【参考】数式用!$A$5:$I$28,9,FALSE),"-")</f>
        <v>-</v>
      </c>
      <c r="V311" s="241" t="s">
        <v>108</v>
      </c>
      <c r="W311" s="242"/>
      <c r="X311" s="243" t="s">
        <v>109</v>
      </c>
      <c r="Y311" s="242"/>
      <c r="Z311" s="243" t="s">
        <v>110</v>
      </c>
      <c r="AA311" s="242"/>
      <c r="AB311" s="243" t="s">
        <v>109</v>
      </c>
      <c r="AC311" s="242"/>
      <c r="AD311" s="243" t="s">
        <v>111</v>
      </c>
      <c r="AE311" s="244" t="s">
        <v>112</v>
      </c>
      <c r="AF311" s="245" t="str">
        <f t="shared" si="25"/>
        <v/>
      </c>
      <c r="AG311" s="246" t="s">
        <v>113</v>
      </c>
      <c r="AH311" s="247" t="str">
        <f t="shared" si="26"/>
        <v/>
      </c>
      <c r="AJ311" s="234" t="str">
        <f t="shared" si="27"/>
        <v>○</v>
      </c>
      <c r="AK311" s="235" t="str">
        <f t="shared" si="24"/>
        <v/>
      </c>
      <c r="AL311" s="235"/>
      <c r="AM311" s="235"/>
      <c r="AN311" s="235"/>
      <c r="AO311" s="235"/>
      <c r="AP311" s="235"/>
      <c r="AQ311" s="235"/>
      <c r="AR311" s="235"/>
      <c r="AS311" s="236"/>
    </row>
    <row r="312" spans="1:45" ht="33" customHeight="1" thickBot="1">
      <c r="A312" s="204">
        <f>A311+1</f>
        <v>301</v>
      </c>
      <c r="B312" s="1026" t="str">
        <f>IF(【全員最初に作成】基本情報!C356="","",【全員最初に作成】基本情報!C356)</f>
        <v/>
      </c>
      <c r="C312" s="1027"/>
      <c r="D312" s="1027"/>
      <c r="E312" s="1027"/>
      <c r="F312" s="1027"/>
      <c r="G312" s="1027"/>
      <c r="H312" s="1027"/>
      <c r="I312" s="1027"/>
      <c r="J312" s="1027"/>
      <c r="K312" s="1028"/>
      <c r="L312" s="204" t="str">
        <f>IF(【全員最初に作成】基本情報!M356="","",【全員最初に作成】基本情報!M356)</f>
        <v/>
      </c>
      <c r="M312" s="204" t="str">
        <f>IF(【全員最初に作成】基本情報!R356="","",【全員最初に作成】基本情報!R356)</f>
        <v/>
      </c>
      <c r="N312" s="204" t="str">
        <f>IF(【全員最初に作成】基本情報!W356="","",【全員最初に作成】基本情報!W356)</f>
        <v/>
      </c>
      <c r="O312" s="204" t="str">
        <f>IF(【全員最初に作成】基本情報!X356="","",【全員最初に作成】基本情報!X356)</f>
        <v/>
      </c>
      <c r="P312" s="205" t="str">
        <f>IF(【全員最初に作成】基本情報!Y356="","",【全員最初に作成】基本情報!Y356)</f>
        <v/>
      </c>
      <c r="Q312" s="206" t="str">
        <f>IF(【全員最初に作成】基本情報!AB356="","",【全員最初に作成】基本情報!AB356)</f>
        <v/>
      </c>
      <c r="R312" s="230"/>
      <c r="S312" s="231"/>
      <c r="T312" s="209" t="str">
        <f>IFERROR(IF(R312="","",VLOOKUP(P312,【参考】数式用!$A$5:$H$34,MATCH(S312,【参考】数式用!$F$4:$H$4,0)+5,0)),"")</f>
        <v/>
      </c>
      <c r="U312" s="232" t="str">
        <f>IF(S312="特定加算Ⅰ",VLOOKUP(P312,【参考】数式用!$A$5:$I$28,9,FALSE),"-")</f>
        <v>-</v>
      </c>
      <c r="V312" s="210" t="s">
        <v>15</v>
      </c>
      <c r="W312" s="233"/>
      <c r="X312" s="212" t="s">
        <v>10</v>
      </c>
      <c r="Y312" s="233"/>
      <c r="Z312" s="212" t="s">
        <v>57</v>
      </c>
      <c r="AA312" s="233"/>
      <c r="AB312" s="212" t="s">
        <v>10</v>
      </c>
      <c r="AC312" s="233"/>
      <c r="AD312" s="212" t="s">
        <v>13</v>
      </c>
      <c r="AE312" s="213" t="s">
        <v>23</v>
      </c>
      <c r="AF312" s="214" t="str">
        <f>IF(AND(W312&gt;=1,Y312&gt;=1,AA312&gt;=1,AC312&gt;=1),(AA312*12+AC312)-(W312*12+Y312)+1,"")</f>
        <v/>
      </c>
      <c r="AG312" s="215" t="s">
        <v>40</v>
      </c>
      <c r="AH312" s="216" t="str">
        <f>IFERROR(ROUNDDOWN(Q312*T312,0)*AF312,"")</f>
        <v/>
      </c>
      <c r="AJ312" s="234" t="str">
        <f>IFERROR(IF(T312="エラー","☓","○"),"")</f>
        <v>○</v>
      </c>
      <c r="AK312" s="235" t="str">
        <f t="shared" si="24"/>
        <v/>
      </c>
      <c r="AL312" s="235"/>
      <c r="AM312" s="235"/>
      <c r="AN312" s="235"/>
      <c r="AO312" s="235"/>
      <c r="AP312" s="235"/>
      <c r="AQ312" s="235"/>
      <c r="AR312" s="235"/>
      <c r="AS312" s="236"/>
    </row>
    <row r="313" spans="1:45" ht="33" customHeight="1" thickBot="1">
      <c r="A313" s="204">
        <f>A312+1</f>
        <v>302</v>
      </c>
      <c r="B313" s="1026" t="str">
        <f>IF(【全員最初に作成】基本情報!C357="","",【全員最初に作成】基本情報!C357)</f>
        <v/>
      </c>
      <c r="C313" s="1027"/>
      <c r="D313" s="1027"/>
      <c r="E313" s="1027"/>
      <c r="F313" s="1027"/>
      <c r="G313" s="1027"/>
      <c r="H313" s="1027"/>
      <c r="I313" s="1027"/>
      <c r="J313" s="1027"/>
      <c r="K313" s="1028"/>
      <c r="L313" s="204" t="str">
        <f>IF(【全員最初に作成】基本情報!M357="","",【全員最初に作成】基本情報!M357)</f>
        <v/>
      </c>
      <c r="M313" s="204" t="str">
        <f>IF(【全員最初に作成】基本情報!R357="","",【全員最初に作成】基本情報!R357)</f>
        <v/>
      </c>
      <c r="N313" s="204" t="str">
        <f>IF(【全員最初に作成】基本情報!W357="","",【全員最初に作成】基本情報!W357)</f>
        <v/>
      </c>
      <c r="O313" s="204" t="str">
        <f>IF(【全員最初に作成】基本情報!X357="","",【全員最初に作成】基本情報!X357)</f>
        <v/>
      </c>
      <c r="P313" s="205" t="str">
        <f>IF(【全員最初に作成】基本情報!Y357="","",【全員最初に作成】基本情報!Y357)</f>
        <v/>
      </c>
      <c r="Q313" s="206" t="str">
        <f>IF(【全員最初に作成】基本情報!AB357="","",【全員最初に作成】基本情報!AB357)</f>
        <v/>
      </c>
      <c r="R313" s="230"/>
      <c r="S313" s="231"/>
      <c r="T313" s="209" t="str">
        <f>IFERROR(IF(R313="","",VLOOKUP(P313,【参考】数式用!$A$5:$H$34,MATCH(S313,【参考】数式用!$F$4:$H$4,0)+5,0)),"")</f>
        <v/>
      </c>
      <c r="U313" s="232" t="str">
        <f>IF(S313="特定加算Ⅰ",VLOOKUP(P313,【参考】数式用!$A$5:$I$28,9,FALSE),"-")</f>
        <v>-</v>
      </c>
      <c r="V313" s="210" t="s">
        <v>15</v>
      </c>
      <c r="W313" s="233"/>
      <c r="X313" s="212" t="s">
        <v>10</v>
      </c>
      <c r="Y313" s="233"/>
      <c r="Z313" s="212" t="s">
        <v>57</v>
      </c>
      <c r="AA313" s="233"/>
      <c r="AB313" s="212" t="s">
        <v>10</v>
      </c>
      <c r="AC313" s="233"/>
      <c r="AD313" s="212" t="s">
        <v>13</v>
      </c>
      <c r="AE313" s="213" t="s">
        <v>23</v>
      </c>
      <c r="AF313" s="214" t="str">
        <f t="shared" ref="AF313:AF376" si="29">IF(AND(W313&gt;=1,Y313&gt;=1,AA313&gt;=1,AC313&gt;=1),(AA313*12+AC313)-(W313*12+Y313)+1,"")</f>
        <v/>
      </c>
      <c r="AG313" s="215" t="s">
        <v>40</v>
      </c>
      <c r="AH313" s="216" t="str">
        <f t="shared" ref="AH313:AH376" si="30">IFERROR(ROUNDDOWN(Q313*T313,0)*AF313,"")</f>
        <v/>
      </c>
      <c r="AJ313" s="234" t="str">
        <f t="shared" ref="AJ313:AJ376" si="31">IFERROR(IF(T313="エラー","☓","○"),"")</f>
        <v>○</v>
      </c>
      <c r="AK313" s="235" t="str">
        <f t="shared" si="24"/>
        <v/>
      </c>
      <c r="AL313" s="235"/>
      <c r="AM313" s="235"/>
      <c r="AN313" s="235"/>
      <c r="AO313" s="235"/>
      <c r="AP313" s="235"/>
      <c r="AQ313" s="235"/>
      <c r="AR313" s="235"/>
      <c r="AS313" s="236"/>
    </row>
    <row r="314" spans="1:45" ht="33" customHeight="1" thickBot="1">
      <c r="A314" s="204">
        <f t="shared" ref="A314:A377" si="32">A313+1</f>
        <v>303</v>
      </c>
      <c r="B314" s="1026" t="str">
        <f>IF(【全員最初に作成】基本情報!C358="","",【全員最初に作成】基本情報!C358)</f>
        <v/>
      </c>
      <c r="C314" s="1027"/>
      <c r="D314" s="1027"/>
      <c r="E314" s="1027"/>
      <c r="F314" s="1027"/>
      <c r="G314" s="1027"/>
      <c r="H314" s="1027"/>
      <c r="I314" s="1027"/>
      <c r="J314" s="1027"/>
      <c r="K314" s="1028"/>
      <c r="L314" s="204" t="str">
        <f>IF(【全員最初に作成】基本情報!M358="","",【全員最初に作成】基本情報!M358)</f>
        <v/>
      </c>
      <c r="M314" s="204" t="str">
        <f>IF(【全員最初に作成】基本情報!R358="","",【全員最初に作成】基本情報!R358)</f>
        <v/>
      </c>
      <c r="N314" s="204" t="str">
        <f>IF(【全員最初に作成】基本情報!W358="","",【全員最初に作成】基本情報!W358)</f>
        <v/>
      </c>
      <c r="O314" s="204" t="str">
        <f>IF(【全員最初に作成】基本情報!X358="","",【全員最初に作成】基本情報!X358)</f>
        <v/>
      </c>
      <c r="P314" s="205" t="str">
        <f>IF(【全員最初に作成】基本情報!Y358="","",【全員最初に作成】基本情報!Y358)</f>
        <v/>
      </c>
      <c r="Q314" s="206" t="str">
        <f>IF(【全員最初に作成】基本情報!AB358="","",【全員最初に作成】基本情報!AB358)</f>
        <v/>
      </c>
      <c r="R314" s="230"/>
      <c r="S314" s="231"/>
      <c r="T314" s="209" t="str">
        <f>IFERROR(IF(R314="","",VLOOKUP(P314,【参考】数式用!$A$5:$H$34,MATCH(S314,【参考】数式用!$F$4:$H$4,0)+5,0)),"")</f>
        <v/>
      </c>
      <c r="U314" s="232" t="str">
        <f>IF(S314="特定加算Ⅰ",VLOOKUP(P314,【参考】数式用!$A$5:$I$28,9,FALSE),"-")</f>
        <v>-</v>
      </c>
      <c r="V314" s="210" t="s">
        <v>15</v>
      </c>
      <c r="W314" s="233"/>
      <c r="X314" s="212" t="s">
        <v>10</v>
      </c>
      <c r="Y314" s="233"/>
      <c r="Z314" s="212" t="s">
        <v>57</v>
      </c>
      <c r="AA314" s="233"/>
      <c r="AB314" s="212" t="s">
        <v>10</v>
      </c>
      <c r="AC314" s="233"/>
      <c r="AD314" s="212" t="s">
        <v>13</v>
      </c>
      <c r="AE314" s="213" t="s">
        <v>23</v>
      </c>
      <c r="AF314" s="214" t="str">
        <f t="shared" si="29"/>
        <v/>
      </c>
      <c r="AG314" s="215" t="s">
        <v>40</v>
      </c>
      <c r="AH314" s="216" t="str">
        <f t="shared" si="30"/>
        <v/>
      </c>
      <c r="AJ314" s="234" t="str">
        <f t="shared" si="31"/>
        <v>○</v>
      </c>
      <c r="AK314" s="235" t="str">
        <f t="shared" si="24"/>
        <v/>
      </c>
      <c r="AL314" s="235"/>
      <c r="AM314" s="235"/>
      <c r="AN314" s="235"/>
      <c r="AO314" s="235"/>
      <c r="AP314" s="235"/>
      <c r="AQ314" s="235"/>
      <c r="AR314" s="235"/>
      <c r="AS314" s="236"/>
    </row>
    <row r="315" spans="1:45" ht="33" customHeight="1" thickBot="1">
      <c r="A315" s="204">
        <f t="shared" si="32"/>
        <v>304</v>
      </c>
      <c r="B315" s="1026" t="str">
        <f>IF(【全員最初に作成】基本情報!C359="","",【全員最初に作成】基本情報!C359)</f>
        <v/>
      </c>
      <c r="C315" s="1027"/>
      <c r="D315" s="1027"/>
      <c r="E315" s="1027"/>
      <c r="F315" s="1027"/>
      <c r="G315" s="1027"/>
      <c r="H315" s="1027"/>
      <c r="I315" s="1027"/>
      <c r="J315" s="1027"/>
      <c r="K315" s="1028"/>
      <c r="L315" s="204" t="str">
        <f>IF(【全員最初に作成】基本情報!M359="","",【全員最初に作成】基本情報!M359)</f>
        <v/>
      </c>
      <c r="M315" s="204" t="str">
        <f>IF(【全員最初に作成】基本情報!R359="","",【全員最初に作成】基本情報!R359)</f>
        <v/>
      </c>
      <c r="N315" s="204" t="str">
        <f>IF(【全員最初に作成】基本情報!W359="","",【全員最初に作成】基本情報!W359)</f>
        <v/>
      </c>
      <c r="O315" s="204" t="str">
        <f>IF(【全員最初に作成】基本情報!X359="","",【全員最初に作成】基本情報!X359)</f>
        <v/>
      </c>
      <c r="P315" s="205" t="str">
        <f>IF(【全員最初に作成】基本情報!Y359="","",【全員最初に作成】基本情報!Y359)</f>
        <v/>
      </c>
      <c r="Q315" s="206" t="str">
        <f>IF(【全員最初に作成】基本情報!AB359="","",【全員最初に作成】基本情報!AB359)</f>
        <v/>
      </c>
      <c r="R315" s="230"/>
      <c r="S315" s="231"/>
      <c r="T315" s="209" t="str">
        <f>IFERROR(IF(R315="","",VLOOKUP(P315,【参考】数式用!$A$5:$H$34,MATCH(S315,【参考】数式用!$F$4:$H$4,0)+5,0)),"")</f>
        <v/>
      </c>
      <c r="U315" s="232" t="str">
        <f>IF(S315="特定加算Ⅰ",VLOOKUP(P315,【参考】数式用!$A$5:$I$28,9,FALSE),"-")</f>
        <v>-</v>
      </c>
      <c r="V315" s="210" t="s">
        <v>15</v>
      </c>
      <c r="W315" s="233"/>
      <c r="X315" s="212" t="s">
        <v>10</v>
      </c>
      <c r="Y315" s="233"/>
      <c r="Z315" s="212" t="s">
        <v>57</v>
      </c>
      <c r="AA315" s="233"/>
      <c r="AB315" s="212" t="s">
        <v>10</v>
      </c>
      <c r="AC315" s="233"/>
      <c r="AD315" s="212" t="s">
        <v>13</v>
      </c>
      <c r="AE315" s="213" t="s">
        <v>23</v>
      </c>
      <c r="AF315" s="214" t="str">
        <f t="shared" si="29"/>
        <v/>
      </c>
      <c r="AG315" s="215" t="s">
        <v>40</v>
      </c>
      <c r="AH315" s="216" t="str">
        <f t="shared" si="30"/>
        <v/>
      </c>
      <c r="AJ315" s="234" t="str">
        <f t="shared" si="31"/>
        <v>○</v>
      </c>
      <c r="AK315" s="235" t="str">
        <f t="shared" si="24"/>
        <v/>
      </c>
      <c r="AL315" s="235"/>
      <c r="AM315" s="235"/>
      <c r="AN315" s="235"/>
      <c r="AO315" s="235"/>
      <c r="AP315" s="235"/>
      <c r="AQ315" s="235"/>
      <c r="AR315" s="235"/>
      <c r="AS315" s="236"/>
    </row>
    <row r="316" spans="1:45" ht="33" customHeight="1" thickBot="1">
      <c r="A316" s="204">
        <f t="shared" si="32"/>
        <v>305</v>
      </c>
      <c r="B316" s="1026" t="str">
        <f>IF(【全員最初に作成】基本情報!C360="","",【全員最初に作成】基本情報!C360)</f>
        <v/>
      </c>
      <c r="C316" s="1027"/>
      <c r="D316" s="1027"/>
      <c r="E316" s="1027"/>
      <c r="F316" s="1027"/>
      <c r="G316" s="1027"/>
      <c r="H316" s="1027"/>
      <c r="I316" s="1027"/>
      <c r="J316" s="1027"/>
      <c r="K316" s="1028"/>
      <c r="L316" s="204" t="str">
        <f>IF(【全員最初に作成】基本情報!M360="","",【全員最初に作成】基本情報!M360)</f>
        <v/>
      </c>
      <c r="M316" s="204" t="str">
        <f>IF(【全員最初に作成】基本情報!R360="","",【全員最初に作成】基本情報!R360)</f>
        <v/>
      </c>
      <c r="N316" s="204" t="str">
        <f>IF(【全員最初に作成】基本情報!W360="","",【全員最初に作成】基本情報!W360)</f>
        <v/>
      </c>
      <c r="O316" s="204" t="str">
        <f>IF(【全員最初に作成】基本情報!X360="","",【全員最初に作成】基本情報!X360)</f>
        <v/>
      </c>
      <c r="P316" s="205" t="str">
        <f>IF(【全員最初に作成】基本情報!Y360="","",【全員最初に作成】基本情報!Y360)</f>
        <v/>
      </c>
      <c r="Q316" s="206" t="str">
        <f>IF(【全員最初に作成】基本情報!AB360="","",【全員最初に作成】基本情報!AB360)</f>
        <v/>
      </c>
      <c r="R316" s="230"/>
      <c r="S316" s="231"/>
      <c r="T316" s="209" t="str">
        <f>IFERROR(IF(R316="","",VLOOKUP(P316,【参考】数式用!$A$5:$H$34,MATCH(S316,【参考】数式用!$F$4:$H$4,0)+5,0)),"")</f>
        <v/>
      </c>
      <c r="U316" s="232" t="str">
        <f>IF(S316="特定加算Ⅰ",VLOOKUP(P316,【参考】数式用!$A$5:$I$28,9,FALSE),"-")</f>
        <v>-</v>
      </c>
      <c r="V316" s="210" t="s">
        <v>15</v>
      </c>
      <c r="W316" s="233"/>
      <c r="X316" s="212" t="s">
        <v>10</v>
      </c>
      <c r="Y316" s="233"/>
      <c r="Z316" s="212" t="s">
        <v>57</v>
      </c>
      <c r="AA316" s="233"/>
      <c r="AB316" s="212" t="s">
        <v>10</v>
      </c>
      <c r="AC316" s="233"/>
      <c r="AD316" s="212" t="s">
        <v>13</v>
      </c>
      <c r="AE316" s="213" t="s">
        <v>23</v>
      </c>
      <c r="AF316" s="214" t="str">
        <f t="shared" si="29"/>
        <v/>
      </c>
      <c r="AG316" s="215" t="s">
        <v>40</v>
      </c>
      <c r="AH316" s="216" t="str">
        <f t="shared" si="30"/>
        <v/>
      </c>
      <c r="AJ316" s="234" t="str">
        <f t="shared" si="31"/>
        <v>○</v>
      </c>
      <c r="AK316" s="235" t="str">
        <f t="shared" si="24"/>
        <v/>
      </c>
      <c r="AL316" s="235"/>
      <c r="AM316" s="235"/>
      <c r="AN316" s="235"/>
      <c r="AO316" s="235"/>
      <c r="AP316" s="235"/>
      <c r="AQ316" s="235"/>
      <c r="AR316" s="235"/>
      <c r="AS316" s="236"/>
    </row>
    <row r="317" spans="1:45" ht="33" customHeight="1" thickBot="1">
      <c r="A317" s="204">
        <f t="shared" si="32"/>
        <v>306</v>
      </c>
      <c r="B317" s="1026" t="str">
        <f>IF(【全員最初に作成】基本情報!C361="","",【全員最初に作成】基本情報!C361)</f>
        <v/>
      </c>
      <c r="C317" s="1027"/>
      <c r="D317" s="1027"/>
      <c r="E317" s="1027"/>
      <c r="F317" s="1027"/>
      <c r="G317" s="1027"/>
      <c r="H317" s="1027"/>
      <c r="I317" s="1027"/>
      <c r="J317" s="1027"/>
      <c r="K317" s="1028"/>
      <c r="L317" s="204" t="str">
        <f>IF(【全員最初に作成】基本情報!M361="","",【全員最初に作成】基本情報!M361)</f>
        <v/>
      </c>
      <c r="M317" s="204" t="str">
        <f>IF(【全員最初に作成】基本情報!R361="","",【全員最初に作成】基本情報!R361)</f>
        <v/>
      </c>
      <c r="N317" s="204" t="str">
        <f>IF(【全員最初に作成】基本情報!W361="","",【全員最初に作成】基本情報!W361)</f>
        <v/>
      </c>
      <c r="O317" s="204" t="str">
        <f>IF(【全員最初に作成】基本情報!X361="","",【全員最初に作成】基本情報!X361)</f>
        <v/>
      </c>
      <c r="P317" s="205" t="str">
        <f>IF(【全員最初に作成】基本情報!Y361="","",【全員最初に作成】基本情報!Y361)</f>
        <v/>
      </c>
      <c r="Q317" s="206" t="str">
        <f>IF(【全員最初に作成】基本情報!AB361="","",【全員最初に作成】基本情報!AB361)</f>
        <v/>
      </c>
      <c r="R317" s="230"/>
      <c r="S317" s="231"/>
      <c r="T317" s="209" t="str">
        <f>IFERROR(IF(R317="","",VLOOKUP(P317,【参考】数式用!$A$5:$H$34,MATCH(S317,【参考】数式用!$F$4:$H$4,0)+5,0)),"")</f>
        <v/>
      </c>
      <c r="U317" s="232" t="str">
        <f>IF(S317="特定加算Ⅰ",VLOOKUP(P317,【参考】数式用!$A$5:$I$28,9,FALSE),"-")</f>
        <v>-</v>
      </c>
      <c r="V317" s="210" t="s">
        <v>108</v>
      </c>
      <c r="W317" s="233"/>
      <c r="X317" s="212" t="s">
        <v>109</v>
      </c>
      <c r="Y317" s="233"/>
      <c r="Z317" s="212" t="s">
        <v>110</v>
      </c>
      <c r="AA317" s="233"/>
      <c r="AB317" s="212" t="s">
        <v>109</v>
      </c>
      <c r="AC317" s="233"/>
      <c r="AD317" s="212" t="s">
        <v>111</v>
      </c>
      <c r="AE317" s="213" t="s">
        <v>112</v>
      </c>
      <c r="AF317" s="214" t="str">
        <f t="shared" si="29"/>
        <v/>
      </c>
      <c r="AG317" s="215" t="s">
        <v>113</v>
      </c>
      <c r="AH317" s="216" t="str">
        <f t="shared" si="30"/>
        <v/>
      </c>
      <c r="AJ317" s="234" t="str">
        <f t="shared" si="31"/>
        <v>○</v>
      </c>
      <c r="AK317" s="235" t="str">
        <f t="shared" si="24"/>
        <v/>
      </c>
      <c r="AL317" s="235"/>
      <c r="AM317" s="235"/>
      <c r="AN317" s="235"/>
      <c r="AO317" s="235"/>
      <c r="AP317" s="235"/>
      <c r="AQ317" s="235"/>
      <c r="AR317" s="235"/>
      <c r="AS317" s="236"/>
    </row>
    <row r="318" spans="1:45" ht="33" customHeight="1" thickBot="1">
      <c r="A318" s="204">
        <f t="shared" si="32"/>
        <v>307</v>
      </c>
      <c r="B318" s="1026" t="str">
        <f>IF(【全員最初に作成】基本情報!C362="","",【全員最初に作成】基本情報!C362)</f>
        <v/>
      </c>
      <c r="C318" s="1027"/>
      <c r="D318" s="1027"/>
      <c r="E318" s="1027"/>
      <c r="F318" s="1027"/>
      <c r="G318" s="1027"/>
      <c r="H318" s="1027"/>
      <c r="I318" s="1027"/>
      <c r="J318" s="1027"/>
      <c r="K318" s="1028"/>
      <c r="L318" s="204" t="str">
        <f>IF(【全員最初に作成】基本情報!M362="","",【全員最初に作成】基本情報!M362)</f>
        <v/>
      </c>
      <c r="M318" s="204" t="str">
        <f>IF(【全員最初に作成】基本情報!R362="","",【全員最初に作成】基本情報!R362)</f>
        <v/>
      </c>
      <c r="N318" s="204" t="str">
        <f>IF(【全員最初に作成】基本情報!W362="","",【全員最初に作成】基本情報!W362)</f>
        <v/>
      </c>
      <c r="O318" s="204" t="str">
        <f>IF(【全員最初に作成】基本情報!X362="","",【全員最初に作成】基本情報!X362)</f>
        <v/>
      </c>
      <c r="P318" s="205" t="str">
        <f>IF(【全員最初に作成】基本情報!Y362="","",【全員最初に作成】基本情報!Y362)</f>
        <v/>
      </c>
      <c r="Q318" s="206" t="str">
        <f>IF(【全員最初に作成】基本情報!AB362="","",【全員最初に作成】基本情報!AB362)</f>
        <v/>
      </c>
      <c r="R318" s="230"/>
      <c r="S318" s="231"/>
      <c r="T318" s="209" t="str">
        <f>IFERROR(IF(R318="","",VLOOKUP(P318,【参考】数式用!$A$5:$H$34,MATCH(S318,【参考】数式用!$F$4:$H$4,0)+5,0)),"")</f>
        <v/>
      </c>
      <c r="U318" s="232" t="str">
        <f>IF(S318="特定加算Ⅰ",VLOOKUP(P318,【参考】数式用!$A$5:$I$28,9,FALSE),"-")</f>
        <v>-</v>
      </c>
      <c r="V318" s="210" t="s">
        <v>108</v>
      </c>
      <c r="W318" s="233"/>
      <c r="X318" s="212" t="s">
        <v>109</v>
      </c>
      <c r="Y318" s="233"/>
      <c r="Z318" s="212" t="s">
        <v>110</v>
      </c>
      <c r="AA318" s="233"/>
      <c r="AB318" s="212" t="s">
        <v>109</v>
      </c>
      <c r="AC318" s="233"/>
      <c r="AD318" s="212" t="s">
        <v>111</v>
      </c>
      <c r="AE318" s="213" t="s">
        <v>112</v>
      </c>
      <c r="AF318" s="214" t="str">
        <f t="shared" si="29"/>
        <v/>
      </c>
      <c r="AG318" s="215" t="s">
        <v>113</v>
      </c>
      <c r="AH318" s="216" t="str">
        <f t="shared" si="30"/>
        <v/>
      </c>
      <c r="AJ318" s="234" t="str">
        <f t="shared" si="31"/>
        <v>○</v>
      </c>
      <c r="AK318" s="235" t="str">
        <f t="shared" si="24"/>
        <v/>
      </c>
      <c r="AL318" s="235"/>
      <c r="AM318" s="235"/>
      <c r="AN318" s="235"/>
      <c r="AO318" s="235"/>
      <c r="AP318" s="235"/>
      <c r="AQ318" s="235"/>
      <c r="AR318" s="235"/>
      <c r="AS318" s="236"/>
    </row>
    <row r="319" spans="1:45" ht="33" customHeight="1" thickBot="1">
      <c r="A319" s="204">
        <f t="shared" si="32"/>
        <v>308</v>
      </c>
      <c r="B319" s="1026" t="str">
        <f>IF(【全員最初に作成】基本情報!C363="","",【全員最初に作成】基本情報!C363)</f>
        <v/>
      </c>
      <c r="C319" s="1027"/>
      <c r="D319" s="1027"/>
      <c r="E319" s="1027"/>
      <c r="F319" s="1027"/>
      <c r="G319" s="1027"/>
      <c r="H319" s="1027"/>
      <c r="I319" s="1027"/>
      <c r="J319" s="1027"/>
      <c r="K319" s="1028"/>
      <c r="L319" s="204" t="str">
        <f>IF(【全員最初に作成】基本情報!M363="","",【全員最初に作成】基本情報!M363)</f>
        <v/>
      </c>
      <c r="M319" s="204" t="str">
        <f>IF(【全員最初に作成】基本情報!R363="","",【全員最初に作成】基本情報!R363)</f>
        <v/>
      </c>
      <c r="N319" s="204" t="str">
        <f>IF(【全員最初に作成】基本情報!W363="","",【全員最初に作成】基本情報!W363)</f>
        <v/>
      </c>
      <c r="O319" s="204" t="str">
        <f>IF(【全員最初に作成】基本情報!X363="","",【全員最初に作成】基本情報!X363)</f>
        <v/>
      </c>
      <c r="P319" s="205" t="str">
        <f>IF(【全員最初に作成】基本情報!Y363="","",【全員最初に作成】基本情報!Y363)</f>
        <v/>
      </c>
      <c r="Q319" s="206" t="str">
        <f>IF(【全員最初に作成】基本情報!AB363="","",【全員最初に作成】基本情報!AB363)</f>
        <v/>
      </c>
      <c r="R319" s="230"/>
      <c r="S319" s="231"/>
      <c r="T319" s="209" t="str">
        <f>IFERROR(IF(R319="","",VLOOKUP(P319,【参考】数式用!$A$5:$H$34,MATCH(S319,【参考】数式用!$F$4:$H$4,0)+5,0)),"")</f>
        <v/>
      </c>
      <c r="U319" s="232" t="str">
        <f>IF(S319="特定加算Ⅰ",VLOOKUP(P319,【参考】数式用!$A$5:$I$28,9,FALSE),"-")</f>
        <v>-</v>
      </c>
      <c r="V319" s="210" t="s">
        <v>108</v>
      </c>
      <c r="W319" s="233"/>
      <c r="X319" s="212" t="s">
        <v>109</v>
      </c>
      <c r="Y319" s="233"/>
      <c r="Z319" s="212" t="s">
        <v>110</v>
      </c>
      <c r="AA319" s="233"/>
      <c r="AB319" s="212" t="s">
        <v>109</v>
      </c>
      <c r="AC319" s="233"/>
      <c r="AD319" s="212" t="s">
        <v>111</v>
      </c>
      <c r="AE319" s="213" t="s">
        <v>112</v>
      </c>
      <c r="AF319" s="214" t="str">
        <f t="shared" si="29"/>
        <v/>
      </c>
      <c r="AG319" s="215" t="s">
        <v>113</v>
      </c>
      <c r="AH319" s="216" t="str">
        <f t="shared" si="30"/>
        <v/>
      </c>
      <c r="AJ319" s="234" t="str">
        <f t="shared" si="31"/>
        <v>○</v>
      </c>
      <c r="AK319" s="235" t="str">
        <f t="shared" si="24"/>
        <v/>
      </c>
      <c r="AL319" s="235"/>
      <c r="AM319" s="235"/>
      <c r="AN319" s="235"/>
      <c r="AO319" s="235"/>
      <c r="AP319" s="235"/>
      <c r="AQ319" s="235"/>
      <c r="AR319" s="235"/>
      <c r="AS319" s="236"/>
    </row>
    <row r="320" spans="1:45" ht="33" customHeight="1" thickBot="1">
      <c r="A320" s="204">
        <f t="shared" si="32"/>
        <v>309</v>
      </c>
      <c r="B320" s="1026" t="str">
        <f>IF(【全員最初に作成】基本情報!C364="","",【全員最初に作成】基本情報!C364)</f>
        <v/>
      </c>
      <c r="C320" s="1027"/>
      <c r="D320" s="1027"/>
      <c r="E320" s="1027"/>
      <c r="F320" s="1027"/>
      <c r="G320" s="1027"/>
      <c r="H320" s="1027"/>
      <c r="I320" s="1027"/>
      <c r="J320" s="1027"/>
      <c r="K320" s="1028"/>
      <c r="L320" s="204" t="str">
        <f>IF(【全員最初に作成】基本情報!M364="","",【全員最初に作成】基本情報!M364)</f>
        <v/>
      </c>
      <c r="M320" s="204" t="str">
        <f>IF(【全員最初に作成】基本情報!R364="","",【全員最初に作成】基本情報!R364)</f>
        <v/>
      </c>
      <c r="N320" s="204" t="str">
        <f>IF(【全員最初に作成】基本情報!W364="","",【全員最初に作成】基本情報!W364)</f>
        <v/>
      </c>
      <c r="O320" s="204" t="str">
        <f>IF(【全員最初に作成】基本情報!X364="","",【全員最初に作成】基本情報!X364)</f>
        <v/>
      </c>
      <c r="P320" s="205" t="str">
        <f>IF(【全員最初に作成】基本情報!Y364="","",【全員最初に作成】基本情報!Y364)</f>
        <v/>
      </c>
      <c r="Q320" s="206" t="str">
        <f>IF(【全員最初に作成】基本情報!AB364="","",【全員最初に作成】基本情報!AB364)</f>
        <v/>
      </c>
      <c r="R320" s="230"/>
      <c r="S320" s="231"/>
      <c r="T320" s="209" t="str">
        <f>IFERROR(IF(R320="","",VLOOKUP(P320,【参考】数式用!$A$5:$H$34,MATCH(S320,【参考】数式用!$F$4:$H$4,0)+5,0)),"")</f>
        <v/>
      </c>
      <c r="U320" s="232" t="str">
        <f>IF(S320="特定加算Ⅰ",VLOOKUP(P320,【参考】数式用!$A$5:$I$28,9,FALSE),"-")</f>
        <v>-</v>
      </c>
      <c r="V320" s="210" t="s">
        <v>108</v>
      </c>
      <c r="W320" s="233"/>
      <c r="X320" s="212" t="s">
        <v>109</v>
      </c>
      <c r="Y320" s="233"/>
      <c r="Z320" s="212" t="s">
        <v>110</v>
      </c>
      <c r="AA320" s="233"/>
      <c r="AB320" s="212" t="s">
        <v>109</v>
      </c>
      <c r="AC320" s="233"/>
      <c r="AD320" s="212" t="s">
        <v>111</v>
      </c>
      <c r="AE320" s="213" t="s">
        <v>112</v>
      </c>
      <c r="AF320" s="214" t="str">
        <f t="shared" si="29"/>
        <v/>
      </c>
      <c r="AG320" s="215" t="s">
        <v>113</v>
      </c>
      <c r="AH320" s="216" t="str">
        <f t="shared" si="30"/>
        <v/>
      </c>
      <c r="AJ320" s="234" t="str">
        <f t="shared" si="31"/>
        <v>○</v>
      </c>
      <c r="AK320" s="235" t="str">
        <f t="shared" si="24"/>
        <v/>
      </c>
      <c r="AL320" s="235"/>
      <c r="AM320" s="235"/>
      <c r="AN320" s="235"/>
      <c r="AO320" s="235"/>
      <c r="AP320" s="235"/>
      <c r="AQ320" s="235"/>
      <c r="AR320" s="235"/>
      <c r="AS320" s="236"/>
    </row>
    <row r="321" spans="1:45" ht="33" customHeight="1" thickBot="1">
      <c r="A321" s="204">
        <f t="shared" si="32"/>
        <v>310</v>
      </c>
      <c r="B321" s="1026" t="str">
        <f>IF(【全員最初に作成】基本情報!C365="","",【全員最初に作成】基本情報!C365)</f>
        <v/>
      </c>
      <c r="C321" s="1027"/>
      <c r="D321" s="1027"/>
      <c r="E321" s="1027"/>
      <c r="F321" s="1027"/>
      <c r="G321" s="1027"/>
      <c r="H321" s="1027"/>
      <c r="I321" s="1027"/>
      <c r="J321" s="1027"/>
      <c r="K321" s="1028"/>
      <c r="L321" s="204" t="str">
        <f>IF(【全員最初に作成】基本情報!M365="","",【全員最初に作成】基本情報!M365)</f>
        <v/>
      </c>
      <c r="M321" s="204" t="str">
        <f>IF(【全員最初に作成】基本情報!R365="","",【全員最初に作成】基本情報!R365)</f>
        <v/>
      </c>
      <c r="N321" s="204" t="str">
        <f>IF(【全員最初に作成】基本情報!W365="","",【全員最初に作成】基本情報!W365)</f>
        <v/>
      </c>
      <c r="O321" s="204" t="str">
        <f>IF(【全員最初に作成】基本情報!X365="","",【全員最初に作成】基本情報!X365)</f>
        <v/>
      </c>
      <c r="P321" s="205" t="str">
        <f>IF(【全員最初に作成】基本情報!Y365="","",【全員最初に作成】基本情報!Y365)</f>
        <v/>
      </c>
      <c r="Q321" s="206" t="str">
        <f>IF(【全員最初に作成】基本情報!AB365="","",【全員最初に作成】基本情報!AB365)</f>
        <v/>
      </c>
      <c r="R321" s="230"/>
      <c r="S321" s="231"/>
      <c r="T321" s="209" t="str">
        <f>IFERROR(IF(R321="","",VLOOKUP(P321,【参考】数式用!$A$5:$H$34,MATCH(S321,【参考】数式用!$F$4:$H$4,0)+5,0)),"")</f>
        <v/>
      </c>
      <c r="U321" s="232" t="str">
        <f>IF(S321="特定加算Ⅰ",VLOOKUP(P321,【参考】数式用!$A$5:$I$28,9,FALSE),"-")</f>
        <v>-</v>
      </c>
      <c r="V321" s="210" t="s">
        <v>108</v>
      </c>
      <c r="W321" s="233"/>
      <c r="X321" s="212" t="s">
        <v>109</v>
      </c>
      <c r="Y321" s="233"/>
      <c r="Z321" s="212" t="s">
        <v>110</v>
      </c>
      <c r="AA321" s="233"/>
      <c r="AB321" s="212" t="s">
        <v>109</v>
      </c>
      <c r="AC321" s="233"/>
      <c r="AD321" s="212" t="s">
        <v>111</v>
      </c>
      <c r="AE321" s="213" t="s">
        <v>112</v>
      </c>
      <c r="AF321" s="214" t="str">
        <f t="shared" si="29"/>
        <v/>
      </c>
      <c r="AG321" s="215" t="s">
        <v>113</v>
      </c>
      <c r="AH321" s="216" t="str">
        <f t="shared" si="30"/>
        <v/>
      </c>
      <c r="AJ321" s="234" t="str">
        <f t="shared" si="31"/>
        <v>○</v>
      </c>
      <c r="AK321" s="235" t="str">
        <f t="shared" si="24"/>
        <v/>
      </c>
      <c r="AL321" s="235"/>
      <c r="AM321" s="235"/>
      <c r="AN321" s="235"/>
      <c r="AO321" s="235"/>
      <c r="AP321" s="235"/>
      <c r="AQ321" s="235"/>
      <c r="AR321" s="235"/>
      <c r="AS321" s="236"/>
    </row>
    <row r="322" spans="1:45" ht="33" customHeight="1" thickBot="1">
      <c r="A322" s="204">
        <f t="shared" si="32"/>
        <v>311</v>
      </c>
      <c r="B322" s="1026" t="str">
        <f>IF(【全員最初に作成】基本情報!C366="","",【全員最初に作成】基本情報!C366)</f>
        <v/>
      </c>
      <c r="C322" s="1027"/>
      <c r="D322" s="1027"/>
      <c r="E322" s="1027"/>
      <c r="F322" s="1027"/>
      <c r="G322" s="1027"/>
      <c r="H322" s="1027"/>
      <c r="I322" s="1027"/>
      <c r="J322" s="1027"/>
      <c r="K322" s="1028"/>
      <c r="L322" s="204" t="str">
        <f>IF(【全員最初に作成】基本情報!M366="","",【全員最初に作成】基本情報!M366)</f>
        <v/>
      </c>
      <c r="M322" s="204" t="str">
        <f>IF(【全員最初に作成】基本情報!R366="","",【全員最初に作成】基本情報!R366)</f>
        <v/>
      </c>
      <c r="N322" s="204" t="str">
        <f>IF(【全員最初に作成】基本情報!W366="","",【全員最初に作成】基本情報!W366)</f>
        <v/>
      </c>
      <c r="O322" s="204" t="str">
        <f>IF(【全員最初に作成】基本情報!X366="","",【全員最初に作成】基本情報!X366)</f>
        <v/>
      </c>
      <c r="P322" s="205" t="str">
        <f>IF(【全員最初に作成】基本情報!Y366="","",【全員最初に作成】基本情報!Y366)</f>
        <v/>
      </c>
      <c r="Q322" s="206" t="str">
        <f>IF(【全員最初に作成】基本情報!AB366="","",【全員最初に作成】基本情報!AB366)</f>
        <v/>
      </c>
      <c r="R322" s="230"/>
      <c r="S322" s="231"/>
      <c r="T322" s="209" t="str">
        <f>IFERROR(IF(R322="","",VLOOKUP(P322,【参考】数式用!$A$5:$H$34,MATCH(S322,【参考】数式用!$F$4:$H$4,0)+5,0)),"")</f>
        <v/>
      </c>
      <c r="U322" s="232" t="str">
        <f>IF(S322="特定加算Ⅰ",VLOOKUP(P322,【参考】数式用!$A$5:$I$28,9,FALSE),"-")</f>
        <v>-</v>
      </c>
      <c r="V322" s="210" t="s">
        <v>108</v>
      </c>
      <c r="W322" s="233"/>
      <c r="X322" s="212" t="s">
        <v>109</v>
      </c>
      <c r="Y322" s="233"/>
      <c r="Z322" s="212" t="s">
        <v>110</v>
      </c>
      <c r="AA322" s="233"/>
      <c r="AB322" s="212" t="s">
        <v>109</v>
      </c>
      <c r="AC322" s="233"/>
      <c r="AD322" s="212" t="s">
        <v>111</v>
      </c>
      <c r="AE322" s="213" t="s">
        <v>112</v>
      </c>
      <c r="AF322" s="214" t="str">
        <f t="shared" si="29"/>
        <v/>
      </c>
      <c r="AG322" s="215" t="s">
        <v>113</v>
      </c>
      <c r="AH322" s="216" t="str">
        <f t="shared" si="30"/>
        <v/>
      </c>
      <c r="AJ322" s="234" t="str">
        <f t="shared" si="31"/>
        <v>○</v>
      </c>
      <c r="AK322" s="235" t="str">
        <f t="shared" si="24"/>
        <v/>
      </c>
      <c r="AL322" s="235"/>
      <c r="AM322" s="235"/>
      <c r="AN322" s="235"/>
      <c r="AO322" s="235"/>
      <c r="AP322" s="235"/>
      <c r="AQ322" s="235"/>
      <c r="AR322" s="235"/>
      <c r="AS322" s="236"/>
    </row>
    <row r="323" spans="1:45" ht="33" customHeight="1" thickBot="1">
      <c r="A323" s="204">
        <f t="shared" si="32"/>
        <v>312</v>
      </c>
      <c r="B323" s="1026" t="str">
        <f>IF(【全員最初に作成】基本情報!C367="","",【全員最初に作成】基本情報!C367)</f>
        <v/>
      </c>
      <c r="C323" s="1027"/>
      <c r="D323" s="1027"/>
      <c r="E323" s="1027"/>
      <c r="F323" s="1027"/>
      <c r="G323" s="1027"/>
      <c r="H323" s="1027"/>
      <c r="I323" s="1027"/>
      <c r="J323" s="1027"/>
      <c r="K323" s="1028"/>
      <c r="L323" s="204" t="str">
        <f>IF(【全員最初に作成】基本情報!M367="","",【全員最初に作成】基本情報!M367)</f>
        <v/>
      </c>
      <c r="M323" s="204" t="str">
        <f>IF(【全員最初に作成】基本情報!R367="","",【全員最初に作成】基本情報!R367)</f>
        <v/>
      </c>
      <c r="N323" s="204" t="str">
        <f>IF(【全員最初に作成】基本情報!W367="","",【全員最初に作成】基本情報!W367)</f>
        <v/>
      </c>
      <c r="O323" s="204" t="str">
        <f>IF(【全員最初に作成】基本情報!X367="","",【全員最初に作成】基本情報!X367)</f>
        <v/>
      </c>
      <c r="P323" s="205" t="str">
        <f>IF(【全員最初に作成】基本情報!Y367="","",【全員最初に作成】基本情報!Y367)</f>
        <v/>
      </c>
      <c r="Q323" s="206" t="str">
        <f>IF(【全員最初に作成】基本情報!AB367="","",【全員最初に作成】基本情報!AB367)</f>
        <v/>
      </c>
      <c r="R323" s="230"/>
      <c r="S323" s="231"/>
      <c r="T323" s="209" t="str">
        <f>IFERROR(IF(R323="","",VLOOKUP(P323,【参考】数式用!$A$5:$H$34,MATCH(S323,【参考】数式用!$F$4:$H$4,0)+5,0)),"")</f>
        <v/>
      </c>
      <c r="U323" s="232" t="str">
        <f>IF(S323="特定加算Ⅰ",VLOOKUP(P323,【参考】数式用!$A$5:$I$28,9,FALSE),"-")</f>
        <v>-</v>
      </c>
      <c r="V323" s="210" t="s">
        <v>108</v>
      </c>
      <c r="W323" s="233"/>
      <c r="X323" s="212" t="s">
        <v>109</v>
      </c>
      <c r="Y323" s="233"/>
      <c r="Z323" s="212" t="s">
        <v>110</v>
      </c>
      <c r="AA323" s="233"/>
      <c r="AB323" s="212" t="s">
        <v>109</v>
      </c>
      <c r="AC323" s="233"/>
      <c r="AD323" s="212" t="s">
        <v>111</v>
      </c>
      <c r="AE323" s="213" t="s">
        <v>112</v>
      </c>
      <c r="AF323" s="214" t="str">
        <f t="shared" si="29"/>
        <v/>
      </c>
      <c r="AG323" s="215" t="s">
        <v>113</v>
      </c>
      <c r="AH323" s="216" t="str">
        <f t="shared" si="30"/>
        <v/>
      </c>
      <c r="AJ323" s="234" t="str">
        <f t="shared" si="31"/>
        <v>○</v>
      </c>
      <c r="AK323" s="235" t="str">
        <f t="shared" si="24"/>
        <v/>
      </c>
      <c r="AL323" s="235"/>
      <c r="AM323" s="235"/>
      <c r="AN323" s="235"/>
      <c r="AO323" s="235"/>
      <c r="AP323" s="235"/>
      <c r="AQ323" s="235"/>
      <c r="AR323" s="235"/>
      <c r="AS323" s="236"/>
    </row>
    <row r="324" spans="1:45" ht="33" customHeight="1" thickBot="1">
      <c r="A324" s="204">
        <f t="shared" si="32"/>
        <v>313</v>
      </c>
      <c r="B324" s="1026" t="str">
        <f>IF(【全員最初に作成】基本情報!C368="","",【全員最初に作成】基本情報!C368)</f>
        <v/>
      </c>
      <c r="C324" s="1027"/>
      <c r="D324" s="1027"/>
      <c r="E324" s="1027"/>
      <c r="F324" s="1027"/>
      <c r="G324" s="1027"/>
      <c r="H324" s="1027"/>
      <c r="I324" s="1027"/>
      <c r="J324" s="1027"/>
      <c r="K324" s="1028"/>
      <c r="L324" s="204" t="str">
        <f>IF(【全員最初に作成】基本情報!M368="","",【全員最初に作成】基本情報!M368)</f>
        <v/>
      </c>
      <c r="M324" s="204" t="str">
        <f>IF(【全員最初に作成】基本情報!R368="","",【全員最初に作成】基本情報!R368)</f>
        <v/>
      </c>
      <c r="N324" s="204" t="str">
        <f>IF(【全員最初に作成】基本情報!W368="","",【全員最初に作成】基本情報!W368)</f>
        <v/>
      </c>
      <c r="O324" s="204" t="str">
        <f>IF(【全員最初に作成】基本情報!X368="","",【全員最初に作成】基本情報!X368)</f>
        <v/>
      </c>
      <c r="P324" s="205" t="str">
        <f>IF(【全員最初に作成】基本情報!Y368="","",【全員最初に作成】基本情報!Y368)</f>
        <v/>
      </c>
      <c r="Q324" s="206" t="str">
        <f>IF(【全員最初に作成】基本情報!AB368="","",【全員最初に作成】基本情報!AB368)</f>
        <v/>
      </c>
      <c r="R324" s="230"/>
      <c r="S324" s="231"/>
      <c r="T324" s="209" t="str">
        <f>IFERROR(IF(R324="","",VLOOKUP(P324,【参考】数式用!$A$5:$H$34,MATCH(S324,【参考】数式用!$F$4:$H$4,0)+5,0)),"")</f>
        <v/>
      </c>
      <c r="U324" s="232" t="str">
        <f>IF(S324="特定加算Ⅰ",VLOOKUP(P324,【参考】数式用!$A$5:$I$28,9,FALSE),"-")</f>
        <v>-</v>
      </c>
      <c r="V324" s="210" t="s">
        <v>108</v>
      </c>
      <c r="W324" s="233"/>
      <c r="X324" s="212" t="s">
        <v>109</v>
      </c>
      <c r="Y324" s="233"/>
      <c r="Z324" s="212" t="s">
        <v>110</v>
      </c>
      <c r="AA324" s="233"/>
      <c r="AB324" s="212" t="s">
        <v>109</v>
      </c>
      <c r="AC324" s="233"/>
      <c r="AD324" s="212" t="s">
        <v>111</v>
      </c>
      <c r="AE324" s="213" t="s">
        <v>112</v>
      </c>
      <c r="AF324" s="214" t="str">
        <f t="shared" si="29"/>
        <v/>
      </c>
      <c r="AG324" s="215" t="s">
        <v>113</v>
      </c>
      <c r="AH324" s="216" t="str">
        <f t="shared" si="30"/>
        <v/>
      </c>
      <c r="AJ324" s="234" t="str">
        <f t="shared" si="31"/>
        <v>○</v>
      </c>
      <c r="AK324" s="235" t="str">
        <f t="shared" si="24"/>
        <v/>
      </c>
      <c r="AL324" s="235"/>
      <c r="AM324" s="235"/>
      <c r="AN324" s="235"/>
      <c r="AO324" s="235"/>
      <c r="AP324" s="235"/>
      <c r="AQ324" s="235"/>
      <c r="AR324" s="235"/>
      <c r="AS324" s="236"/>
    </row>
    <row r="325" spans="1:45" ht="33" customHeight="1" thickBot="1">
      <c r="A325" s="204">
        <f t="shared" si="32"/>
        <v>314</v>
      </c>
      <c r="B325" s="1026" t="str">
        <f>IF(【全員最初に作成】基本情報!C369="","",【全員最初に作成】基本情報!C369)</f>
        <v/>
      </c>
      <c r="C325" s="1027"/>
      <c r="D325" s="1027"/>
      <c r="E325" s="1027"/>
      <c r="F325" s="1027"/>
      <c r="G325" s="1027"/>
      <c r="H325" s="1027"/>
      <c r="I325" s="1027"/>
      <c r="J325" s="1027"/>
      <c r="K325" s="1028"/>
      <c r="L325" s="204" t="str">
        <f>IF(【全員最初に作成】基本情報!M369="","",【全員最初に作成】基本情報!M369)</f>
        <v/>
      </c>
      <c r="M325" s="204" t="str">
        <f>IF(【全員最初に作成】基本情報!R369="","",【全員最初に作成】基本情報!R369)</f>
        <v/>
      </c>
      <c r="N325" s="204" t="str">
        <f>IF(【全員最初に作成】基本情報!W369="","",【全員最初に作成】基本情報!W369)</f>
        <v/>
      </c>
      <c r="O325" s="204" t="str">
        <f>IF(【全員最初に作成】基本情報!X369="","",【全員最初に作成】基本情報!X369)</f>
        <v/>
      </c>
      <c r="P325" s="205" t="str">
        <f>IF(【全員最初に作成】基本情報!Y369="","",【全員最初に作成】基本情報!Y369)</f>
        <v/>
      </c>
      <c r="Q325" s="206" t="str">
        <f>IF(【全員最初に作成】基本情報!AB369="","",【全員最初に作成】基本情報!AB369)</f>
        <v/>
      </c>
      <c r="R325" s="230"/>
      <c r="S325" s="231"/>
      <c r="T325" s="209" t="str">
        <f>IFERROR(IF(R325="","",VLOOKUP(P325,【参考】数式用!$A$5:$H$34,MATCH(S325,【参考】数式用!$F$4:$H$4,0)+5,0)),"")</f>
        <v/>
      </c>
      <c r="U325" s="232" t="str">
        <f>IF(S325="特定加算Ⅰ",VLOOKUP(P325,【参考】数式用!$A$5:$I$28,9,FALSE),"-")</f>
        <v>-</v>
      </c>
      <c r="V325" s="210" t="s">
        <v>108</v>
      </c>
      <c r="W325" s="233"/>
      <c r="X325" s="212" t="s">
        <v>109</v>
      </c>
      <c r="Y325" s="233"/>
      <c r="Z325" s="212" t="s">
        <v>110</v>
      </c>
      <c r="AA325" s="233"/>
      <c r="AB325" s="212" t="s">
        <v>109</v>
      </c>
      <c r="AC325" s="233"/>
      <c r="AD325" s="212" t="s">
        <v>111</v>
      </c>
      <c r="AE325" s="213" t="s">
        <v>112</v>
      </c>
      <c r="AF325" s="214" t="str">
        <f t="shared" si="29"/>
        <v/>
      </c>
      <c r="AG325" s="215" t="s">
        <v>113</v>
      </c>
      <c r="AH325" s="216" t="str">
        <f t="shared" si="30"/>
        <v/>
      </c>
      <c r="AJ325" s="234" t="str">
        <f t="shared" si="31"/>
        <v>○</v>
      </c>
      <c r="AK325" s="235" t="str">
        <f t="shared" si="24"/>
        <v/>
      </c>
      <c r="AL325" s="235"/>
      <c r="AM325" s="235"/>
      <c r="AN325" s="235"/>
      <c r="AO325" s="235"/>
      <c r="AP325" s="235"/>
      <c r="AQ325" s="235"/>
      <c r="AR325" s="235"/>
      <c r="AS325" s="236"/>
    </row>
    <row r="326" spans="1:45" ht="33" customHeight="1" thickBot="1">
      <c r="A326" s="204">
        <f t="shared" si="32"/>
        <v>315</v>
      </c>
      <c r="B326" s="1026" t="str">
        <f>IF(【全員最初に作成】基本情報!C370="","",【全員最初に作成】基本情報!C370)</f>
        <v/>
      </c>
      <c r="C326" s="1027"/>
      <c r="D326" s="1027"/>
      <c r="E326" s="1027"/>
      <c r="F326" s="1027"/>
      <c r="G326" s="1027"/>
      <c r="H326" s="1027"/>
      <c r="I326" s="1027"/>
      <c r="J326" s="1027"/>
      <c r="K326" s="1028"/>
      <c r="L326" s="204" t="str">
        <f>IF(【全員最初に作成】基本情報!M370="","",【全員最初に作成】基本情報!M370)</f>
        <v/>
      </c>
      <c r="M326" s="204" t="str">
        <f>IF(【全員最初に作成】基本情報!R370="","",【全員最初に作成】基本情報!R370)</f>
        <v/>
      </c>
      <c r="N326" s="204" t="str">
        <f>IF(【全員最初に作成】基本情報!W370="","",【全員最初に作成】基本情報!W370)</f>
        <v/>
      </c>
      <c r="O326" s="204" t="str">
        <f>IF(【全員最初に作成】基本情報!X370="","",【全員最初に作成】基本情報!X370)</f>
        <v/>
      </c>
      <c r="P326" s="205" t="str">
        <f>IF(【全員最初に作成】基本情報!Y370="","",【全員最初に作成】基本情報!Y370)</f>
        <v/>
      </c>
      <c r="Q326" s="206" t="str">
        <f>IF(【全員最初に作成】基本情報!AB370="","",【全員最初に作成】基本情報!AB370)</f>
        <v/>
      </c>
      <c r="R326" s="230"/>
      <c r="S326" s="231"/>
      <c r="T326" s="209" t="str">
        <f>IFERROR(IF(R326="","",VLOOKUP(P326,【参考】数式用!$A$5:$H$34,MATCH(S326,【参考】数式用!$F$4:$H$4,0)+5,0)),"")</f>
        <v/>
      </c>
      <c r="U326" s="232" t="str">
        <f>IF(S326="特定加算Ⅰ",VLOOKUP(P326,【参考】数式用!$A$5:$I$28,9,FALSE),"-")</f>
        <v>-</v>
      </c>
      <c r="V326" s="210" t="s">
        <v>108</v>
      </c>
      <c r="W326" s="233"/>
      <c r="X326" s="212" t="s">
        <v>109</v>
      </c>
      <c r="Y326" s="233"/>
      <c r="Z326" s="212" t="s">
        <v>110</v>
      </c>
      <c r="AA326" s="233"/>
      <c r="AB326" s="212" t="s">
        <v>109</v>
      </c>
      <c r="AC326" s="233"/>
      <c r="AD326" s="212" t="s">
        <v>111</v>
      </c>
      <c r="AE326" s="213" t="s">
        <v>112</v>
      </c>
      <c r="AF326" s="214" t="str">
        <f t="shared" si="29"/>
        <v/>
      </c>
      <c r="AG326" s="215" t="s">
        <v>113</v>
      </c>
      <c r="AH326" s="216" t="str">
        <f t="shared" si="30"/>
        <v/>
      </c>
      <c r="AJ326" s="234" t="str">
        <f t="shared" si="31"/>
        <v>○</v>
      </c>
      <c r="AK326" s="235" t="str">
        <f t="shared" si="24"/>
        <v/>
      </c>
      <c r="AL326" s="235"/>
      <c r="AM326" s="235"/>
      <c r="AN326" s="235"/>
      <c r="AO326" s="235"/>
      <c r="AP326" s="235"/>
      <c r="AQ326" s="235"/>
      <c r="AR326" s="235"/>
      <c r="AS326" s="236"/>
    </row>
    <row r="327" spans="1:45" ht="33" customHeight="1" thickBot="1">
      <c r="A327" s="204">
        <f t="shared" si="32"/>
        <v>316</v>
      </c>
      <c r="B327" s="1026" t="str">
        <f>IF(【全員最初に作成】基本情報!C371="","",【全員最初に作成】基本情報!C371)</f>
        <v/>
      </c>
      <c r="C327" s="1027"/>
      <c r="D327" s="1027"/>
      <c r="E327" s="1027"/>
      <c r="F327" s="1027"/>
      <c r="G327" s="1027"/>
      <c r="H327" s="1027"/>
      <c r="I327" s="1027"/>
      <c r="J327" s="1027"/>
      <c r="K327" s="1028"/>
      <c r="L327" s="204" t="str">
        <f>IF(【全員最初に作成】基本情報!M371="","",【全員最初に作成】基本情報!M371)</f>
        <v/>
      </c>
      <c r="M327" s="204" t="str">
        <f>IF(【全員最初に作成】基本情報!R371="","",【全員最初に作成】基本情報!R371)</f>
        <v/>
      </c>
      <c r="N327" s="204" t="str">
        <f>IF(【全員最初に作成】基本情報!W371="","",【全員最初に作成】基本情報!W371)</f>
        <v/>
      </c>
      <c r="O327" s="204" t="str">
        <f>IF(【全員最初に作成】基本情報!X371="","",【全員最初に作成】基本情報!X371)</f>
        <v/>
      </c>
      <c r="P327" s="205" t="str">
        <f>IF(【全員最初に作成】基本情報!Y371="","",【全員最初に作成】基本情報!Y371)</f>
        <v/>
      </c>
      <c r="Q327" s="206" t="str">
        <f>IF(【全員最初に作成】基本情報!AB371="","",【全員最初に作成】基本情報!AB371)</f>
        <v/>
      </c>
      <c r="R327" s="230"/>
      <c r="S327" s="231"/>
      <c r="T327" s="209" t="str">
        <f>IFERROR(IF(R327="","",VLOOKUP(P327,【参考】数式用!$A$5:$H$34,MATCH(S327,【参考】数式用!$F$4:$H$4,0)+5,0)),"")</f>
        <v/>
      </c>
      <c r="U327" s="232" t="str">
        <f>IF(S327="特定加算Ⅰ",VLOOKUP(P327,【参考】数式用!$A$5:$I$28,9,FALSE),"-")</f>
        <v>-</v>
      </c>
      <c r="V327" s="210" t="s">
        <v>108</v>
      </c>
      <c r="W327" s="233"/>
      <c r="X327" s="212" t="s">
        <v>109</v>
      </c>
      <c r="Y327" s="233"/>
      <c r="Z327" s="212" t="s">
        <v>110</v>
      </c>
      <c r="AA327" s="233"/>
      <c r="AB327" s="212" t="s">
        <v>109</v>
      </c>
      <c r="AC327" s="233"/>
      <c r="AD327" s="212" t="s">
        <v>111</v>
      </c>
      <c r="AE327" s="213" t="s">
        <v>112</v>
      </c>
      <c r="AF327" s="214" t="str">
        <f t="shared" si="29"/>
        <v/>
      </c>
      <c r="AG327" s="215" t="s">
        <v>113</v>
      </c>
      <c r="AH327" s="216" t="str">
        <f t="shared" si="30"/>
        <v/>
      </c>
      <c r="AJ327" s="234" t="str">
        <f t="shared" si="31"/>
        <v>○</v>
      </c>
      <c r="AK327" s="235" t="str">
        <f t="shared" si="24"/>
        <v/>
      </c>
      <c r="AL327" s="235"/>
      <c r="AM327" s="235"/>
      <c r="AN327" s="235"/>
      <c r="AO327" s="235"/>
      <c r="AP327" s="235"/>
      <c r="AQ327" s="235"/>
      <c r="AR327" s="235"/>
      <c r="AS327" s="236"/>
    </row>
    <row r="328" spans="1:45" ht="33" customHeight="1" thickBot="1">
      <c r="A328" s="204">
        <f t="shared" si="32"/>
        <v>317</v>
      </c>
      <c r="B328" s="1026" t="str">
        <f>IF(【全員最初に作成】基本情報!C372="","",【全員最初に作成】基本情報!C372)</f>
        <v/>
      </c>
      <c r="C328" s="1027"/>
      <c r="D328" s="1027"/>
      <c r="E328" s="1027"/>
      <c r="F328" s="1027"/>
      <c r="G328" s="1027"/>
      <c r="H328" s="1027"/>
      <c r="I328" s="1027"/>
      <c r="J328" s="1027"/>
      <c r="K328" s="1028"/>
      <c r="L328" s="204" t="str">
        <f>IF(【全員最初に作成】基本情報!M372="","",【全員最初に作成】基本情報!M372)</f>
        <v/>
      </c>
      <c r="M328" s="204" t="str">
        <f>IF(【全員最初に作成】基本情報!R372="","",【全員最初に作成】基本情報!R372)</f>
        <v/>
      </c>
      <c r="N328" s="204" t="str">
        <f>IF(【全員最初に作成】基本情報!W372="","",【全員最初に作成】基本情報!W372)</f>
        <v/>
      </c>
      <c r="O328" s="204" t="str">
        <f>IF(【全員最初に作成】基本情報!X372="","",【全員最初に作成】基本情報!X372)</f>
        <v/>
      </c>
      <c r="P328" s="205" t="str">
        <f>IF(【全員最初に作成】基本情報!Y372="","",【全員最初に作成】基本情報!Y372)</f>
        <v/>
      </c>
      <c r="Q328" s="206" t="str">
        <f>IF(【全員最初に作成】基本情報!AB372="","",【全員最初に作成】基本情報!AB372)</f>
        <v/>
      </c>
      <c r="R328" s="230"/>
      <c r="S328" s="231"/>
      <c r="T328" s="209" t="str">
        <f>IFERROR(IF(R328="","",VLOOKUP(P328,【参考】数式用!$A$5:$H$34,MATCH(S328,【参考】数式用!$F$4:$H$4,0)+5,0)),"")</f>
        <v/>
      </c>
      <c r="U328" s="232" t="str">
        <f>IF(S328="特定加算Ⅰ",VLOOKUP(P328,【参考】数式用!$A$5:$I$28,9,FALSE),"-")</f>
        <v>-</v>
      </c>
      <c r="V328" s="210" t="s">
        <v>108</v>
      </c>
      <c r="W328" s="233"/>
      <c r="X328" s="212" t="s">
        <v>109</v>
      </c>
      <c r="Y328" s="233"/>
      <c r="Z328" s="212" t="s">
        <v>110</v>
      </c>
      <c r="AA328" s="233"/>
      <c r="AB328" s="212" t="s">
        <v>109</v>
      </c>
      <c r="AC328" s="233"/>
      <c r="AD328" s="212" t="s">
        <v>111</v>
      </c>
      <c r="AE328" s="213" t="s">
        <v>112</v>
      </c>
      <c r="AF328" s="214" t="str">
        <f t="shared" si="29"/>
        <v/>
      </c>
      <c r="AG328" s="215" t="s">
        <v>113</v>
      </c>
      <c r="AH328" s="216" t="str">
        <f t="shared" si="30"/>
        <v/>
      </c>
      <c r="AJ328" s="234" t="str">
        <f t="shared" si="31"/>
        <v>○</v>
      </c>
      <c r="AK328" s="235" t="str">
        <f t="shared" si="24"/>
        <v/>
      </c>
      <c r="AL328" s="235"/>
      <c r="AM328" s="235"/>
      <c r="AN328" s="235"/>
      <c r="AO328" s="235"/>
      <c r="AP328" s="235"/>
      <c r="AQ328" s="235"/>
      <c r="AR328" s="235"/>
      <c r="AS328" s="236"/>
    </row>
    <row r="329" spans="1:45" ht="33" customHeight="1" thickBot="1">
      <c r="A329" s="204">
        <f t="shared" si="32"/>
        <v>318</v>
      </c>
      <c r="B329" s="1026" t="str">
        <f>IF(【全員最初に作成】基本情報!C373="","",【全員最初に作成】基本情報!C373)</f>
        <v/>
      </c>
      <c r="C329" s="1027"/>
      <c r="D329" s="1027"/>
      <c r="E329" s="1027"/>
      <c r="F329" s="1027"/>
      <c r="G329" s="1027"/>
      <c r="H329" s="1027"/>
      <c r="I329" s="1027"/>
      <c r="J329" s="1027"/>
      <c r="K329" s="1028"/>
      <c r="L329" s="204" t="str">
        <f>IF(【全員最初に作成】基本情報!M373="","",【全員最初に作成】基本情報!M373)</f>
        <v/>
      </c>
      <c r="M329" s="204" t="str">
        <f>IF(【全員最初に作成】基本情報!R373="","",【全員最初に作成】基本情報!R373)</f>
        <v/>
      </c>
      <c r="N329" s="204" t="str">
        <f>IF(【全員最初に作成】基本情報!W373="","",【全員最初に作成】基本情報!W373)</f>
        <v/>
      </c>
      <c r="O329" s="204" t="str">
        <f>IF(【全員最初に作成】基本情報!X373="","",【全員最初に作成】基本情報!X373)</f>
        <v/>
      </c>
      <c r="P329" s="205" t="str">
        <f>IF(【全員最初に作成】基本情報!Y373="","",【全員最初に作成】基本情報!Y373)</f>
        <v/>
      </c>
      <c r="Q329" s="206" t="str">
        <f>IF(【全員最初に作成】基本情報!AB373="","",【全員最初に作成】基本情報!AB373)</f>
        <v/>
      </c>
      <c r="R329" s="230"/>
      <c r="S329" s="231"/>
      <c r="T329" s="209" t="str">
        <f>IFERROR(IF(R329="","",VLOOKUP(P329,【参考】数式用!$A$5:$H$34,MATCH(S329,【参考】数式用!$F$4:$H$4,0)+5,0)),"")</f>
        <v/>
      </c>
      <c r="U329" s="232" t="str">
        <f>IF(S329="特定加算Ⅰ",VLOOKUP(P329,【参考】数式用!$A$5:$I$28,9,FALSE),"-")</f>
        <v>-</v>
      </c>
      <c r="V329" s="210" t="s">
        <v>108</v>
      </c>
      <c r="W329" s="233"/>
      <c r="X329" s="212" t="s">
        <v>109</v>
      </c>
      <c r="Y329" s="233"/>
      <c r="Z329" s="212" t="s">
        <v>110</v>
      </c>
      <c r="AA329" s="233"/>
      <c r="AB329" s="212" t="s">
        <v>109</v>
      </c>
      <c r="AC329" s="233"/>
      <c r="AD329" s="212" t="s">
        <v>111</v>
      </c>
      <c r="AE329" s="213" t="s">
        <v>112</v>
      </c>
      <c r="AF329" s="214" t="str">
        <f t="shared" si="29"/>
        <v/>
      </c>
      <c r="AG329" s="215" t="s">
        <v>113</v>
      </c>
      <c r="AH329" s="216" t="str">
        <f t="shared" si="30"/>
        <v/>
      </c>
      <c r="AJ329" s="234" t="str">
        <f t="shared" si="31"/>
        <v>○</v>
      </c>
      <c r="AK329" s="235" t="str">
        <f t="shared" si="24"/>
        <v/>
      </c>
      <c r="AL329" s="235"/>
      <c r="AM329" s="235"/>
      <c r="AN329" s="235"/>
      <c r="AO329" s="235"/>
      <c r="AP329" s="235"/>
      <c r="AQ329" s="235"/>
      <c r="AR329" s="235"/>
      <c r="AS329" s="236"/>
    </row>
    <row r="330" spans="1:45" ht="33" customHeight="1" thickBot="1">
      <c r="A330" s="204">
        <f t="shared" si="32"/>
        <v>319</v>
      </c>
      <c r="B330" s="1026" t="str">
        <f>IF(【全員最初に作成】基本情報!C374="","",【全員最初に作成】基本情報!C374)</f>
        <v/>
      </c>
      <c r="C330" s="1027"/>
      <c r="D330" s="1027"/>
      <c r="E330" s="1027"/>
      <c r="F330" s="1027"/>
      <c r="G330" s="1027"/>
      <c r="H330" s="1027"/>
      <c r="I330" s="1027"/>
      <c r="J330" s="1027"/>
      <c r="K330" s="1028"/>
      <c r="L330" s="204" t="str">
        <f>IF(【全員最初に作成】基本情報!M374="","",【全員最初に作成】基本情報!M374)</f>
        <v/>
      </c>
      <c r="M330" s="204" t="str">
        <f>IF(【全員最初に作成】基本情報!R374="","",【全員最初に作成】基本情報!R374)</f>
        <v/>
      </c>
      <c r="N330" s="204" t="str">
        <f>IF(【全員最初に作成】基本情報!W374="","",【全員最初に作成】基本情報!W374)</f>
        <v/>
      </c>
      <c r="O330" s="204" t="str">
        <f>IF(【全員最初に作成】基本情報!X374="","",【全員最初に作成】基本情報!X374)</f>
        <v/>
      </c>
      <c r="P330" s="205" t="str">
        <f>IF(【全員最初に作成】基本情報!Y374="","",【全員最初に作成】基本情報!Y374)</f>
        <v/>
      </c>
      <c r="Q330" s="206" t="str">
        <f>IF(【全員最初に作成】基本情報!AB374="","",【全員最初に作成】基本情報!AB374)</f>
        <v/>
      </c>
      <c r="R330" s="230"/>
      <c r="S330" s="231"/>
      <c r="T330" s="209" t="str">
        <f>IFERROR(IF(R330="","",VLOOKUP(P330,【参考】数式用!$A$5:$H$34,MATCH(S330,【参考】数式用!$F$4:$H$4,0)+5,0)),"")</f>
        <v/>
      </c>
      <c r="U330" s="232" t="str">
        <f>IF(S330="特定加算Ⅰ",VLOOKUP(P330,【参考】数式用!$A$5:$I$28,9,FALSE),"-")</f>
        <v>-</v>
      </c>
      <c r="V330" s="210" t="s">
        <v>108</v>
      </c>
      <c r="W330" s="233"/>
      <c r="X330" s="212" t="s">
        <v>109</v>
      </c>
      <c r="Y330" s="233"/>
      <c r="Z330" s="212" t="s">
        <v>110</v>
      </c>
      <c r="AA330" s="233"/>
      <c r="AB330" s="212" t="s">
        <v>109</v>
      </c>
      <c r="AC330" s="233"/>
      <c r="AD330" s="212" t="s">
        <v>111</v>
      </c>
      <c r="AE330" s="213" t="s">
        <v>112</v>
      </c>
      <c r="AF330" s="214" t="str">
        <f t="shared" si="29"/>
        <v/>
      </c>
      <c r="AG330" s="215" t="s">
        <v>113</v>
      </c>
      <c r="AH330" s="216" t="str">
        <f t="shared" si="30"/>
        <v/>
      </c>
      <c r="AJ330" s="234" t="str">
        <f t="shared" si="31"/>
        <v>○</v>
      </c>
      <c r="AK330" s="235" t="str">
        <f t="shared" si="24"/>
        <v/>
      </c>
      <c r="AL330" s="235"/>
      <c r="AM330" s="235"/>
      <c r="AN330" s="235"/>
      <c r="AO330" s="235"/>
      <c r="AP330" s="235"/>
      <c r="AQ330" s="235"/>
      <c r="AR330" s="235"/>
      <c r="AS330" s="236"/>
    </row>
    <row r="331" spans="1:45" ht="33" customHeight="1" thickBot="1">
      <c r="A331" s="204">
        <f t="shared" si="32"/>
        <v>320</v>
      </c>
      <c r="B331" s="1026" t="str">
        <f>IF(【全員最初に作成】基本情報!C375="","",【全員最初に作成】基本情報!C375)</f>
        <v/>
      </c>
      <c r="C331" s="1027"/>
      <c r="D331" s="1027"/>
      <c r="E331" s="1027"/>
      <c r="F331" s="1027"/>
      <c r="G331" s="1027"/>
      <c r="H331" s="1027"/>
      <c r="I331" s="1027"/>
      <c r="J331" s="1027"/>
      <c r="K331" s="1028"/>
      <c r="L331" s="204" t="str">
        <f>IF(【全員最初に作成】基本情報!M375="","",【全員最初に作成】基本情報!M375)</f>
        <v/>
      </c>
      <c r="M331" s="204" t="str">
        <f>IF(【全員最初に作成】基本情報!R375="","",【全員最初に作成】基本情報!R375)</f>
        <v/>
      </c>
      <c r="N331" s="204" t="str">
        <f>IF(【全員最初に作成】基本情報!W375="","",【全員最初に作成】基本情報!W375)</f>
        <v/>
      </c>
      <c r="O331" s="204" t="str">
        <f>IF(【全員最初に作成】基本情報!X375="","",【全員最初に作成】基本情報!X375)</f>
        <v/>
      </c>
      <c r="P331" s="205" t="str">
        <f>IF(【全員最初に作成】基本情報!Y375="","",【全員最初に作成】基本情報!Y375)</f>
        <v/>
      </c>
      <c r="Q331" s="206" t="str">
        <f>IF(【全員最初に作成】基本情報!AB375="","",【全員最初に作成】基本情報!AB375)</f>
        <v/>
      </c>
      <c r="R331" s="230"/>
      <c r="S331" s="231"/>
      <c r="T331" s="209" t="str">
        <f>IFERROR(IF(R331="","",VLOOKUP(P331,【参考】数式用!$A$5:$H$34,MATCH(S331,【参考】数式用!$F$4:$H$4,0)+5,0)),"")</f>
        <v/>
      </c>
      <c r="U331" s="232" t="str">
        <f>IF(S331="特定加算Ⅰ",VLOOKUP(P331,【参考】数式用!$A$5:$I$28,9,FALSE),"-")</f>
        <v>-</v>
      </c>
      <c r="V331" s="210" t="s">
        <v>108</v>
      </c>
      <c r="W331" s="233"/>
      <c r="X331" s="212" t="s">
        <v>109</v>
      </c>
      <c r="Y331" s="233"/>
      <c r="Z331" s="212" t="s">
        <v>110</v>
      </c>
      <c r="AA331" s="233"/>
      <c r="AB331" s="212" t="s">
        <v>109</v>
      </c>
      <c r="AC331" s="233"/>
      <c r="AD331" s="212" t="s">
        <v>111</v>
      </c>
      <c r="AE331" s="213" t="s">
        <v>112</v>
      </c>
      <c r="AF331" s="214" t="str">
        <f t="shared" si="29"/>
        <v/>
      </c>
      <c r="AG331" s="215" t="s">
        <v>113</v>
      </c>
      <c r="AH331" s="216" t="str">
        <f t="shared" si="30"/>
        <v/>
      </c>
      <c r="AJ331" s="234" t="str">
        <f t="shared" si="31"/>
        <v>○</v>
      </c>
      <c r="AK331" s="235" t="str">
        <f t="shared" si="24"/>
        <v/>
      </c>
      <c r="AL331" s="235"/>
      <c r="AM331" s="235"/>
      <c r="AN331" s="235"/>
      <c r="AO331" s="235"/>
      <c r="AP331" s="235"/>
      <c r="AQ331" s="235"/>
      <c r="AR331" s="235"/>
      <c r="AS331" s="236"/>
    </row>
    <row r="332" spans="1:45" ht="33" customHeight="1" thickBot="1">
      <c r="A332" s="204">
        <f t="shared" si="32"/>
        <v>321</v>
      </c>
      <c r="B332" s="1026" t="str">
        <f>IF(【全員最初に作成】基本情報!C376="","",【全員最初に作成】基本情報!C376)</f>
        <v/>
      </c>
      <c r="C332" s="1027"/>
      <c r="D332" s="1027"/>
      <c r="E332" s="1027"/>
      <c r="F332" s="1027"/>
      <c r="G332" s="1027"/>
      <c r="H332" s="1027"/>
      <c r="I332" s="1027"/>
      <c r="J332" s="1027"/>
      <c r="K332" s="1028"/>
      <c r="L332" s="204" t="str">
        <f>IF(【全員最初に作成】基本情報!M376="","",【全員最初に作成】基本情報!M376)</f>
        <v/>
      </c>
      <c r="M332" s="204" t="str">
        <f>IF(【全員最初に作成】基本情報!R376="","",【全員最初に作成】基本情報!R376)</f>
        <v/>
      </c>
      <c r="N332" s="204" t="str">
        <f>IF(【全員最初に作成】基本情報!W376="","",【全員最初に作成】基本情報!W376)</f>
        <v/>
      </c>
      <c r="O332" s="204" t="str">
        <f>IF(【全員最初に作成】基本情報!X376="","",【全員最初に作成】基本情報!X376)</f>
        <v/>
      </c>
      <c r="P332" s="205" t="str">
        <f>IF(【全員最初に作成】基本情報!Y376="","",【全員最初に作成】基本情報!Y376)</f>
        <v/>
      </c>
      <c r="Q332" s="206" t="str">
        <f>IF(【全員最初に作成】基本情報!AB376="","",【全員最初に作成】基本情報!AB376)</f>
        <v/>
      </c>
      <c r="R332" s="230"/>
      <c r="S332" s="231"/>
      <c r="T332" s="209" t="str">
        <f>IFERROR(IF(R332="","",VLOOKUP(P332,【参考】数式用!$A$5:$H$34,MATCH(S332,【参考】数式用!$F$4:$H$4,0)+5,0)),"")</f>
        <v/>
      </c>
      <c r="U332" s="232" t="str">
        <f>IF(S332="特定加算Ⅰ",VLOOKUP(P332,【参考】数式用!$A$5:$I$28,9,FALSE),"-")</f>
        <v>-</v>
      </c>
      <c r="V332" s="210" t="s">
        <v>108</v>
      </c>
      <c r="W332" s="233"/>
      <c r="X332" s="212" t="s">
        <v>109</v>
      </c>
      <c r="Y332" s="233"/>
      <c r="Z332" s="212" t="s">
        <v>110</v>
      </c>
      <c r="AA332" s="233"/>
      <c r="AB332" s="212" t="s">
        <v>109</v>
      </c>
      <c r="AC332" s="233"/>
      <c r="AD332" s="212" t="s">
        <v>111</v>
      </c>
      <c r="AE332" s="213" t="s">
        <v>112</v>
      </c>
      <c r="AF332" s="214" t="str">
        <f t="shared" si="29"/>
        <v/>
      </c>
      <c r="AG332" s="215" t="s">
        <v>113</v>
      </c>
      <c r="AH332" s="216" t="str">
        <f t="shared" si="30"/>
        <v/>
      </c>
      <c r="AJ332" s="234" t="str">
        <f t="shared" si="31"/>
        <v>○</v>
      </c>
      <c r="AK332" s="235" t="str">
        <f t="shared" ref="AK332:AK395" si="33">IFERROR(IF(T332="エラー","当該サービスに存在しない加算区分が選択されていますので、修正してください。",""),"")</f>
        <v/>
      </c>
      <c r="AL332" s="235"/>
      <c r="AM332" s="235"/>
      <c r="AN332" s="235"/>
      <c r="AO332" s="235"/>
      <c r="AP332" s="235"/>
      <c r="AQ332" s="235"/>
      <c r="AR332" s="235"/>
      <c r="AS332" s="236"/>
    </row>
    <row r="333" spans="1:45" ht="33" customHeight="1" thickBot="1">
      <c r="A333" s="204">
        <f t="shared" si="32"/>
        <v>322</v>
      </c>
      <c r="B333" s="1026" t="str">
        <f>IF(【全員最初に作成】基本情報!C377="","",【全員最初に作成】基本情報!C377)</f>
        <v/>
      </c>
      <c r="C333" s="1027"/>
      <c r="D333" s="1027"/>
      <c r="E333" s="1027"/>
      <c r="F333" s="1027"/>
      <c r="G333" s="1027"/>
      <c r="H333" s="1027"/>
      <c r="I333" s="1027"/>
      <c r="J333" s="1027"/>
      <c r="K333" s="1028"/>
      <c r="L333" s="204" t="str">
        <f>IF(【全員最初に作成】基本情報!M377="","",【全員最初に作成】基本情報!M377)</f>
        <v/>
      </c>
      <c r="M333" s="204" t="str">
        <f>IF(【全員最初に作成】基本情報!R377="","",【全員最初に作成】基本情報!R377)</f>
        <v/>
      </c>
      <c r="N333" s="204" t="str">
        <f>IF(【全員最初に作成】基本情報!W377="","",【全員最初に作成】基本情報!W377)</f>
        <v/>
      </c>
      <c r="O333" s="204" t="str">
        <f>IF(【全員最初に作成】基本情報!X377="","",【全員最初に作成】基本情報!X377)</f>
        <v/>
      </c>
      <c r="P333" s="205" t="str">
        <f>IF(【全員最初に作成】基本情報!Y377="","",【全員最初に作成】基本情報!Y377)</f>
        <v/>
      </c>
      <c r="Q333" s="206" t="str">
        <f>IF(【全員最初に作成】基本情報!AB377="","",【全員最初に作成】基本情報!AB377)</f>
        <v/>
      </c>
      <c r="R333" s="230"/>
      <c r="S333" s="231"/>
      <c r="T333" s="209" t="str">
        <f>IFERROR(IF(R333="","",VLOOKUP(P333,【参考】数式用!$A$5:$H$34,MATCH(S333,【参考】数式用!$F$4:$H$4,0)+5,0)),"")</f>
        <v/>
      </c>
      <c r="U333" s="232" t="str">
        <f>IF(S333="特定加算Ⅰ",VLOOKUP(P333,【参考】数式用!$A$5:$I$28,9,FALSE),"-")</f>
        <v>-</v>
      </c>
      <c r="V333" s="210" t="s">
        <v>108</v>
      </c>
      <c r="W333" s="233"/>
      <c r="X333" s="212" t="s">
        <v>109</v>
      </c>
      <c r="Y333" s="233"/>
      <c r="Z333" s="212" t="s">
        <v>110</v>
      </c>
      <c r="AA333" s="233"/>
      <c r="AB333" s="212" t="s">
        <v>109</v>
      </c>
      <c r="AC333" s="233"/>
      <c r="AD333" s="212" t="s">
        <v>111</v>
      </c>
      <c r="AE333" s="213" t="s">
        <v>112</v>
      </c>
      <c r="AF333" s="214" t="str">
        <f t="shared" si="29"/>
        <v/>
      </c>
      <c r="AG333" s="215" t="s">
        <v>113</v>
      </c>
      <c r="AH333" s="216" t="str">
        <f t="shared" si="30"/>
        <v/>
      </c>
      <c r="AJ333" s="234" t="str">
        <f t="shared" si="31"/>
        <v>○</v>
      </c>
      <c r="AK333" s="235" t="str">
        <f t="shared" si="33"/>
        <v/>
      </c>
      <c r="AL333" s="235"/>
      <c r="AM333" s="235"/>
      <c r="AN333" s="235"/>
      <c r="AO333" s="235"/>
      <c r="AP333" s="235"/>
      <c r="AQ333" s="235"/>
      <c r="AR333" s="235"/>
      <c r="AS333" s="236"/>
    </row>
    <row r="334" spans="1:45" ht="33" customHeight="1" thickBot="1">
      <c r="A334" s="204">
        <f t="shared" si="32"/>
        <v>323</v>
      </c>
      <c r="B334" s="1026" t="str">
        <f>IF(【全員最初に作成】基本情報!C378="","",【全員最初に作成】基本情報!C378)</f>
        <v/>
      </c>
      <c r="C334" s="1027"/>
      <c r="D334" s="1027"/>
      <c r="E334" s="1027"/>
      <c r="F334" s="1027"/>
      <c r="G334" s="1027"/>
      <c r="H334" s="1027"/>
      <c r="I334" s="1027"/>
      <c r="J334" s="1027"/>
      <c r="K334" s="1028"/>
      <c r="L334" s="204" t="str">
        <f>IF(【全員最初に作成】基本情報!M378="","",【全員最初に作成】基本情報!M378)</f>
        <v/>
      </c>
      <c r="M334" s="204" t="str">
        <f>IF(【全員最初に作成】基本情報!R378="","",【全員最初に作成】基本情報!R378)</f>
        <v/>
      </c>
      <c r="N334" s="204" t="str">
        <f>IF(【全員最初に作成】基本情報!W378="","",【全員最初に作成】基本情報!W378)</f>
        <v/>
      </c>
      <c r="O334" s="204" t="str">
        <f>IF(【全員最初に作成】基本情報!X378="","",【全員最初に作成】基本情報!X378)</f>
        <v/>
      </c>
      <c r="P334" s="205" t="str">
        <f>IF(【全員最初に作成】基本情報!Y378="","",【全員最初に作成】基本情報!Y378)</f>
        <v/>
      </c>
      <c r="Q334" s="206" t="str">
        <f>IF(【全員最初に作成】基本情報!AB378="","",【全員最初に作成】基本情報!AB378)</f>
        <v/>
      </c>
      <c r="R334" s="230"/>
      <c r="S334" s="231"/>
      <c r="T334" s="209" t="str">
        <f>IFERROR(IF(R334="","",VLOOKUP(P334,【参考】数式用!$A$5:$H$34,MATCH(S334,【参考】数式用!$F$4:$H$4,0)+5,0)),"")</f>
        <v/>
      </c>
      <c r="U334" s="232" t="str">
        <f>IF(S334="特定加算Ⅰ",VLOOKUP(P334,【参考】数式用!$A$5:$I$28,9,FALSE),"-")</f>
        <v>-</v>
      </c>
      <c r="V334" s="210" t="s">
        <v>108</v>
      </c>
      <c r="W334" s="233"/>
      <c r="X334" s="212" t="s">
        <v>109</v>
      </c>
      <c r="Y334" s="233"/>
      <c r="Z334" s="212" t="s">
        <v>110</v>
      </c>
      <c r="AA334" s="233"/>
      <c r="AB334" s="212" t="s">
        <v>109</v>
      </c>
      <c r="AC334" s="233"/>
      <c r="AD334" s="212" t="s">
        <v>111</v>
      </c>
      <c r="AE334" s="213" t="s">
        <v>112</v>
      </c>
      <c r="AF334" s="214" t="str">
        <f t="shared" si="29"/>
        <v/>
      </c>
      <c r="AG334" s="215" t="s">
        <v>113</v>
      </c>
      <c r="AH334" s="216" t="str">
        <f t="shared" si="30"/>
        <v/>
      </c>
      <c r="AJ334" s="234" t="str">
        <f t="shared" si="31"/>
        <v>○</v>
      </c>
      <c r="AK334" s="235" t="str">
        <f t="shared" si="33"/>
        <v/>
      </c>
      <c r="AL334" s="235"/>
      <c r="AM334" s="235"/>
      <c r="AN334" s="235"/>
      <c r="AO334" s="235"/>
      <c r="AP334" s="235"/>
      <c r="AQ334" s="235"/>
      <c r="AR334" s="235"/>
      <c r="AS334" s="236"/>
    </row>
    <row r="335" spans="1:45" ht="33" customHeight="1" thickBot="1">
      <c r="A335" s="204">
        <f t="shared" si="32"/>
        <v>324</v>
      </c>
      <c r="B335" s="1026" t="str">
        <f>IF(【全員最初に作成】基本情報!C379="","",【全員最初に作成】基本情報!C379)</f>
        <v/>
      </c>
      <c r="C335" s="1027"/>
      <c r="D335" s="1027"/>
      <c r="E335" s="1027"/>
      <c r="F335" s="1027"/>
      <c r="G335" s="1027"/>
      <c r="H335" s="1027"/>
      <c r="I335" s="1027"/>
      <c r="J335" s="1027"/>
      <c r="K335" s="1028"/>
      <c r="L335" s="204" t="str">
        <f>IF(【全員最初に作成】基本情報!M379="","",【全員最初に作成】基本情報!M379)</f>
        <v/>
      </c>
      <c r="M335" s="204" t="str">
        <f>IF(【全員最初に作成】基本情報!R379="","",【全員最初に作成】基本情報!R379)</f>
        <v/>
      </c>
      <c r="N335" s="204" t="str">
        <f>IF(【全員最初に作成】基本情報!W379="","",【全員最初に作成】基本情報!W379)</f>
        <v/>
      </c>
      <c r="O335" s="204" t="str">
        <f>IF(【全員最初に作成】基本情報!X379="","",【全員最初に作成】基本情報!X379)</f>
        <v/>
      </c>
      <c r="P335" s="205" t="str">
        <f>IF(【全員最初に作成】基本情報!Y379="","",【全員最初に作成】基本情報!Y379)</f>
        <v/>
      </c>
      <c r="Q335" s="206" t="str">
        <f>IF(【全員最初に作成】基本情報!AB379="","",【全員最初に作成】基本情報!AB379)</f>
        <v/>
      </c>
      <c r="R335" s="230"/>
      <c r="S335" s="231"/>
      <c r="T335" s="209" t="str">
        <f>IFERROR(IF(R335="","",VLOOKUP(P335,【参考】数式用!$A$5:$H$34,MATCH(S335,【参考】数式用!$F$4:$H$4,0)+5,0)),"")</f>
        <v/>
      </c>
      <c r="U335" s="232" t="str">
        <f>IF(S335="特定加算Ⅰ",VLOOKUP(P335,【参考】数式用!$A$5:$I$28,9,FALSE),"-")</f>
        <v>-</v>
      </c>
      <c r="V335" s="210" t="s">
        <v>108</v>
      </c>
      <c r="W335" s="233"/>
      <c r="X335" s="212" t="s">
        <v>109</v>
      </c>
      <c r="Y335" s="233"/>
      <c r="Z335" s="212" t="s">
        <v>110</v>
      </c>
      <c r="AA335" s="233"/>
      <c r="AB335" s="212" t="s">
        <v>109</v>
      </c>
      <c r="AC335" s="233"/>
      <c r="AD335" s="212" t="s">
        <v>111</v>
      </c>
      <c r="AE335" s="213" t="s">
        <v>112</v>
      </c>
      <c r="AF335" s="214" t="str">
        <f t="shared" si="29"/>
        <v/>
      </c>
      <c r="AG335" s="215" t="s">
        <v>113</v>
      </c>
      <c r="AH335" s="216" t="str">
        <f t="shared" si="30"/>
        <v/>
      </c>
      <c r="AJ335" s="234" t="str">
        <f t="shared" si="31"/>
        <v>○</v>
      </c>
      <c r="AK335" s="235" t="str">
        <f t="shared" si="33"/>
        <v/>
      </c>
      <c r="AL335" s="235"/>
      <c r="AM335" s="235"/>
      <c r="AN335" s="235"/>
      <c r="AO335" s="235"/>
      <c r="AP335" s="235"/>
      <c r="AQ335" s="235"/>
      <c r="AR335" s="235"/>
      <c r="AS335" s="236"/>
    </row>
    <row r="336" spans="1:45" ht="33" customHeight="1" thickBot="1">
      <c r="A336" s="204">
        <f t="shared" si="32"/>
        <v>325</v>
      </c>
      <c r="B336" s="1026" t="str">
        <f>IF(【全員最初に作成】基本情報!C380="","",【全員最初に作成】基本情報!C380)</f>
        <v/>
      </c>
      <c r="C336" s="1027"/>
      <c r="D336" s="1027"/>
      <c r="E336" s="1027"/>
      <c r="F336" s="1027"/>
      <c r="G336" s="1027"/>
      <c r="H336" s="1027"/>
      <c r="I336" s="1027"/>
      <c r="J336" s="1027"/>
      <c r="K336" s="1028"/>
      <c r="L336" s="204" t="str">
        <f>IF(【全員最初に作成】基本情報!M380="","",【全員最初に作成】基本情報!M380)</f>
        <v/>
      </c>
      <c r="M336" s="204" t="str">
        <f>IF(【全員最初に作成】基本情報!R380="","",【全員最初に作成】基本情報!R380)</f>
        <v/>
      </c>
      <c r="N336" s="204" t="str">
        <f>IF(【全員最初に作成】基本情報!W380="","",【全員最初に作成】基本情報!W380)</f>
        <v/>
      </c>
      <c r="O336" s="204" t="str">
        <f>IF(【全員最初に作成】基本情報!X380="","",【全員最初に作成】基本情報!X380)</f>
        <v/>
      </c>
      <c r="P336" s="205" t="str">
        <f>IF(【全員最初に作成】基本情報!Y380="","",【全員最初に作成】基本情報!Y380)</f>
        <v/>
      </c>
      <c r="Q336" s="206" t="str">
        <f>IF(【全員最初に作成】基本情報!AB380="","",【全員最初に作成】基本情報!AB380)</f>
        <v/>
      </c>
      <c r="R336" s="230"/>
      <c r="S336" s="231"/>
      <c r="T336" s="209" t="str">
        <f>IFERROR(IF(R336="","",VLOOKUP(P336,【参考】数式用!$A$5:$H$34,MATCH(S336,【参考】数式用!$F$4:$H$4,0)+5,0)),"")</f>
        <v/>
      </c>
      <c r="U336" s="232" t="str">
        <f>IF(S336="特定加算Ⅰ",VLOOKUP(P336,【参考】数式用!$A$5:$I$28,9,FALSE),"-")</f>
        <v>-</v>
      </c>
      <c r="V336" s="210" t="s">
        <v>108</v>
      </c>
      <c r="W336" s="233"/>
      <c r="X336" s="212" t="s">
        <v>109</v>
      </c>
      <c r="Y336" s="233"/>
      <c r="Z336" s="212" t="s">
        <v>110</v>
      </c>
      <c r="AA336" s="233"/>
      <c r="AB336" s="212" t="s">
        <v>109</v>
      </c>
      <c r="AC336" s="233"/>
      <c r="AD336" s="212" t="s">
        <v>111</v>
      </c>
      <c r="AE336" s="213" t="s">
        <v>112</v>
      </c>
      <c r="AF336" s="214" t="str">
        <f t="shared" si="29"/>
        <v/>
      </c>
      <c r="AG336" s="215" t="s">
        <v>113</v>
      </c>
      <c r="AH336" s="216" t="str">
        <f t="shared" si="30"/>
        <v/>
      </c>
      <c r="AJ336" s="234" t="str">
        <f t="shared" si="31"/>
        <v>○</v>
      </c>
      <c r="AK336" s="235" t="str">
        <f t="shared" si="33"/>
        <v/>
      </c>
      <c r="AL336" s="235"/>
      <c r="AM336" s="235"/>
      <c r="AN336" s="235"/>
      <c r="AO336" s="235"/>
      <c r="AP336" s="235"/>
      <c r="AQ336" s="235"/>
      <c r="AR336" s="235"/>
      <c r="AS336" s="236"/>
    </row>
    <row r="337" spans="1:45" ht="33" customHeight="1" thickBot="1">
      <c r="A337" s="204">
        <f t="shared" si="32"/>
        <v>326</v>
      </c>
      <c r="B337" s="1026" t="str">
        <f>IF(【全員最初に作成】基本情報!C381="","",【全員最初に作成】基本情報!C381)</f>
        <v/>
      </c>
      <c r="C337" s="1027"/>
      <c r="D337" s="1027"/>
      <c r="E337" s="1027"/>
      <c r="F337" s="1027"/>
      <c r="G337" s="1027"/>
      <c r="H337" s="1027"/>
      <c r="I337" s="1027"/>
      <c r="J337" s="1027"/>
      <c r="K337" s="1028"/>
      <c r="L337" s="204" t="str">
        <f>IF(【全員最初に作成】基本情報!M381="","",【全員最初に作成】基本情報!M381)</f>
        <v/>
      </c>
      <c r="M337" s="204" t="str">
        <f>IF(【全員最初に作成】基本情報!R381="","",【全員最初に作成】基本情報!R381)</f>
        <v/>
      </c>
      <c r="N337" s="204" t="str">
        <f>IF(【全員最初に作成】基本情報!W381="","",【全員最初に作成】基本情報!W381)</f>
        <v/>
      </c>
      <c r="O337" s="204" t="str">
        <f>IF(【全員最初に作成】基本情報!X381="","",【全員最初に作成】基本情報!X381)</f>
        <v/>
      </c>
      <c r="P337" s="205" t="str">
        <f>IF(【全員最初に作成】基本情報!Y381="","",【全員最初に作成】基本情報!Y381)</f>
        <v/>
      </c>
      <c r="Q337" s="206" t="str">
        <f>IF(【全員最初に作成】基本情報!AB381="","",【全員最初に作成】基本情報!AB381)</f>
        <v/>
      </c>
      <c r="R337" s="230"/>
      <c r="S337" s="231"/>
      <c r="T337" s="209" t="str">
        <f>IFERROR(IF(R337="","",VLOOKUP(P337,【参考】数式用!$A$5:$H$34,MATCH(S337,【参考】数式用!$F$4:$H$4,0)+5,0)),"")</f>
        <v/>
      </c>
      <c r="U337" s="232" t="str">
        <f>IF(S337="特定加算Ⅰ",VLOOKUP(P337,【参考】数式用!$A$5:$I$28,9,FALSE),"-")</f>
        <v>-</v>
      </c>
      <c r="V337" s="210" t="s">
        <v>108</v>
      </c>
      <c r="W337" s="233"/>
      <c r="X337" s="212" t="s">
        <v>109</v>
      </c>
      <c r="Y337" s="233"/>
      <c r="Z337" s="212" t="s">
        <v>110</v>
      </c>
      <c r="AA337" s="233"/>
      <c r="AB337" s="212" t="s">
        <v>109</v>
      </c>
      <c r="AC337" s="233"/>
      <c r="AD337" s="212" t="s">
        <v>111</v>
      </c>
      <c r="AE337" s="213" t="s">
        <v>112</v>
      </c>
      <c r="AF337" s="214" t="str">
        <f t="shared" si="29"/>
        <v/>
      </c>
      <c r="AG337" s="215" t="s">
        <v>113</v>
      </c>
      <c r="AH337" s="216" t="str">
        <f t="shared" si="30"/>
        <v/>
      </c>
      <c r="AJ337" s="234" t="str">
        <f t="shared" si="31"/>
        <v>○</v>
      </c>
      <c r="AK337" s="235" t="str">
        <f t="shared" si="33"/>
        <v/>
      </c>
      <c r="AL337" s="235"/>
      <c r="AM337" s="235"/>
      <c r="AN337" s="235"/>
      <c r="AO337" s="235"/>
      <c r="AP337" s="235"/>
      <c r="AQ337" s="235"/>
      <c r="AR337" s="235"/>
      <c r="AS337" s="236"/>
    </row>
    <row r="338" spans="1:45" ht="33" customHeight="1" thickBot="1">
      <c r="A338" s="204">
        <f t="shared" si="32"/>
        <v>327</v>
      </c>
      <c r="B338" s="1026" t="str">
        <f>IF(【全員最初に作成】基本情報!C382="","",【全員最初に作成】基本情報!C382)</f>
        <v/>
      </c>
      <c r="C338" s="1027"/>
      <c r="D338" s="1027"/>
      <c r="E338" s="1027"/>
      <c r="F338" s="1027"/>
      <c r="G338" s="1027"/>
      <c r="H338" s="1027"/>
      <c r="I338" s="1027"/>
      <c r="J338" s="1027"/>
      <c r="K338" s="1028"/>
      <c r="L338" s="204" t="str">
        <f>IF(【全員最初に作成】基本情報!M382="","",【全員最初に作成】基本情報!M382)</f>
        <v/>
      </c>
      <c r="M338" s="204" t="str">
        <f>IF(【全員最初に作成】基本情報!R382="","",【全員最初に作成】基本情報!R382)</f>
        <v/>
      </c>
      <c r="N338" s="204" t="str">
        <f>IF(【全員最初に作成】基本情報!W382="","",【全員最初に作成】基本情報!W382)</f>
        <v/>
      </c>
      <c r="O338" s="204" t="str">
        <f>IF(【全員最初に作成】基本情報!X382="","",【全員最初に作成】基本情報!X382)</f>
        <v/>
      </c>
      <c r="P338" s="205" t="str">
        <f>IF(【全員最初に作成】基本情報!Y382="","",【全員最初に作成】基本情報!Y382)</f>
        <v/>
      </c>
      <c r="Q338" s="206" t="str">
        <f>IF(【全員最初に作成】基本情報!AB382="","",【全員最初に作成】基本情報!AB382)</f>
        <v/>
      </c>
      <c r="R338" s="230"/>
      <c r="S338" s="231"/>
      <c r="T338" s="209" t="str">
        <f>IFERROR(IF(R338="","",VLOOKUP(P338,【参考】数式用!$A$5:$H$34,MATCH(S338,【参考】数式用!$F$4:$H$4,0)+5,0)),"")</f>
        <v/>
      </c>
      <c r="U338" s="232" t="str">
        <f>IF(S338="特定加算Ⅰ",VLOOKUP(P338,【参考】数式用!$A$5:$I$28,9,FALSE),"-")</f>
        <v>-</v>
      </c>
      <c r="V338" s="210" t="s">
        <v>108</v>
      </c>
      <c r="W338" s="233"/>
      <c r="X338" s="212" t="s">
        <v>109</v>
      </c>
      <c r="Y338" s="233"/>
      <c r="Z338" s="212" t="s">
        <v>110</v>
      </c>
      <c r="AA338" s="233"/>
      <c r="AB338" s="212" t="s">
        <v>109</v>
      </c>
      <c r="AC338" s="233"/>
      <c r="AD338" s="212" t="s">
        <v>111</v>
      </c>
      <c r="AE338" s="213" t="s">
        <v>112</v>
      </c>
      <c r="AF338" s="214" t="str">
        <f t="shared" si="29"/>
        <v/>
      </c>
      <c r="AG338" s="215" t="s">
        <v>113</v>
      </c>
      <c r="AH338" s="216" t="str">
        <f t="shared" si="30"/>
        <v/>
      </c>
      <c r="AJ338" s="234" t="str">
        <f t="shared" si="31"/>
        <v>○</v>
      </c>
      <c r="AK338" s="235" t="str">
        <f t="shared" si="33"/>
        <v/>
      </c>
      <c r="AL338" s="235"/>
      <c r="AM338" s="235"/>
      <c r="AN338" s="235"/>
      <c r="AO338" s="235"/>
      <c r="AP338" s="235"/>
      <c r="AQ338" s="235"/>
      <c r="AR338" s="235"/>
      <c r="AS338" s="236"/>
    </row>
    <row r="339" spans="1:45" ht="33" customHeight="1" thickBot="1">
      <c r="A339" s="204">
        <f t="shared" si="32"/>
        <v>328</v>
      </c>
      <c r="B339" s="1026" t="str">
        <f>IF(【全員最初に作成】基本情報!C383="","",【全員最初に作成】基本情報!C383)</f>
        <v/>
      </c>
      <c r="C339" s="1027"/>
      <c r="D339" s="1027"/>
      <c r="E339" s="1027"/>
      <c r="F339" s="1027"/>
      <c r="G339" s="1027"/>
      <c r="H339" s="1027"/>
      <c r="I339" s="1027"/>
      <c r="J339" s="1027"/>
      <c r="K339" s="1028"/>
      <c r="L339" s="204" t="str">
        <f>IF(【全員最初に作成】基本情報!M383="","",【全員最初に作成】基本情報!M383)</f>
        <v/>
      </c>
      <c r="M339" s="204" t="str">
        <f>IF(【全員最初に作成】基本情報!R383="","",【全員最初に作成】基本情報!R383)</f>
        <v/>
      </c>
      <c r="N339" s="204" t="str">
        <f>IF(【全員最初に作成】基本情報!W383="","",【全員最初に作成】基本情報!W383)</f>
        <v/>
      </c>
      <c r="O339" s="204" t="str">
        <f>IF(【全員最初に作成】基本情報!X383="","",【全員最初に作成】基本情報!X383)</f>
        <v/>
      </c>
      <c r="P339" s="205" t="str">
        <f>IF(【全員最初に作成】基本情報!Y383="","",【全員最初に作成】基本情報!Y383)</f>
        <v/>
      </c>
      <c r="Q339" s="206" t="str">
        <f>IF(【全員最初に作成】基本情報!AB383="","",【全員最初に作成】基本情報!AB383)</f>
        <v/>
      </c>
      <c r="R339" s="230"/>
      <c r="S339" s="231"/>
      <c r="T339" s="209" t="str">
        <f>IFERROR(IF(R339="","",VLOOKUP(P339,【参考】数式用!$A$5:$H$34,MATCH(S339,【参考】数式用!$F$4:$H$4,0)+5,0)),"")</f>
        <v/>
      </c>
      <c r="U339" s="232" t="str">
        <f>IF(S339="特定加算Ⅰ",VLOOKUP(P339,【参考】数式用!$A$5:$I$28,9,FALSE),"-")</f>
        <v>-</v>
      </c>
      <c r="V339" s="210" t="s">
        <v>108</v>
      </c>
      <c r="W339" s="233"/>
      <c r="X339" s="212" t="s">
        <v>109</v>
      </c>
      <c r="Y339" s="233"/>
      <c r="Z339" s="212" t="s">
        <v>110</v>
      </c>
      <c r="AA339" s="233"/>
      <c r="AB339" s="212" t="s">
        <v>109</v>
      </c>
      <c r="AC339" s="233"/>
      <c r="AD339" s="212" t="s">
        <v>111</v>
      </c>
      <c r="AE339" s="213" t="s">
        <v>112</v>
      </c>
      <c r="AF339" s="214" t="str">
        <f t="shared" si="29"/>
        <v/>
      </c>
      <c r="AG339" s="215" t="s">
        <v>113</v>
      </c>
      <c r="AH339" s="216" t="str">
        <f t="shared" si="30"/>
        <v/>
      </c>
      <c r="AJ339" s="234" t="str">
        <f t="shared" si="31"/>
        <v>○</v>
      </c>
      <c r="AK339" s="235" t="str">
        <f t="shared" si="33"/>
        <v/>
      </c>
      <c r="AL339" s="235"/>
      <c r="AM339" s="235"/>
      <c r="AN339" s="235"/>
      <c r="AO339" s="235"/>
      <c r="AP339" s="235"/>
      <c r="AQ339" s="235"/>
      <c r="AR339" s="235"/>
      <c r="AS339" s="236"/>
    </row>
    <row r="340" spans="1:45" ht="33" customHeight="1" thickBot="1">
      <c r="A340" s="204">
        <f t="shared" si="32"/>
        <v>329</v>
      </c>
      <c r="B340" s="1026" t="str">
        <f>IF(【全員最初に作成】基本情報!C384="","",【全員最初に作成】基本情報!C384)</f>
        <v/>
      </c>
      <c r="C340" s="1027"/>
      <c r="D340" s="1027"/>
      <c r="E340" s="1027"/>
      <c r="F340" s="1027"/>
      <c r="G340" s="1027"/>
      <c r="H340" s="1027"/>
      <c r="I340" s="1027"/>
      <c r="J340" s="1027"/>
      <c r="K340" s="1028"/>
      <c r="L340" s="204" t="str">
        <f>IF(【全員最初に作成】基本情報!M384="","",【全員最初に作成】基本情報!M384)</f>
        <v/>
      </c>
      <c r="M340" s="204" t="str">
        <f>IF(【全員最初に作成】基本情報!R384="","",【全員最初に作成】基本情報!R384)</f>
        <v/>
      </c>
      <c r="N340" s="204" t="str">
        <f>IF(【全員最初に作成】基本情報!W384="","",【全員最初に作成】基本情報!W384)</f>
        <v/>
      </c>
      <c r="O340" s="204" t="str">
        <f>IF(【全員最初に作成】基本情報!X384="","",【全員最初に作成】基本情報!X384)</f>
        <v/>
      </c>
      <c r="P340" s="205" t="str">
        <f>IF(【全員最初に作成】基本情報!Y384="","",【全員最初に作成】基本情報!Y384)</f>
        <v/>
      </c>
      <c r="Q340" s="206" t="str">
        <f>IF(【全員最初に作成】基本情報!AB384="","",【全員最初に作成】基本情報!AB384)</f>
        <v/>
      </c>
      <c r="R340" s="230"/>
      <c r="S340" s="231"/>
      <c r="T340" s="209" t="str">
        <f>IFERROR(IF(R340="","",VLOOKUP(P340,【参考】数式用!$A$5:$H$34,MATCH(S340,【参考】数式用!$F$4:$H$4,0)+5,0)),"")</f>
        <v/>
      </c>
      <c r="U340" s="232" t="str">
        <f>IF(S340="特定加算Ⅰ",VLOOKUP(P340,【参考】数式用!$A$5:$I$28,9,FALSE),"-")</f>
        <v>-</v>
      </c>
      <c r="V340" s="210" t="s">
        <v>108</v>
      </c>
      <c r="W340" s="233"/>
      <c r="X340" s="212" t="s">
        <v>109</v>
      </c>
      <c r="Y340" s="233"/>
      <c r="Z340" s="212" t="s">
        <v>110</v>
      </c>
      <c r="AA340" s="233"/>
      <c r="AB340" s="212" t="s">
        <v>109</v>
      </c>
      <c r="AC340" s="233"/>
      <c r="AD340" s="212" t="s">
        <v>111</v>
      </c>
      <c r="AE340" s="213" t="s">
        <v>112</v>
      </c>
      <c r="AF340" s="214" t="str">
        <f t="shared" si="29"/>
        <v/>
      </c>
      <c r="AG340" s="215" t="s">
        <v>113</v>
      </c>
      <c r="AH340" s="216" t="str">
        <f t="shared" si="30"/>
        <v/>
      </c>
      <c r="AJ340" s="234" t="str">
        <f t="shared" si="31"/>
        <v>○</v>
      </c>
      <c r="AK340" s="235" t="str">
        <f t="shared" si="33"/>
        <v/>
      </c>
      <c r="AL340" s="235"/>
      <c r="AM340" s="235"/>
      <c r="AN340" s="235"/>
      <c r="AO340" s="235"/>
      <c r="AP340" s="235"/>
      <c r="AQ340" s="235"/>
      <c r="AR340" s="235"/>
      <c r="AS340" s="236"/>
    </row>
    <row r="341" spans="1:45" ht="33" customHeight="1" thickBot="1">
      <c r="A341" s="204">
        <f t="shared" si="32"/>
        <v>330</v>
      </c>
      <c r="B341" s="1026" t="str">
        <f>IF(【全員最初に作成】基本情報!C385="","",【全員最初に作成】基本情報!C385)</f>
        <v/>
      </c>
      <c r="C341" s="1027"/>
      <c r="D341" s="1027"/>
      <c r="E341" s="1027"/>
      <c r="F341" s="1027"/>
      <c r="G341" s="1027"/>
      <c r="H341" s="1027"/>
      <c r="I341" s="1027"/>
      <c r="J341" s="1027"/>
      <c r="K341" s="1028"/>
      <c r="L341" s="204" t="str">
        <f>IF(【全員最初に作成】基本情報!M385="","",【全員最初に作成】基本情報!M385)</f>
        <v/>
      </c>
      <c r="M341" s="204" t="str">
        <f>IF(【全員最初に作成】基本情報!R385="","",【全員最初に作成】基本情報!R385)</f>
        <v/>
      </c>
      <c r="N341" s="204" t="str">
        <f>IF(【全員最初に作成】基本情報!W385="","",【全員最初に作成】基本情報!W385)</f>
        <v/>
      </c>
      <c r="O341" s="204" t="str">
        <f>IF(【全員最初に作成】基本情報!X385="","",【全員最初に作成】基本情報!X385)</f>
        <v/>
      </c>
      <c r="P341" s="205" t="str">
        <f>IF(【全員最初に作成】基本情報!Y385="","",【全員最初に作成】基本情報!Y385)</f>
        <v/>
      </c>
      <c r="Q341" s="206" t="str">
        <f>IF(【全員最初に作成】基本情報!AB385="","",【全員最初に作成】基本情報!AB385)</f>
        <v/>
      </c>
      <c r="R341" s="230"/>
      <c r="S341" s="231"/>
      <c r="T341" s="209" t="str">
        <f>IFERROR(IF(R341="","",VLOOKUP(P341,【参考】数式用!$A$5:$H$34,MATCH(S341,【参考】数式用!$F$4:$H$4,0)+5,0)),"")</f>
        <v/>
      </c>
      <c r="U341" s="232" t="str">
        <f>IF(S341="特定加算Ⅰ",VLOOKUP(P341,【参考】数式用!$A$5:$I$28,9,FALSE),"-")</f>
        <v>-</v>
      </c>
      <c r="V341" s="210" t="s">
        <v>108</v>
      </c>
      <c r="W341" s="233"/>
      <c r="X341" s="212" t="s">
        <v>109</v>
      </c>
      <c r="Y341" s="233"/>
      <c r="Z341" s="212" t="s">
        <v>110</v>
      </c>
      <c r="AA341" s="233"/>
      <c r="AB341" s="212" t="s">
        <v>109</v>
      </c>
      <c r="AC341" s="233"/>
      <c r="AD341" s="212" t="s">
        <v>111</v>
      </c>
      <c r="AE341" s="213" t="s">
        <v>112</v>
      </c>
      <c r="AF341" s="214" t="str">
        <f t="shared" si="29"/>
        <v/>
      </c>
      <c r="AG341" s="215" t="s">
        <v>113</v>
      </c>
      <c r="AH341" s="216" t="str">
        <f t="shared" si="30"/>
        <v/>
      </c>
      <c r="AJ341" s="234" t="str">
        <f t="shared" si="31"/>
        <v>○</v>
      </c>
      <c r="AK341" s="235" t="str">
        <f t="shared" si="33"/>
        <v/>
      </c>
      <c r="AL341" s="235"/>
      <c r="AM341" s="235"/>
      <c r="AN341" s="235"/>
      <c r="AO341" s="235"/>
      <c r="AP341" s="235"/>
      <c r="AQ341" s="235"/>
      <c r="AR341" s="235"/>
      <c r="AS341" s="236"/>
    </row>
    <row r="342" spans="1:45" ht="33" customHeight="1" thickBot="1">
      <c r="A342" s="204">
        <f t="shared" si="32"/>
        <v>331</v>
      </c>
      <c r="B342" s="1026" t="str">
        <f>IF(【全員最初に作成】基本情報!C386="","",【全員最初に作成】基本情報!C386)</f>
        <v/>
      </c>
      <c r="C342" s="1027"/>
      <c r="D342" s="1027"/>
      <c r="E342" s="1027"/>
      <c r="F342" s="1027"/>
      <c r="G342" s="1027"/>
      <c r="H342" s="1027"/>
      <c r="I342" s="1027"/>
      <c r="J342" s="1027"/>
      <c r="K342" s="1028"/>
      <c r="L342" s="204" t="str">
        <f>IF(【全員最初に作成】基本情報!M386="","",【全員最初に作成】基本情報!M386)</f>
        <v/>
      </c>
      <c r="M342" s="204" t="str">
        <f>IF(【全員最初に作成】基本情報!R386="","",【全員最初に作成】基本情報!R386)</f>
        <v/>
      </c>
      <c r="N342" s="204" t="str">
        <f>IF(【全員最初に作成】基本情報!W386="","",【全員最初に作成】基本情報!W386)</f>
        <v/>
      </c>
      <c r="O342" s="204" t="str">
        <f>IF(【全員最初に作成】基本情報!X386="","",【全員最初に作成】基本情報!X386)</f>
        <v/>
      </c>
      <c r="P342" s="205" t="str">
        <f>IF(【全員最初に作成】基本情報!Y386="","",【全員最初に作成】基本情報!Y386)</f>
        <v/>
      </c>
      <c r="Q342" s="206" t="str">
        <f>IF(【全員最初に作成】基本情報!AB386="","",【全員最初に作成】基本情報!AB386)</f>
        <v/>
      </c>
      <c r="R342" s="230"/>
      <c r="S342" s="231"/>
      <c r="T342" s="209" t="str">
        <f>IFERROR(IF(R342="","",VLOOKUP(P342,【参考】数式用!$A$5:$H$34,MATCH(S342,【参考】数式用!$F$4:$H$4,0)+5,0)),"")</f>
        <v/>
      </c>
      <c r="U342" s="232" t="str">
        <f>IF(S342="特定加算Ⅰ",VLOOKUP(P342,【参考】数式用!$A$5:$I$28,9,FALSE),"-")</f>
        <v>-</v>
      </c>
      <c r="V342" s="210" t="s">
        <v>108</v>
      </c>
      <c r="W342" s="233"/>
      <c r="X342" s="212" t="s">
        <v>109</v>
      </c>
      <c r="Y342" s="233"/>
      <c r="Z342" s="212" t="s">
        <v>110</v>
      </c>
      <c r="AA342" s="233"/>
      <c r="AB342" s="212" t="s">
        <v>109</v>
      </c>
      <c r="AC342" s="233"/>
      <c r="AD342" s="212" t="s">
        <v>111</v>
      </c>
      <c r="AE342" s="213" t="s">
        <v>112</v>
      </c>
      <c r="AF342" s="214" t="str">
        <f t="shared" si="29"/>
        <v/>
      </c>
      <c r="AG342" s="215" t="s">
        <v>113</v>
      </c>
      <c r="AH342" s="216" t="str">
        <f t="shared" si="30"/>
        <v/>
      </c>
      <c r="AJ342" s="234" t="str">
        <f t="shared" si="31"/>
        <v>○</v>
      </c>
      <c r="AK342" s="235" t="str">
        <f t="shared" si="33"/>
        <v/>
      </c>
      <c r="AL342" s="235"/>
      <c r="AM342" s="235"/>
      <c r="AN342" s="235"/>
      <c r="AO342" s="235"/>
      <c r="AP342" s="235"/>
      <c r="AQ342" s="235"/>
      <c r="AR342" s="235"/>
      <c r="AS342" s="236"/>
    </row>
    <row r="343" spans="1:45" ht="33" customHeight="1" thickBot="1">
      <c r="A343" s="204">
        <f t="shared" si="32"/>
        <v>332</v>
      </c>
      <c r="B343" s="1026" t="str">
        <f>IF(【全員最初に作成】基本情報!C387="","",【全員最初に作成】基本情報!C387)</f>
        <v/>
      </c>
      <c r="C343" s="1027"/>
      <c r="D343" s="1027"/>
      <c r="E343" s="1027"/>
      <c r="F343" s="1027"/>
      <c r="G343" s="1027"/>
      <c r="H343" s="1027"/>
      <c r="I343" s="1027"/>
      <c r="J343" s="1027"/>
      <c r="K343" s="1028"/>
      <c r="L343" s="204" t="str">
        <f>IF(【全員最初に作成】基本情報!M387="","",【全員最初に作成】基本情報!M387)</f>
        <v/>
      </c>
      <c r="M343" s="204" t="str">
        <f>IF(【全員最初に作成】基本情報!R387="","",【全員最初に作成】基本情報!R387)</f>
        <v/>
      </c>
      <c r="N343" s="204" t="str">
        <f>IF(【全員最初に作成】基本情報!W387="","",【全員最初に作成】基本情報!W387)</f>
        <v/>
      </c>
      <c r="O343" s="204" t="str">
        <f>IF(【全員最初に作成】基本情報!X387="","",【全員最初に作成】基本情報!X387)</f>
        <v/>
      </c>
      <c r="P343" s="205" t="str">
        <f>IF(【全員最初に作成】基本情報!Y387="","",【全員最初に作成】基本情報!Y387)</f>
        <v/>
      </c>
      <c r="Q343" s="206" t="str">
        <f>IF(【全員最初に作成】基本情報!AB387="","",【全員最初に作成】基本情報!AB387)</f>
        <v/>
      </c>
      <c r="R343" s="230"/>
      <c r="S343" s="231"/>
      <c r="T343" s="209" t="str">
        <f>IFERROR(IF(R343="","",VLOOKUP(P343,【参考】数式用!$A$5:$H$34,MATCH(S343,【参考】数式用!$F$4:$H$4,0)+5,0)),"")</f>
        <v/>
      </c>
      <c r="U343" s="232" t="str">
        <f>IF(S343="特定加算Ⅰ",VLOOKUP(P343,【参考】数式用!$A$5:$I$28,9,FALSE),"-")</f>
        <v>-</v>
      </c>
      <c r="V343" s="210" t="s">
        <v>108</v>
      </c>
      <c r="W343" s="233"/>
      <c r="X343" s="212" t="s">
        <v>109</v>
      </c>
      <c r="Y343" s="233"/>
      <c r="Z343" s="212" t="s">
        <v>110</v>
      </c>
      <c r="AA343" s="233"/>
      <c r="AB343" s="212" t="s">
        <v>109</v>
      </c>
      <c r="AC343" s="233"/>
      <c r="AD343" s="212" t="s">
        <v>111</v>
      </c>
      <c r="AE343" s="213" t="s">
        <v>112</v>
      </c>
      <c r="AF343" s="214" t="str">
        <f t="shared" si="29"/>
        <v/>
      </c>
      <c r="AG343" s="215" t="s">
        <v>113</v>
      </c>
      <c r="AH343" s="216" t="str">
        <f t="shared" si="30"/>
        <v/>
      </c>
      <c r="AJ343" s="234" t="str">
        <f t="shared" si="31"/>
        <v>○</v>
      </c>
      <c r="AK343" s="235" t="str">
        <f t="shared" si="33"/>
        <v/>
      </c>
      <c r="AL343" s="235"/>
      <c r="AM343" s="235"/>
      <c r="AN343" s="235"/>
      <c r="AO343" s="235"/>
      <c r="AP343" s="235"/>
      <c r="AQ343" s="235"/>
      <c r="AR343" s="235"/>
      <c r="AS343" s="236"/>
    </row>
    <row r="344" spans="1:45" ht="33" customHeight="1" thickBot="1">
      <c r="A344" s="204">
        <f t="shared" si="32"/>
        <v>333</v>
      </c>
      <c r="B344" s="1026" t="str">
        <f>IF(【全員最初に作成】基本情報!C388="","",【全員最初に作成】基本情報!C388)</f>
        <v/>
      </c>
      <c r="C344" s="1027"/>
      <c r="D344" s="1027"/>
      <c r="E344" s="1027"/>
      <c r="F344" s="1027"/>
      <c r="G344" s="1027"/>
      <c r="H344" s="1027"/>
      <c r="I344" s="1027"/>
      <c r="J344" s="1027"/>
      <c r="K344" s="1028"/>
      <c r="L344" s="204" t="str">
        <f>IF(【全員最初に作成】基本情報!M388="","",【全員最初に作成】基本情報!M388)</f>
        <v/>
      </c>
      <c r="M344" s="204" t="str">
        <f>IF(【全員最初に作成】基本情報!R388="","",【全員最初に作成】基本情報!R388)</f>
        <v/>
      </c>
      <c r="N344" s="204" t="str">
        <f>IF(【全員最初に作成】基本情報!W388="","",【全員最初に作成】基本情報!W388)</f>
        <v/>
      </c>
      <c r="O344" s="204" t="str">
        <f>IF(【全員最初に作成】基本情報!X388="","",【全員最初に作成】基本情報!X388)</f>
        <v/>
      </c>
      <c r="P344" s="205" t="str">
        <f>IF(【全員最初に作成】基本情報!Y388="","",【全員最初に作成】基本情報!Y388)</f>
        <v/>
      </c>
      <c r="Q344" s="206" t="str">
        <f>IF(【全員最初に作成】基本情報!AB388="","",【全員最初に作成】基本情報!AB388)</f>
        <v/>
      </c>
      <c r="R344" s="230"/>
      <c r="S344" s="231"/>
      <c r="T344" s="209" t="str">
        <f>IFERROR(IF(R344="","",VLOOKUP(P344,【参考】数式用!$A$5:$H$34,MATCH(S344,【参考】数式用!$F$4:$H$4,0)+5,0)),"")</f>
        <v/>
      </c>
      <c r="U344" s="232" t="str">
        <f>IF(S344="特定加算Ⅰ",VLOOKUP(P344,【参考】数式用!$A$5:$I$28,9,FALSE),"-")</f>
        <v>-</v>
      </c>
      <c r="V344" s="210" t="s">
        <v>108</v>
      </c>
      <c r="W344" s="233"/>
      <c r="X344" s="212" t="s">
        <v>109</v>
      </c>
      <c r="Y344" s="233"/>
      <c r="Z344" s="212" t="s">
        <v>110</v>
      </c>
      <c r="AA344" s="233"/>
      <c r="AB344" s="212" t="s">
        <v>109</v>
      </c>
      <c r="AC344" s="233"/>
      <c r="AD344" s="212" t="s">
        <v>111</v>
      </c>
      <c r="AE344" s="213" t="s">
        <v>112</v>
      </c>
      <c r="AF344" s="214" t="str">
        <f t="shared" si="29"/>
        <v/>
      </c>
      <c r="AG344" s="215" t="s">
        <v>113</v>
      </c>
      <c r="AH344" s="216" t="str">
        <f t="shared" si="30"/>
        <v/>
      </c>
      <c r="AJ344" s="234" t="str">
        <f t="shared" si="31"/>
        <v>○</v>
      </c>
      <c r="AK344" s="235" t="str">
        <f t="shared" si="33"/>
        <v/>
      </c>
      <c r="AL344" s="235"/>
      <c r="AM344" s="235"/>
      <c r="AN344" s="235"/>
      <c r="AO344" s="235"/>
      <c r="AP344" s="235"/>
      <c r="AQ344" s="235"/>
      <c r="AR344" s="235"/>
      <c r="AS344" s="236"/>
    </row>
    <row r="345" spans="1:45" ht="33" customHeight="1" thickBot="1">
      <c r="A345" s="204">
        <f t="shared" si="32"/>
        <v>334</v>
      </c>
      <c r="B345" s="1026" t="str">
        <f>IF(【全員最初に作成】基本情報!C389="","",【全員最初に作成】基本情報!C389)</f>
        <v/>
      </c>
      <c r="C345" s="1027"/>
      <c r="D345" s="1027"/>
      <c r="E345" s="1027"/>
      <c r="F345" s="1027"/>
      <c r="G345" s="1027"/>
      <c r="H345" s="1027"/>
      <c r="I345" s="1027"/>
      <c r="J345" s="1027"/>
      <c r="K345" s="1028"/>
      <c r="L345" s="204" t="str">
        <f>IF(【全員最初に作成】基本情報!M389="","",【全員最初に作成】基本情報!M389)</f>
        <v/>
      </c>
      <c r="M345" s="204" t="str">
        <f>IF(【全員最初に作成】基本情報!R389="","",【全員最初に作成】基本情報!R389)</f>
        <v/>
      </c>
      <c r="N345" s="204" t="str">
        <f>IF(【全員最初に作成】基本情報!W389="","",【全員最初に作成】基本情報!W389)</f>
        <v/>
      </c>
      <c r="O345" s="204" t="str">
        <f>IF(【全員最初に作成】基本情報!X389="","",【全員最初に作成】基本情報!X389)</f>
        <v/>
      </c>
      <c r="P345" s="205" t="str">
        <f>IF(【全員最初に作成】基本情報!Y389="","",【全員最初に作成】基本情報!Y389)</f>
        <v/>
      </c>
      <c r="Q345" s="206" t="str">
        <f>IF(【全員最初に作成】基本情報!AB389="","",【全員最初に作成】基本情報!AB389)</f>
        <v/>
      </c>
      <c r="R345" s="230"/>
      <c r="S345" s="231"/>
      <c r="T345" s="209" t="str">
        <f>IFERROR(IF(R345="","",VLOOKUP(P345,【参考】数式用!$A$5:$H$34,MATCH(S345,【参考】数式用!$F$4:$H$4,0)+5,0)),"")</f>
        <v/>
      </c>
      <c r="U345" s="232" t="str">
        <f>IF(S345="特定加算Ⅰ",VLOOKUP(P345,【参考】数式用!$A$5:$I$28,9,FALSE),"-")</f>
        <v>-</v>
      </c>
      <c r="V345" s="210" t="s">
        <v>108</v>
      </c>
      <c r="W345" s="233"/>
      <c r="X345" s="212" t="s">
        <v>109</v>
      </c>
      <c r="Y345" s="233"/>
      <c r="Z345" s="212" t="s">
        <v>110</v>
      </c>
      <c r="AA345" s="233"/>
      <c r="AB345" s="212" t="s">
        <v>109</v>
      </c>
      <c r="AC345" s="233"/>
      <c r="AD345" s="212" t="s">
        <v>111</v>
      </c>
      <c r="AE345" s="213" t="s">
        <v>112</v>
      </c>
      <c r="AF345" s="214" t="str">
        <f t="shared" si="29"/>
        <v/>
      </c>
      <c r="AG345" s="215" t="s">
        <v>113</v>
      </c>
      <c r="AH345" s="216" t="str">
        <f t="shared" si="30"/>
        <v/>
      </c>
      <c r="AJ345" s="234" t="str">
        <f t="shared" si="31"/>
        <v>○</v>
      </c>
      <c r="AK345" s="235" t="str">
        <f t="shared" si="33"/>
        <v/>
      </c>
      <c r="AL345" s="235"/>
      <c r="AM345" s="235"/>
      <c r="AN345" s="235"/>
      <c r="AO345" s="235"/>
      <c r="AP345" s="235"/>
      <c r="AQ345" s="235"/>
      <c r="AR345" s="235"/>
      <c r="AS345" s="236"/>
    </row>
    <row r="346" spans="1:45" ht="33" customHeight="1" thickBot="1">
      <c r="A346" s="204">
        <f t="shared" si="32"/>
        <v>335</v>
      </c>
      <c r="B346" s="1026" t="str">
        <f>IF(【全員最初に作成】基本情報!C390="","",【全員最初に作成】基本情報!C390)</f>
        <v/>
      </c>
      <c r="C346" s="1027"/>
      <c r="D346" s="1027"/>
      <c r="E346" s="1027"/>
      <c r="F346" s="1027"/>
      <c r="G346" s="1027"/>
      <c r="H346" s="1027"/>
      <c r="I346" s="1027"/>
      <c r="J346" s="1027"/>
      <c r="K346" s="1028"/>
      <c r="L346" s="204" t="str">
        <f>IF(【全員最初に作成】基本情報!M390="","",【全員最初に作成】基本情報!M390)</f>
        <v/>
      </c>
      <c r="M346" s="204" t="str">
        <f>IF(【全員最初に作成】基本情報!R390="","",【全員最初に作成】基本情報!R390)</f>
        <v/>
      </c>
      <c r="N346" s="204" t="str">
        <f>IF(【全員最初に作成】基本情報!W390="","",【全員最初に作成】基本情報!W390)</f>
        <v/>
      </c>
      <c r="O346" s="204" t="str">
        <f>IF(【全員最初に作成】基本情報!X390="","",【全員最初に作成】基本情報!X390)</f>
        <v/>
      </c>
      <c r="P346" s="205" t="str">
        <f>IF(【全員最初に作成】基本情報!Y390="","",【全員最初に作成】基本情報!Y390)</f>
        <v/>
      </c>
      <c r="Q346" s="206" t="str">
        <f>IF(【全員最初に作成】基本情報!AB390="","",【全員最初に作成】基本情報!AB390)</f>
        <v/>
      </c>
      <c r="R346" s="230"/>
      <c r="S346" s="231"/>
      <c r="T346" s="209" t="str">
        <f>IFERROR(IF(R346="","",VLOOKUP(P346,【参考】数式用!$A$5:$H$34,MATCH(S346,【参考】数式用!$F$4:$H$4,0)+5,0)),"")</f>
        <v/>
      </c>
      <c r="U346" s="232" t="str">
        <f>IF(S346="特定加算Ⅰ",VLOOKUP(P346,【参考】数式用!$A$5:$I$28,9,FALSE),"-")</f>
        <v>-</v>
      </c>
      <c r="V346" s="210" t="s">
        <v>108</v>
      </c>
      <c r="W346" s="233"/>
      <c r="X346" s="212" t="s">
        <v>109</v>
      </c>
      <c r="Y346" s="233"/>
      <c r="Z346" s="212" t="s">
        <v>110</v>
      </c>
      <c r="AA346" s="233"/>
      <c r="AB346" s="212" t="s">
        <v>109</v>
      </c>
      <c r="AC346" s="233"/>
      <c r="AD346" s="212" t="s">
        <v>111</v>
      </c>
      <c r="AE346" s="213" t="s">
        <v>112</v>
      </c>
      <c r="AF346" s="214" t="str">
        <f t="shared" si="29"/>
        <v/>
      </c>
      <c r="AG346" s="215" t="s">
        <v>113</v>
      </c>
      <c r="AH346" s="216" t="str">
        <f t="shared" si="30"/>
        <v/>
      </c>
      <c r="AJ346" s="234" t="str">
        <f t="shared" si="31"/>
        <v>○</v>
      </c>
      <c r="AK346" s="235" t="str">
        <f t="shared" si="33"/>
        <v/>
      </c>
      <c r="AL346" s="235"/>
      <c r="AM346" s="235"/>
      <c r="AN346" s="235"/>
      <c r="AO346" s="235"/>
      <c r="AP346" s="235"/>
      <c r="AQ346" s="235"/>
      <c r="AR346" s="235"/>
      <c r="AS346" s="236"/>
    </row>
    <row r="347" spans="1:45" ht="33" customHeight="1" thickBot="1">
      <c r="A347" s="204">
        <f t="shared" si="32"/>
        <v>336</v>
      </c>
      <c r="B347" s="1026" t="str">
        <f>IF(【全員最初に作成】基本情報!C391="","",【全員最初に作成】基本情報!C391)</f>
        <v/>
      </c>
      <c r="C347" s="1027"/>
      <c r="D347" s="1027"/>
      <c r="E347" s="1027"/>
      <c r="F347" s="1027"/>
      <c r="G347" s="1027"/>
      <c r="H347" s="1027"/>
      <c r="I347" s="1027"/>
      <c r="J347" s="1027"/>
      <c r="K347" s="1028"/>
      <c r="L347" s="204" t="str">
        <f>IF(【全員最初に作成】基本情報!M391="","",【全員最初に作成】基本情報!M391)</f>
        <v/>
      </c>
      <c r="M347" s="204" t="str">
        <f>IF(【全員最初に作成】基本情報!R391="","",【全員最初に作成】基本情報!R391)</f>
        <v/>
      </c>
      <c r="N347" s="204" t="str">
        <f>IF(【全員最初に作成】基本情報!W391="","",【全員最初に作成】基本情報!W391)</f>
        <v/>
      </c>
      <c r="O347" s="204" t="str">
        <f>IF(【全員最初に作成】基本情報!X391="","",【全員最初に作成】基本情報!X391)</f>
        <v/>
      </c>
      <c r="P347" s="205" t="str">
        <f>IF(【全員最初に作成】基本情報!Y391="","",【全員最初に作成】基本情報!Y391)</f>
        <v/>
      </c>
      <c r="Q347" s="206" t="str">
        <f>IF(【全員最初に作成】基本情報!AB391="","",【全員最初に作成】基本情報!AB391)</f>
        <v/>
      </c>
      <c r="R347" s="230"/>
      <c r="S347" s="231"/>
      <c r="T347" s="209" t="str">
        <f>IFERROR(IF(R347="","",VLOOKUP(P347,【参考】数式用!$A$5:$H$34,MATCH(S347,【参考】数式用!$F$4:$H$4,0)+5,0)),"")</f>
        <v/>
      </c>
      <c r="U347" s="232" t="str">
        <f>IF(S347="特定加算Ⅰ",VLOOKUP(P347,【参考】数式用!$A$5:$I$28,9,FALSE),"-")</f>
        <v>-</v>
      </c>
      <c r="V347" s="210" t="s">
        <v>108</v>
      </c>
      <c r="W347" s="233"/>
      <c r="X347" s="212" t="s">
        <v>109</v>
      </c>
      <c r="Y347" s="233"/>
      <c r="Z347" s="212" t="s">
        <v>110</v>
      </c>
      <c r="AA347" s="233"/>
      <c r="AB347" s="212" t="s">
        <v>109</v>
      </c>
      <c r="AC347" s="233"/>
      <c r="AD347" s="212" t="s">
        <v>111</v>
      </c>
      <c r="AE347" s="213" t="s">
        <v>112</v>
      </c>
      <c r="AF347" s="214" t="str">
        <f t="shared" si="29"/>
        <v/>
      </c>
      <c r="AG347" s="215" t="s">
        <v>113</v>
      </c>
      <c r="AH347" s="216" t="str">
        <f t="shared" si="30"/>
        <v/>
      </c>
      <c r="AJ347" s="234" t="str">
        <f t="shared" si="31"/>
        <v>○</v>
      </c>
      <c r="AK347" s="235" t="str">
        <f t="shared" si="33"/>
        <v/>
      </c>
      <c r="AL347" s="235"/>
      <c r="AM347" s="235"/>
      <c r="AN347" s="235"/>
      <c r="AO347" s="235"/>
      <c r="AP347" s="235"/>
      <c r="AQ347" s="235"/>
      <c r="AR347" s="235"/>
      <c r="AS347" s="236"/>
    </row>
    <row r="348" spans="1:45" ht="33" customHeight="1" thickBot="1">
      <c r="A348" s="204">
        <f t="shared" si="32"/>
        <v>337</v>
      </c>
      <c r="B348" s="1026" t="str">
        <f>IF(【全員最初に作成】基本情報!C392="","",【全員最初に作成】基本情報!C392)</f>
        <v/>
      </c>
      <c r="C348" s="1027"/>
      <c r="D348" s="1027"/>
      <c r="E348" s="1027"/>
      <c r="F348" s="1027"/>
      <c r="G348" s="1027"/>
      <c r="H348" s="1027"/>
      <c r="I348" s="1027"/>
      <c r="J348" s="1027"/>
      <c r="K348" s="1028"/>
      <c r="L348" s="204" t="str">
        <f>IF(【全員最初に作成】基本情報!M392="","",【全員最初に作成】基本情報!M392)</f>
        <v/>
      </c>
      <c r="M348" s="204" t="str">
        <f>IF(【全員最初に作成】基本情報!R392="","",【全員最初に作成】基本情報!R392)</f>
        <v/>
      </c>
      <c r="N348" s="204" t="str">
        <f>IF(【全員最初に作成】基本情報!W392="","",【全員最初に作成】基本情報!W392)</f>
        <v/>
      </c>
      <c r="O348" s="204" t="str">
        <f>IF(【全員最初に作成】基本情報!X392="","",【全員最初に作成】基本情報!X392)</f>
        <v/>
      </c>
      <c r="P348" s="205" t="str">
        <f>IF(【全員最初に作成】基本情報!Y392="","",【全員最初に作成】基本情報!Y392)</f>
        <v/>
      </c>
      <c r="Q348" s="206" t="str">
        <f>IF(【全員最初に作成】基本情報!AB392="","",【全員最初に作成】基本情報!AB392)</f>
        <v/>
      </c>
      <c r="R348" s="230"/>
      <c r="S348" s="231"/>
      <c r="T348" s="209" t="str">
        <f>IFERROR(IF(R348="","",VLOOKUP(P348,【参考】数式用!$A$5:$H$34,MATCH(S348,【参考】数式用!$F$4:$H$4,0)+5,0)),"")</f>
        <v/>
      </c>
      <c r="U348" s="232" t="str">
        <f>IF(S348="特定加算Ⅰ",VLOOKUP(P348,【参考】数式用!$A$5:$I$28,9,FALSE),"-")</f>
        <v>-</v>
      </c>
      <c r="V348" s="210" t="s">
        <v>108</v>
      </c>
      <c r="W348" s="233"/>
      <c r="X348" s="212" t="s">
        <v>109</v>
      </c>
      <c r="Y348" s="233"/>
      <c r="Z348" s="212" t="s">
        <v>110</v>
      </c>
      <c r="AA348" s="233"/>
      <c r="AB348" s="212" t="s">
        <v>109</v>
      </c>
      <c r="AC348" s="233"/>
      <c r="AD348" s="212" t="s">
        <v>111</v>
      </c>
      <c r="AE348" s="213" t="s">
        <v>112</v>
      </c>
      <c r="AF348" s="214" t="str">
        <f t="shared" si="29"/>
        <v/>
      </c>
      <c r="AG348" s="215" t="s">
        <v>113</v>
      </c>
      <c r="AH348" s="216" t="str">
        <f t="shared" si="30"/>
        <v/>
      </c>
      <c r="AJ348" s="234" t="str">
        <f t="shared" si="31"/>
        <v>○</v>
      </c>
      <c r="AK348" s="235" t="str">
        <f t="shared" si="33"/>
        <v/>
      </c>
      <c r="AL348" s="235"/>
      <c r="AM348" s="235"/>
      <c r="AN348" s="235"/>
      <c r="AO348" s="235"/>
      <c r="AP348" s="235"/>
      <c r="AQ348" s="235"/>
      <c r="AR348" s="235"/>
      <c r="AS348" s="236"/>
    </row>
    <row r="349" spans="1:45" ht="33" customHeight="1" thickBot="1">
      <c r="A349" s="204">
        <f t="shared" si="32"/>
        <v>338</v>
      </c>
      <c r="B349" s="1026" t="str">
        <f>IF(【全員最初に作成】基本情報!C393="","",【全員最初に作成】基本情報!C393)</f>
        <v/>
      </c>
      <c r="C349" s="1027"/>
      <c r="D349" s="1027"/>
      <c r="E349" s="1027"/>
      <c r="F349" s="1027"/>
      <c r="G349" s="1027"/>
      <c r="H349" s="1027"/>
      <c r="I349" s="1027"/>
      <c r="J349" s="1027"/>
      <c r="K349" s="1028"/>
      <c r="L349" s="204" t="str">
        <f>IF(【全員最初に作成】基本情報!M393="","",【全員最初に作成】基本情報!M393)</f>
        <v/>
      </c>
      <c r="M349" s="204" t="str">
        <f>IF(【全員最初に作成】基本情報!R393="","",【全員最初に作成】基本情報!R393)</f>
        <v/>
      </c>
      <c r="N349" s="204" t="str">
        <f>IF(【全員最初に作成】基本情報!W393="","",【全員最初に作成】基本情報!W393)</f>
        <v/>
      </c>
      <c r="O349" s="204" t="str">
        <f>IF(【全員最初に作成】基本情報!X393="","",【全員最初に作成】基本情報!X393)</f>
        <v/>
      </c>
      <c r="P349" s="205" t="str">
        <f>IF(【全員最初に作成】基本情報!Y393="","",【全員最初に作成】基本情報!Y393)</f>
        <v/>
      </c>
      <c r="Q349" s="206" t="str">
        <f>IF(【全員最初に作成】基本情報!AB393="","",【全員最初に作成】基本情報!AB393)</f>
        <v/>
      </c>
      <c r="R349" s="230"/>
      <c r="S349" s="231"/>
      <c r="T349" s="209" t="str">
        <f>IFERROR(IF(R349="","",VLOOKUP(P349,【参考】数式用!$A$5:$H$34,MATCH(S349,【参考】数式用!$F$4:$H$4,0)+5,0)),"")</f>
        <v/>
      </c>
      <c r="U349" s="232" t="str">
        <f>IF(S349="特定加算Ⅰ",VLOOKUP(P349,【参考】数式用!$A$5:$I$28,9,FALSE),"-")</f>
        <v>-</v>
      </c>
      <c r="V349" s="210" t="s">
        <v>108</v>
      </c>
      <c r="W349" s="233"/>
      <c r="X349" s="212" t="s">
        <v>109</v>
      </c>
      <c r="Y349" s="233"/>
      <c r="Z349" s="212" t="s">
        <v>110</v>
      </c>
      <c r="AA349" s="233"/>
      <c r="AB349" s="212" t="s">
        <v>109</v>
      </c>
      <c r="AC349" s="233"/>
      <c r="AD349" s="212" t="s">
        <v>111</v>
      </c>
      <c r="AE349" s="213" t="s">
        <v>112</v>
      </c>
      <c r="AF349" s="214" t="str">
        <f t="shared" si="29"/>
        <v/>
      </c>
      <c r="AG349" s="215" t="s">
        <v>113</v>
      </c>
      <c r="AH349" s="216" t="str">
        <f t="shared" si="30"/>
        <v/>
      </c>
      <c r="AJ349" s="234" t="str">
        <f t="shared" si="31"/>
        <v>○</v>
      </c>
      <c r="AK349" s="235" t="str">
        <f t="shared" si="33"/>
        <v/>
      </c>
      <c r="AL349" s="235"/>
      <c r="AM349" s="235"/>
      <c r="AN349" s="235"/>
      <c r="AO349" s="235"/>
      <c r="AP349" s="235"/>
      <c r="AQ349" s="235"/>
      <c r="AR349" s="235"/>
      <c r="AS349" s="236"/>
    </row>
    <row r="350" spans="1:45" ht="33" customHeight="1" thickBot="1">
      <c r="A350" s="204">
        <f t="shared" si="32"/>
        <v>339</v>
      </c>
      <c r="B350" s="1026" t="str">
        <f>IF(【全員最初に作成】基本情報!C394="","",【全員最初に作成】基本情報!C394)</f>
        <v/>
      </c>
      <c r="C350" s="1027"/>
      <c r="D350" s="1027"/>
      <c r="E350" s="1027"/>
      <c r="F350" s="1027"/>
      <c r="G350" s="1027"/>
      <c r="H350" s="1027"/>
      <c r="I350" s="1027"/>
      <c r="J350" s="1027"/>
      <c r="K350" s="1028"/>
      <c r="L350" s="204" t="str">
        <f>IF(【全員最初に作成】基本情報!M394="","",【全員最初に作成】基本情報!M394)</f>
        <v/>
      </c>
      <c r="M350" s="204" t="str">
        <f>IF(【全員最初に作成】基本情報!R394="","",【全員最初に作成】基本情報!R394)</f>
        <v/>
      </c>
      <c r="N350" s="204" t="str">
        <f>IF(【全員最初に作成】基本情報!W394="","",【全員最初に作成】基本情報!W394)</f>
        <v/>
      </c>
      <c r="O350" s="204" t="str">
        <f>IF(【全員最初に作成】基本情報!X394="","",【全員最初に作成】基本情報!X394)</f>
        <v/>
      </c>
      <c r="P350" s="205" t="str">
        <f>IF(【全員最初に作成】基本情報!Y394="","",【全員最初に作成】基本情報!Y394)</f>
        <v/>
      </c>
      <c r="Q350" s="206" t="str">
        <f>IF(【全員最初に作成】基本情報!AB394="","",【全員最初に作成】基本情報!AB394)</f>
        <v/>
      </c>
      <c r="R350" s="230"/>
      <c r="S350" s="231"/>
      <c r="T350" s="209" t="str">
        <f>IFERROR(IF(R350="","",VLOOKUP(P350,【参考】数式用!$A$5:$H$34,MATCH(S350,【参考】数式用!$F$4:$H$4,0)+5,0)),"")</f>
        <v/>
      </c>
      <c r="U350" s="232" t="str">
        <f>IF(S350="特定加算Ⅰ",VLOOKUP(P350,【参考】数式用!$A$5:$I$28,9,FALSE),"-")</f>
        <v>-</v>
      </c>
      <c r="V350" s="210" t="s">
        <v>108</v>
      </c>
      <c r="W350" s="233"/>
      <c r="X350" s="212" t="s">
        <v>109</v>
      </c>
      <c r="Y350" s="233"/>
      <c r="Z350" s="212" t="s">
        <v>110</v>
      </c>
      <c r="AA350" s="233"/>
      <c r="AB350" s="212" t="s">
        <v>109</v>
      </c>
      <c r="AC350" s="233"/>
      <c r="AD350" s="212" t="s">
        <v>111</v>
      </c>
      <c r="AE350" s="213" t="s">
        <v>112</v>
      </c>
      <c r="AF350" s="214" t="str">
        <f t="shared" si="29"/>
        <v/>
      </c>
      <c r="AG350" s="215" t="s">
        <v>113</v>
      </c>
      <c r="AH350" s="216" t="str">
        <f t="shared" si="30"/>
        <v/>
      </c>
      <c r="AJ350" s="234" t="str">
        <f t="shared" si="31"/>
        <v>○</v>
      </c>
      <c r="AK350" s="235" t="str">
        <f t="shared" si="33"/>
        <v/>
      </c>
      <c r="AL350" s="235"/>
      <c r="AM350" s="235"/>
      <c r="AN350" s="235"/>
      <c r="AO350" s="235"/>
      <c r="AP350" s="235"/>
      <c r="AQ350" s="235"/>
      <c r="AR350" s="235"/>
      <c r="AS350" s="236"/>
    </row>
    <row r="351" spans="1:45" ht="33" customHeight="1" thickBot="1">
      <c r="A351" s="204">
        <f t="shared" si="32"/>
        <v>340</v>
      </c>
      <c r="B351" s="1026" t="str">
        <f>IF(【全員最初に作成】基本情報!C395="","",【全員最初に作成】基本情報!C395)</f>
        <v/>
      </c>
      <c r="C351" s="1027"/>
      <c r="D351" s="1027"/>
      <c r="E351" s="1027"/>
      <c r="F351" s="1027"/>
      <c r="G351" s="1027"/>
      <c r="H351" s="1027"/>
      <c r="I351" s="1027"/>
      <c r="J351" s="1027"/>
      <c r="K351" s="1028"/>
      <c r="L351" s="204" t="str">
        <f>IF(【全員最初に作成】基本情報!M395="","",【全員最初に作成】基本情報!M395)</f>
        <v/>
      </c>
      <c r="M351" s="204" t="str">
        <f>IF(【全員最初に作成】基本情報!R395="","",【全員最初に作成】基本情報!R395)</f>
        <v/>
      </c>
      <c r="N351" s="204" t="str">
        <f>IF(【全員最初に作成】基本情報!W395="","",【全員最初に作成】基本情報!W395)</f>
        <v/>
      </c>
      <c r="O351" s="204" t="str">
        <f>IF(【全員最初に作成】基本情報!X395="","",【全員最初に作成】基本情報!X395)</f>
        <v/>
      </c>
      <c r="P351" s="205" t="str">
        <f>IF(【全員最初に作成】基本情報!Y395="","",【全員最初に作成】基本情報!Y395)</f>
        <v/>
      </c>
      <c r="Q351" s="206" t="str">
        <f>IF(【全員最初に作成】基本情報!AB395="","",【全員最初に作成】基本情報!AB395)</f>
        <v/>
      </c>
      <c r="R351" s="230"/>
      <c r="S351" s="231"/>
      <c r="T351" s="209" t="str">
        <f>IFERROR(IF(R351="","",VLOOKUP(P351,【参考】数式用!$A$5:$H$34,MATCH(S351,【参考】数式用!$F$4:$H$4,0)+5,0)),"")</f>
        <v/>
      </c>
      <c r="U351" s="232" t="str">
        <f>IF(S351="特定加算Ⅰ",VLOOKUP(P351,【参考】数式用!$A$5:$I$28,9,FALSE),"-")</f>
        <v>-</v>
      </c>
      <c r="V351" s="210" t="s">
        <v>108</v>
      </c>
      <c r="W351" s="233"/>
      <c r="X351" s="212" t="s">
        <v>109</v>
      </c>
      <c r="Y351" s="233"/>
      <c r="Z351" s="212" t="s">
        <v>110</v>
      </c>
      <c r="AA351" s="233"/>
      <c r="AB351" s="212" t="s">
        <v>109</v>
      </c>
      <c r="AC351" s="233"/>
      <c r="AD351" s="212" t="s">
        <v>111</v>
      </c>
      <c r="AE351" s="213" t="s">
        <v>112</v>
      </c>
      <c r="AF351" s="214" t="str">
        <f t="shared" si="29"/>
        <v/>
      </c>
      <c r="AG351" s="215" t="s">
        <v>113</v>
      </c>
      <c r="AH351" s="216" t="str">
        <f t="shared" si="30"/>
        <v/>
      </c>
      <c r="AJ351" s="234" t="str">
        <f t="shared" si="31"/>
        <v>○</v>
      </c>
      <c r="AK351" s="235" t="str">
        <f t="shared" si="33"/>
        <v/>
      </c>
      <c r="AL351" s="235"/>
      <c r="AM351" s="235"/>
      <c r="AN351" s="235"/>
      <c r="AO351" s="235"/>
      <c r="AP351" s="235"/>
      <c r="AQ351" s="235"/>
      <c r="AR351" s="235"/>
      <c r="AS351" s="236"/>
    </row>
    <row r="352" spans="1:45" ht="33" customHeight="1" thickBot="1">
      <c r="A352" s="204">
        <f t="shared" si="32"/>
        <v>341</v>
      </c>
      <c r="B352" s="1026" t="str">
        <f>IF(【全員最初に作成】基本情報!C396="","",【全員最初に作成】基本情報!C396)</f>
        <v/>
      </c>
      <c r="C352" s="1027"/>
      <c r="D352" s="1027"/>
      <c r="E352" s="1027"/>
      <c r="F352" s="1027"/>
      <c r="G352" s="1027"/>
      <c r="H352" s="1027"/>
      <c r="I352" s="1027"/>
      <c r="J352" s="1027"/>
      <c r="K352" s="1028"/>
      <c r="L352" s="204" t="str">
        <f>IF(【全員最初に作成】基本情報!M396="","",【全員最初に作成】基本情報!M396)</f>
        <v/>
      </c>
      <c r="M352" s="204" t="str">
        <f>IF(【全員最初に作成】基本情報!R396="","",【全員最初に作成】基本情報!R396)</f>
        <v/>
      </c>
      <c r="N352" s="204" t="str">
        <f>IF(【全員最初に作成】基本情報!W396="","",【全員最初に作成】基本情報!W396)</f>
        <v/>
      </c>
      <c r="O352" s="204" t="str">
        <f>IF(【全員最初に作成】基本情報!X396="","",【全員最初に作成】基本情報!X396)</f>
        <v/>
      </c>
      <c r="P352" s="205" t="str">
        <f>IF(【全員最初に作成】基本情報!Y396="","",【全員最初に作成】基本情報!Y396)</f>
        <v/>
      </c>
      <c r="Q352" s="206" t="str">
        <f>IF(【全員最初に作成】基本情報!AB396="","",【全員最初に作成】基本情報!AB396)</f>
        <v/>
      </c>
      <c r="R352" s="230"/>
      <c r="S352" s="231"/>
      <c r="T352" s="209" t="str">
        <f>IFERROR(IF(R352="","",VLOOKUP(P352,【参考】数式用!$A$5:$H$34,MATCH(S352,【参考】数式用!$F$4:$H$4,0)+5,0)),"")</f>
        <v/>
      </c>
      <c r="U352" s="232" t="str">
        <f>IF(S352="特定加算Ⅰ",VLOOKUP(P352,【参考】数式用!$A$5:$I$28,9,FALSE),"-")</f>
        <v>-</v>
      </c>
      <c r="V352" s="210" t="s">
        <v>108</v>
      </c>
      <c r="W352" s="233"/>
      <c r="X352" s="212" t="s">
        <v>109</v>
      </c>
      <c r="Y352" s="233"/>
      <c r="Z352" s="212" t="s">
        <v>110</v>
      </c>
      <c r="AA352" s="233"/>
      <c r="AB352" s="212" t="s">
        <v>109</v>
      </c>
      <c r="AC352" s="233"/>
      <c r="AD352" s="212" t="s">
        <v>111</v>
      </c>
      <c r="AE352" s="213" t="s">
        <v>112</v>
      </c>
      <c r="AF352" s="214" t="str">
        <f t="shared" si="29"/>
        <v/>
      </c>
      <c r="AG352" s="215" t="s">
        <v>113</v>
      </c>
      <c r="AH352" s="216" t="str">
        <f t="shared" si="30"/>
        <v/>
      </c>
      <c r="AJ352" s="234" t="str">
        <f t="shared" si="31"/>
        <v>○</v>
      </c>
      <c r="AK352" s="235" t="str">
        <f t="shared" si="33"/>
        <v/>
      </c>
      <c r="AL352" s="235"/>
      <c r="AM352" s="235"/>
      <c r="AN352" s="235"/>
      <c r="AO352" s="235"/>
      <c r="AP352" s="235"/>
      <c r="AQ352" s="235"/>
      <c r="AR352" s="235"/>
      <c r="AS352" s="236"/>
    </row>
    <row r="353" spans="1:45" ht="33" customHeight="1" thickBot="1">
      <c r="A353" s="204">
        <f t="shared" si="32"/>
        <v>342</v>
      </c>
      <c r="B353" s="1026" t="str">
        <f>IF(【全員最初に作成】基本情報!C397="","",【全員最初に作成】基本情報!C397)</f>
        <v/>
      </c>
      <c r="C353" s="1027"/>
      <c r="D353" s="1027"/>
      <c r="E353" s="1027"/>
      <c r="F353" s="1027"/>
      <c r="G353" s="1027"/>
      <c r="H353" s="1027"/>
      <c r="I353" s="1027"/>
      <c r="J353" s="1027"/>
      <c r="K353" s="1028"/>
      <c r="L353" s="204" t="str">
        <f>IF(【全員最初に作成】基本情報!M397="","",【全員最初に作成】基本情報!M397)</f>
        <v/>
      </c>
      <c r="M353" s="204" t="str">
        <f>IF(【全員最初に作成】基本情報!R397="","",【全員最初に作成】基本情報!R397)</f>
        <v/>
      </c>
      <c r="N353" s="204" t="str">
        <f>IF(【全員最初に作成】基本情報!W397="","",【全員最初に作成】基本情報!W397)</f>
        <v/>
      </c>
      <c r="O353" s="204" t="str">
        <f>IF(【全員最初に作成】基本情報!X397="","",【全員最初に作成】基本情報!X397)</f>
        <v/>
      </c>
      <c r="P353" s="205" t="str">
        <f>IF(【全員最初に作成】基本情報!Y397="","",【全員最初に作成】基本情報!Y397)</f>
        <v/>
      </c>
      <c r="Q353" s="206" t="str">
        <f>IF(【全員最初に作成】基本情報!AB397="","",【全員最初に作成】基本情報!AB397)</f>
        <v/>
      </c>
      <c r="R353" s="230"/>
      <c r="S353" s="231"/>
      <c r="T353" s="209" t="str">
        <f>IFERROR(IF(R353="","",VLOOKUP(P353,【参考】数式用!$A$5:$H$34,MATCH(S353,【参考】数式用!$F$4:$H$4,0)+5,0)),"")</f>
        <v/>
      </c>
      <c r="U353" s="232" t="str">
        <f>IF(S353="特定加算Ⅰ",VLOOKUP(P353,【参考】数式用!$A$5:$I$28,9,FALSE),"-")</f>
        <v>-</v>
      </c>
      <c r="V353" s="210" t="s">
        <v>108</v>
      </c>
      <c r="W353" s="233"/>
      <c r="X353" s="212" t="s">
        <v>109</v>
      </c>
      <c r="Y353" s="233"/>
      <c r="Z353" s="212" t="s">
        <v>110</v>
      </c>
      <c r="AA353" s="233"/>
      <c r="AB353" s="212" t="s">
        <v>109</v>
      </c>
      <c r="AC353" s="233"/>
      <c r="AD353" s="212" t="s">
        <v>111</v>
      </c>
      <c r="AE353" s="213" t="s">
        <v>112</v>
      </c>
      <c r="AF353" s="214" t="str">
        <f t="shared" si="29"/>
        <v/>
      </c>
      <c r="AG353" s="215" t="s">
        <v>113</v>
      </c>
      <c r="AH353" s="216" t="str">
        <f t="shared" si="30"/>
        <v/>
      </c>
      <c r="AJ353" s="234" t="str">
        <f t="shared" si="31"/>
        <v>○</v>
      </c>
      <c r="AK353" s="235" t="str">
        <f t="shared" si="33"/>
        <v/>
      </c>
      <c r="AL353" s="235"/>
      <c r="AM353" s="235"/>
      <c r="AN353" s="235"/>
      <c r="AO353" s="235"/>
      <c r="AP353" s="235"/>
      <c r="AQ353" s="235"/>
      <c r="AR353" s="235"/>
      <c r="AS353" s="236"/>
    </row>
    <row r="354" spans="1:45" ht="33" customHeight="1" thickBot="1">
      <c r="A354" s="204">
        <f t="shared" si="32"/>
        <v>343</v>
      </c>
      <c r="B354" s="1026" t="str">
        <f>IF(【全員最初に作成】基本情報!C398="","",【全員最初に作成】基本情報!C398)</f>
        <v/>
      </c>
      <c r="C354" s="1027"/>
      <c r="D354" s="1027"/>
      <c r="E354" s="1027"/>
      <c r="F354" s="1027"/>
      <c r="G354" s="1027"/>
      <c r="H354" s="1027"/>
      <c r="I354" s="1027"/>
      <c r="J354" s="1027"/>
      <c r="K354" s="1028"/>
      <c r="L354" s="204" t="str">
        <f>IF(【全員最初に作成】基本情報!M398="","",【全員最初に作成】基本情報!M398)</f>
        <v/>
      </c>
      <c r="M354" s="204" t="str">
        <f>IF(【全員最初に作成】基本情報!R398="","",【全員最初に作成】基本情報!R398)</f>
        <v/>
      </c>
      <c r="N354" s="204" t="str">
        <f>IF(【全員最初に作成】基本情報!W398="","",【全員最初に作成】基本情報!W398)</f>
        <v/>
      </c>
      <c r="O354" s="204" t="str">
        <f>IF(【全員最初に作成】基本情報!X398="","",【全員最初に作成】基本情報!X398)</f>
        <v/>
      </c>
      <c r="P354" s="205" t="str">
        <f>IF(【全員最初に作成】基本情報!Y398="","",【全員最初に作成】基本情報!Y398)</f>
        <v/>
      </c>
      <c r="Q354" s="206" t="str">
        <f>IF(【全員最初に作成】基本情報!AB398="","",【全員最初に作成】基本情報!AB398)</f>
        <v/>
      </c>
      <c r="R354" s="230"/>
      <c r="S354" s="231"/>
      <c r="T354" s="209" t="str">
        <f>IFERROR(IF(R354="","",VLOOKUP(P354,【参考】数式用!$A$5:$H$34,MATCH(S354,【参考】数式用!$F$4:$H$4,0)+5,0)),"")</f>
        <v/>
      </c>
      <c r="U354" s="232" t="str">
        <f>IF(S354="特定加算Ⅰ",VLOOKUP(P354,【参考】数式用!$A$5:$I$28,9,FALSE),"-")</f>
        <v>-</v>
      </c>
      <c r="V354" s="210" t="s">
        <v>108</v>
      </c>
      <c r="W354" s="233"/>
      <c r="X354" s="212" t="s">
        <v>109</v>
      </c>
      <c r="Y354" s="233"/>
      <c r="Z354" s="212" t="s">
        <v>110</v>
      </c>
      <c r="AA354" s="233"/>
      <c r="AB354" s="212" t="s">
        <v>109</v>
      </c>
      <c r="AC354" s="233"/>
      <c r="AD354" s="212" t="s">
        <v>111</v>
      </c>
      <c r="AE354" s="213" t="s">
        <v>112</v>
      </c>
      <c r="AF354" s="214" t="str">
        <f t="shared" si="29"/>
        <v/>
      </c>
      <c r="AG354" s="215" t="s">
        <v>113</v>
      </c>
      <c r="AH354" s="216" t="str">
        <f t="shared" si="30"/>
        <v/>
      </c>
      <c r="AJ354" s="234" t="str">
        <f t="shared" si="31"/>
        <v>○</v>
      </c>
      <c r="AK354" s="235" t="str">
        <f t="shared" si="33"/>
        <v/>
      </c>
      <c r="AL354" s="235"/>
      <c r="AM354" s="235"/>
      <c r="AN354" s="235"/>
      <c r="AO354" s="235"/>
      <c r="AP354" s="235"/>
      <c r="AQ354" s="235"/>
      <c r="AR354" s="235"/>
      <c r="AS354" s="236"/>
    </row>
    <row r="355" spans="1:45" ht="33" customHeight="1" thickBot="1">
      <c r="A355" s="204">
        <f t="shared" si="32"/>
        <v>344</v>
      </c>
      <c r="B355" s="1026" t="str">
        <f>IF(【全員最初に作成】基本情報!C399="","",【全員最初に作成】基本情報!C399)</f>
        <v/>
      </c>
      <c r="C355" s="1027"/>
      <c r="D355" s="1027"/>
      <c r="E355" s="1027"/>
      <c r="F355" s="1027"/>
      <c r="G355" s="1027"/>
      <c r="H355" s="1027"/>
      <c r="I355" s="1027"/>
      <c r="J355" s="1027"/>
      <c r="K355" s="1028"/>
      <c r="L355" s="204" t="str">
        <f>IF(【全員最初に作成】基本情報!M399="","",【全員最初に作成】基本情報!M399)</f>
        <v/>
      </c>
      <c r="M355" s="204" t="str">
        <f>IF(【全員最初に作成】基本情報!R399="","",【全員最初に作成】基本情報!R399)</f>
        <v/>
      </c>
      <c r="N355" s="204" t="str">
        <f>IF(【全員最初に作成】基本情報!W399="","",【全員最初に作成】基本情報!W399)</f>
        <v/>
      </c>
      <c r="O355" s="204" t="str">
        <f>IF(【全員最初に作成】基本情報!X399="","",【全員最初に作成】基本情報!X399)</f>
        <v/>
      </c>
      <c r="P355" s="205" t="str">
        <f>IF(【全員最初に作成】基本情報!Y399="","",【全員最初に作成】基本情報!Y399)</f>
        <v/>
      </c>
      <c r="Q355" s="206" t="str">
        <f>IF(【全員最初に作成】基本情報!AB399="","",【全員最初に作成】基本情報!AB399)</f>
        <v/>
      </c>
      <c r="R355" s="230"/>
      <c r="S355" s="231"/>
      <c r="T355" s="209" t="str">
        <f>IFERROR(IF(R355="","",VLOOKUP(P355,【参考】数式用!$A$5:$H$34,MATCH(S355,【参考】数式用!$F$4:$H$4,0)+5,0)),"")</f>
        <v/>
      </c>
      <c r="U355" s="232" t="str">
        <f>IF(S355="特定加算Ⅰ",VLOOKUP(P355,【参考】数式用!$A$5:$I$28,9,FALSE),"-")</f>
        <v>-</v>
      </c>
      <c r="V355" s="210" t="s">
        <v>108</v>
      </c>
      <c r="W355" s="233"/>
      <c r="X355" s="212" t="s">
        <v>109</v>
      </c>
      <c r="Y355" s="233"/>
      <c r="Z355" s="212" t="s">
        <v>110</v>
      </c>
      <c r="AA355" s="233"/>
      <c r="AB355" s="212" t="s">
        <v>109</v>
      </c>
      <c r="AC355" s="233"/>
      <c r="AD355" s="212" t="s">
        <v>111</v>
      </c>
      <c r="AE355" s="213" t="s">
        <v>112</v>
      </c>
      <c r="AF355" s="214" t="str">
        <f t="shared" si="29"/>
        <v/>
      </c>
      <c r="AG355" s="215" t="s">
        <v>113</v>
      </c>
      <c r="AH355" s="216" t="str">
        <f t="shared" si="30"/>
        <v/>
      </c>
      <c r="AJ355" s="234" t="str">
        <f t="shared" si="31"/>
        <v>○</v>
      </c>
      <c r="AK355" s="235" t="str">
        <f t="shared" si="33"/>
        <v/>
      </c>
      <c r="AL355" s="235"/>
      <c r="AM355" s="235"/>
      <c r="AN355" s="235"/>
      <c r="AO355" s="235"/>
      <c r="AP355" s="235"/>
      <c r="AQ355" s="235"/>
      <c r="AR355" s="235"/>
      <c r="AS355" s="236"/>
    </row>
    <row r="356" spans="1:45" ht="33" customHeight="1" thickBot="1">
      <c r="A356" s="204">
        <f t="shared" si="32"/>
        <v>345</v>
      </c>
      <c r="B356" s="1026" t="str">
        <f>IF(【全員最初に作成】基本情報!C400="","",【全員最初に作成】基本情報!C400)</f>
        <v/>
      </c>
      <c r="C356" s="1027"/>
      <c r="D356" s="1027"/>
      <c r="E356" s="1027"/>
      <c r="F356" s="1027"/>
      <c r="G356" s="1027"/>
      <c r="H356" s="1027"/>
      <c r="I356" s="1027"/>
      <c r="J356" s="1027"/>
      <c r="K356" s="1028"/>
      <c r="L356" s="204" t="str">
        <f>IF(【全員最初に作成】基本情報!M400="","",【全員最初に作成】基本情報!M400)</f>
        <v/>
      </c>
      <c r="M356" s="204" t="str">
        <f>IF(【全員最初に作成】基本情報!R400="","",【全員最初に作成】基本情報!R400)</f>
        <v/>
      </c>
      <c r="N356" s="204" t="str">
        <f>IF(【全員最初に作成】基本情報!W400="","",【全員最初に作成】基本情報!W400)</f>
        <v/>
      </c>
      <c r="O356" s="204" t="str">
        <f>IF(【全員最初に作成】基本情報!X400="","",【全員最初に作成】基本情報!X400)</f>
        <v/>
      </c>
      <c r="P356" s="205" t="str">
        <f>IF(【全員最初に作成】基本情報!Y400="","",【全員最初に作成】基本情報!Y400)</f>
        <v/>
      </c>
      <c r="Q356" s="206" t="str">
        <f>IF(【全員最初に作成】基本情報!AB400="","",【全員最初に作成】基本情報!AB400)</f>
        <v/>
      </c>
      <c r="R356" s="230"/>
      <c r="S356" s="231"/>
      <c r="T356" s="209" t="str">
        <f>IFERROR(IF(R356="","",VLOOKUP(P356,【参考】数式用!$A$5:$H$34,MATCH(S356,【参考】数式用!$F$4:$H$4,0)+5,0)),"")</f>
        <v/>
      </c>
      <c r="U356" s="232" t="str">
        <f>IF(S356="特定加算Ⅰ",VLOOKUP(P356,【参考】数式用!$A$5:$I$28,9,FALSE),"-")</f>
        <v>-</v>
      </c>
      <c r="V356" s="210" t="s">
        <v>108</v>
      </c>
      <c r="W356" s="233"/>
      <c r="X356" s="212" t="s">
        <v>109</v>
      </c>
      <c r="Y356" s="233"/>
      <c r="Z356" s="212" t="s">
        <v>110</v>
      </c>
      <c r="AA356" s="233"/>
      <c r="AB356" s="212" t="s">
        <v>109</v>
      </c>
      <c r="AC356" s="233"/>
      <c r="AD356" s="212" t="s">
        <v>111</v>
      </c>
      <c r="AE356" s="213" t="s">
        <v>112</v>
      </c>
      <c r="AF356" s="214" t="str">
        <f t="shared" si="29"/>
        <v/>
      </c>
      <c r="AG356" s="215" t="s">
        <v>113</v>
      </c>
      <c r="AH356" s="216" t="str">
        <f t="shared" si="30"/>
        <v/>
      </c>
      <c r="AJ356" s="234" t="str">
        <f t="shared" si="31"/>
        <v>○</v>
      </c>
      <c r="AK356" s="235" t="str">
        <f t="shared" si="33"/>
        <v/>
      </c>
      <c r="AL356" s="235"/>
      <c r="AM356" s="235"/>
      <c r="AN356" s="235"/>
      <c r="AO356" s="235"/>
      <c r="AP356" s="235"/>
      <c r="AQ356" s="235"/>
      <c r="AR356" s="235"/>
      <c r="AS356" s="236"/>
    </row>
    <row r="357" spans="1:45" ht="33" customHeight="1" thickBot="1">
      <c r="A357" s="204">
        <f t="shared" si="32"/>
        <v>346</v>
      </c>
      <c r="B357" s="1026" t="str">
        <f>IF(【全員最初に作成】基本情報!C401="","",【全員最初に作成】基本情報!C401)</f>
        <v/>
      </c>
      <c r="C357" s="1027"/>
      <c r="D357" s="1027"/>
      <c r="E357" s="1027"/>
      <c r="F357" s="1027"/>
      <c r="G357" s="1027"/>
      <c r="H357" s="1027"/>
      <c r="I357" s="1027"/>
      <c r="J357" s="1027"/>
      <c r="K357" s="1028"/>
      <c r="L357" s="204" t="str">
        <f>IF(【全員最初に作成】基本情報!M401="","",【全員最初に作成】基本情報!M401)</f>
        <v/>
      </c>
      <c r="M357" s="204" t="str">
        <f>IF(【全員最初に作成】基本情報!R401="","",【全員最初に作成】基本情報!R401)</f>
        <v/>
      </c>
      <c r="N357" s="204" t="str">
        <f>IF(【全員最初に作成】基本情報!W401="","",【全員最初に作成】基本情報!W401)</f>
        <v/>
      </c>
      <c r="O357" s="204" t="str">
        <f>IF(【全員最初に作成】基本情報!X401="","",【全員最初に作成】基本情報!X401)</f>
        <v/>
      </c>
      <c r="P357" s="205" t="str">
        <f>IF(【全員最初に作成】基本情報!Y401="","",【全員最初に作成】基本情報!Y401)</f>
        <v/>
      </c>
      <c r="Q357" s="206" t="str">
        <f>IF(【全員最初に作成】基本情報!AB401="","",【全員最初に作成】基本情報!AB401)</f>
        <v/>
      </c>
      <c r="R357" s="230"/>
      <c r="S357" s="231"/>
      <c r="T357" s="209" t="str">
        <f>IFERROR(IF(R357="","",VLOOKUP(P357,【参考】数式用!$A$5:$H$34,MATCH(S357,【参考】数式用!$F$4:$H$4,0)+5,0)),"")</f>
        <v/>
      </c>
      <c r="U357" s="232" t="str">
        <f>IF(S357="特定加算Ⅰ",VLOOKUP(P357,【参考】数式用!$A$5:$I$28,9,FALSE),"-")</f>
        <v>-</v>
      </c>
      <c r="V357" s="210" t="s">
        <v>108</v>
      </c>
      <c r="W357" s="233"/>
      <c r="X357" s="212" t="s">
        <v>109</v>
      </c>
      <c r="Y357" s="233"/>
      <c r="Z357" s="212" t="s">
        <v>110</v>
      </c>
      <c r="AA357" s="233"/>
      <c r="AB357" s="212" t="s">
        <v>109</v>
      </c>
      <c r="AC357" s="233"/>
      <c r="AD357" s="212" t="s">
        <v>111</v>
      </c>
      <c r="AE357" s="213" t="s">
        <v>112</v>
      </c>
      <c r="AF357" s="214" t="str">
        <f t="shared" si="29"/>
        <v/>
      </c>
      <c r="AG357" s="215" t="s">
        <v>113</v>
      </c>
      <c r="AH357" s="216" t="str">
        <f t="shared" si="30"/>
        <v/>
      </c>
      <c r="AJ357" s="234" t="str">
        <f t="shared" si="31"/>
        <v>○</v>
      </c>
      <c r="AK357" s="235" t="str">
        <f t="shared" si="33"/>
        <v/>
      </c>
      <c r="AL357" s="235"/>
      <c r="AM357" s="235"/>
      <c r="AN357" s="235"/>
      <c r="AO357" s="235"/>
      <c r="AP357" s="235"/>
      <c r="AQ357" s="235"/>
      <c r="AR357" s="235"/>
      <c r="AS357" s="236"/>
    </row>
    <row r="358" spans="1:45" ht="33" customHeight="1" thickBot="1">
      <c r="A358" s="204">
        <f t="shared" si="32"/>
        <v>347</v>
      </c>
      <c r="B358" s="1026" t="str">
        <f>IF(【全員最初に作成】基本情報!C402="","",【全員最初に作成】基本情報!C402)</f>
        <v/>
      </c>
      <c r="C358" s="1027"/>
      <c r="D358" s="1027"/>
      <c r="E358" s="1027"/>
      <c r="F358" s="1027"/>
      <c r="G358" s="1027"/>
      <c r="H358" s="1027"/>
      <c r="I358" s="1027"/>
      <c r="J358" s="1027"/>
      <c r="K358" s="1028"/>
      <c r="L358" s="204" t="str">
        <f>IF(【全員最初に作成】基本情報!M402="","",【全員最初に作成】基本情報!M402)</f>
        <v/>
      </c>
      <c r="M358" s="204" t="str">
        <f>IF(【全員最初に作成】基本情報!R402="","",【全員最初に作成】基本情報!R402)</f>
        <v/>
      </c>
      <c r="N358" s="204" t="str">
        <f>IF(【全員最初に作成】基本情報!W402="","",【全員最初に作成】基本情報!W402)</f>
        <v/>
      </c>
      <c r="O358" s="204" t="str">
        <f>IF(【全員最初に作成】基本情報!X402="","",【全員最初に作成】基本情報!X402)</f>
        <v/>
      </c>
      <c r="P358" s="205" t="str">
        <f>IF(【全員最初に作成】基本情報!Y402="","",【全員最初に作成】基本情報!Y402)</f>
        <v/>
      </c>
      <c r="Q358" s="206" t="str">
        <f>IF(【全員最初に作成】基本情報!AB402="","",【全員最初に作成】基本情報!AB402)</f>
        <v/>
      </c>
      <c r="R358" s="230"/>
      <c r="S358" s="231"/>
      <c r="T358" s="209" t="str">
        <f>IFERROR(IF(R358="","",VLOOKUP(P358,【参考】数式用!$A$5:$H$34,MATCH(S358,【参考】数式用!$F$4:$H$4,0)+5,0)),"")</f>
        <v/>
      </c>
      <c r="U358" s="232" t="str">
        <f>IF(S358="特定加算Ⅰ",VLOOKUP(P358,【参考】数式用!$A$5:$I$28,9,FALSE),"-")</f>
        <v>-</v>
      </c>
      <c r="V358" s="210" t="s">
        <v>108</v>
      </c>
      <c r="W358" s="233"/>
      <c r="X358" s="212" t="s">
        <v>109</v>
      </c>
      <c r="Y358" s="233"/>
      <c r="Z358" s="212" t="s">
        <v>110</v>
      </c>
      <c r="AA358" s="233"/>
      <c r="AB358" s="212" t="s">
        <v>109</v>
      </c>
      <c r="AC358" s="233"/>
      <c r="AD358" s="212" t="s">
        <v>111</v>
      </c>
      <c r="AE358" s="213" t="s">
        <v>112</v>
      </c>
      <c r="AF358" s="214" t="str">
        <f t="shared" si="29"/>
        <v/>
      </c>
      <c r="AG358" s="215" t="s">
        <v>113</v>
      </c>
      <c r="AH358" s="216" t="str">
        <f t="shared" si="30"/>
        <v/>
      </c>
      <c r="AJ358" s="234" t="str">
        <f t="shared" si="31"/>
        <v>○</v>
      </c>
      <c r="AK358" s="235" t="str">
        <f t="shared" si="33"/>
        <v/>
      </c>
      <c r="AL358" s="235"/>
      <c r="AM358" s="235"/>
      <c r="AN358" s="235"/>
      <c r="AO358" s="235"/>
      <c r="AP358" s="235"/>
      <c r="AQ358" s="235"/>
      <c r="AR358" s="235"/>
      <c r="AS358" s="236"/>
    </row>
    <row r="359" spans="1:45" ht="33" customHeight="1" thickBot="1">
      <c r="A359" s="204">
        <f t="shared" si="32"/>
        <v>348</v>
      </c>
      <c r="B359" s="1026" t="str">
        <f>IF(【全員最初に作成】基本情報!C403="","",【全員最初に作成】基本情報!C403)</f>
        <v/>
      </c>
      <c r="C359" s="1027"/>
      <c r="D359" s="1027"/>
      <c r="E359" s="1027"/>
      <c r="F359" s="1027"/>
      <c r="G359" s="1027"/>
      <c r="H359" s="1027"/>
      <c r="I359" s="1027"/>
      <c r="J359" s="1027"/>
      <c r="K359" s="1028"/>
      <c r="L359" s="204" t="str">
        <f>IF(【全員最初に作成】基本情報!M403="","",【全員最初に作成】基本情報!M403)</f>
        <v/>
      </c>
      <c r="M359" s="204" t="str">
        <f>IF(【全員最初に作成】基本情報!R403="","",【全員最初に作成】基本情報!R403)</f>
        <v/>
      </c>
      <c r="N359" s="204" t="str">
        <f>IF(【全員最初に作成】基本情報!W403="","",【全員最初に作成】基本情報!W403)</f>
        <v/>
      </c>
      <c r="O359" s="204" t="str">
        <f>IF(【全員最初に作成】基本情報!X403="","",【全員最初に作成】基本情報!X403)</f>
        <v/>
      </c>
      <c r="P359" s="205" t="str">
        <f>IF(【全員最初に作成】基本情報!Y403="","",【全員最初に作成】基本情報!Y403)</f>
        <v/>
      </c>
      <c r="Q359" s="206" t="str">
        <f>IF(【全員最初に作成】基本情報!AB403="","",【全員最初に作成】基本情報!AB403)</f>
        <v/>
      </c>
      <c r="R359" s="230"/>
      <c r="S359" s="231"/>
      <c r="T359" s="209" t="str">
        <f>IFERROR(IF(R359="","",VLOOKUP(P359,【参考】数式用!$A$5:$H$34,MATCH(S359,【参考】数式用!$F$4:$H$4,0)+5,0)),"")</f>
        <v/>
      </c>
      <c r="U359" s="232" t="str">
        <f>IF(S359="特定加算Ⅰ",VLOOKUP(P359,【参考】数式用!$A$5:$I$28,9,FALSE),"-")</f>
        <v>-</v>
      </c>
      <c r="V359" s="210" t="s">
        <v>108</v>
      </c>
      <c r="W359" s="233"/>
      <c r="X359" s="212" t="s">
        <v>109</v>
      </c>
      <c r="Y359" s="233"/>
      <c r="Z359" s="212" t="s">
        <v>110</v>
      </c>
      <c r="AA359" s="233"/>
      <c r="AB359" s="212" t="s">
        <v>109</v>
      </c>
      <c r="AC359" s="233"/>
      <c r="AD359" s="212" t="s">
        <v>111</v>
      </c>
      <c r="AE359" s="213" t="s">
        <v>112</v>
      </c>
      <c r="AF359" s="214" t="str">
        <f t="shared" si="29"/>
        <v/>
      </c>
      <c r="AG359" s="215" t="s">
        <v>113</v>
      </c>
      <c r="AH359" s="216" t="str">
        <f t="shared" si="30"/>
        <v/>
      </c>
      <c r="AJ359" s="234" t="str">
        <f t="shared" si="31"/>
        <v>○</v>
      </c>
      <c r="AK359" s="235" t="str">
        <f t="shared" si="33"/>
        <v/>
      </c>
      <c r="AL359" s="235"/>
      <c r="AM359" s="235"/>
      <c r="AN359" s="235"/>
      <c r="AO359" s="235"/>
      <c r="AP359" s="235"/>
      <c r="AQ359" s="235"/>
      <c r="AR359" s="235"/>
      <c r="AS359" s="236"/>
    </row>
    <row r="360" spans="1:45" ht="33" customHeight="1" thickBot="1">
      <c r="A360" s="204">
        <f t="shared" si="32"/>
        <v>349</v>
      </c>
      <c r="B360" s="1026" t="str">
        <f>IF(【全員最初に作成】基本情報!C404="","",【全員最初に作成】基本情報!C404)</f>
        <v/>
      </c>
      <c r="C360" s="1027"/>
      <c r="D360" s="1027"/>
      <c r="E360" s="1027"/>
      <c r="F360" s="1027"/>
      <c r="G360" s="1027"/>
      <c r="H360" s="1027"/>
      <c r="I360" s="1027"/>
      <c r="J360" s="1027"/>
      <c r="K360" s="1028"/>
      <c r="L360" s="204" t="str">
        <f>IF(【全員最初に作成】基本情報!M404="","",【全員最初に作成】基本情報!M404)</f>
        <v/>
      </c>
      <c r="M360" s="204" t="str">
        <f>IF(【全員最初に作成】基本情報!R404="","",【全員最初に作成】基本情報!R404)</f>
        <v/>
      </c>
      <c r="N360" s="204" t="str">
        <f>IF(【全員最初に作成】基本情報!W404="","",【全員最初に作成】基本情報!W404)</f>
        <v/>
      </c>
      <c r="O360" s="204" t="str">
        <f>IF(【全員最初に作成】基本情報!X404="","",【全員最初に作成】基本情報!X404)</f>
        <v/>
      </c>
      <c r="P360" s="205" t="str">
        <f>IF(【全員最初に作成】基本情報!Y404="","",【全員最初に作成】基本情報!Y404)</f>
        <v/>
      </c>
      <c r="Q360" s="206" t="str">
        <f>IF(【全員最初に作成】基本情報!AB404="","",【全員最初に作成】基本情報!AB404)</f>
        <v/>
      </c>
      <c r="R360" s="230"/>
      <c r="S360" s="231"/>
      <c r="T360" s="209" t="str">
        <f>IFERROR(IF(R360="","",VLOOKUP(P360,【参考】数式用!$A$5:$H$34,MATCH(S360,【参考】数式用!$F$4:$H$4,0)+5,0)),"")</f>
        <v/>
      </c>
      <c r="U360" s="232" t="str">
        <f>IF(S360="特定加算Ⅰ",VLOOKUP(P360,【参考】数式用!$A$5:$I$28,9,FALSE),"-")</f>
        <v>-</v>
      </c>
      <c r="V360" s="210" t="s">
        <v>108</v>
      </c>
      <c r="W360" s="233"/>
      <c r="X360" s="212" t="s">
        <v>109</v>
      </c>
      <c r="Y360" s="233"/>
      <c r="Z360" s="212" t="s">
        <v>110</v>
      </c>
      <c r="AA360" s="233"/>
      <c r="AB360" s="212" t="s">
        <v>109</v>
      </c>
      <c r="AC360" s="233"/>
      <c r="AD360" s="212" t="s">
        <v>111</v>
      </c>
      <c r="AE360" s="213" t="s">
        <v>112</v>
      </c>
      <c r="AF360" s="214" t="str">
        <f t="shared" si="29"/>
        <v/>
      </c>
      <c r="AG360" s="215" t="s">
        <v>113</v>
      </c>
      <c r="AH360" s="216" t="str">
        <f t="shared" si="30"/>
        <v/>
      </c>
      <c r="AJ360" s="234" t="str">
        <f t="shared" si="31"/>
        <v>○</v>
      </c>
      <c r="AK360" s="235" t="str">
        <f t="shared" si="33"/>
        <v/>
      </c>
      <c r="AL360" s="235"/>
      <c r="AM360" s="235"/>
      <c r="AN360" s="235"/>
      <c r="AO360" s="235"/>
      <c r="AP360" s="235"/>
      <c r="AQ360" s="235"/>
      <c r="AR360" s="235"/>
      <c r="AS360" s="236"/>
    </row>
    <row r="361" spans="1:45" ht="33" customHeight="1" thickBot="1">
      <c r="A361" s="204">
        <f t="shared" si="32"/>
        <v>350</v>
      </c>
      <c r="B361" s="1026" t="str">
        <f>IF(【全員最初に作成】基本情報!C405="","",【全員最初に作成】基本情報!C405)</f>
        <v/>
      </c>
      <c r="C361" s="1027"/>
      <c r="D361" s="1027"/>
      <c r="E361" s="1027"/>
      <c r="F361" s="1027"/>
      <c r="G361" s="1027"/>
      <c r="H361" s="1027"/>
      <c r="I361" s="1027"/>
      <c r="J361" s="1027"/>
      <c r="K361" s="1028"/>
      <c r="L361" s="204" t="str">
        <f>IF(【全員最初に作成】基本情報!M405="","",【全員最初に作成】基本情報!M405)</f>
        <v/>
      </c>
      <c r="M361" s="204" t="str">
        <f>IF(【全員最初に作成】基本情報!R405="","",【全員最初に作成】基本情報!R405)</f>
        <v/>
      </c>
      <c r="N361" s="204" t="str">
        <f>IF(【全員最初に作成】基本情報!W405="","",【全員最初に作成】基本情報!W405)</f>
        <v/>
      </c>
      <c r="O361" s="204" t="str">
        <f>IF(【全員最初に作成】基本情報!X405="","",【全員最初に作成】基本情報!X405)</f>
        <v/>
      </c>
      <c r="P361" s="205" t="str">
        <f>IF(【全員最初に作成】基本情報!Y405="","",【全員最初に作成】基本情報!Y405)</f>
        <v/>
      </c>
      <c r="Q361" s="206" t="str">
        <f>IF(【全員最初に作成】基本情報!AB405="","",【全員最初に作成】基本情報!AB405)</f>
        <v/>
      </c>
      <c r="R361" s="230"/>
      <c r="S361" s="231"/>
      <c r="T361" s="209" t="str">
        <f>IFERROR(IF(R361="","",VLOOKUP(P361,【参考】数式用!$A$5:$H$34,MATCH(S361,【参考】数式用!$F$4:$H$4,0)+5,0)),"")</f>
        <v/>
      </c>
      <c r="U361" s="232" t="str">
        <f>IF(S361="特定加算Ⅰ",VLOOKUP(P361,【参考】数式用!$A$5:$I$28,9,FALSE),"-")</f>
        <v>-</v>
      </c>
      <c r="V361" s="210" t="s">
        <v>108</v>
      </c>
      <c r="W361" s="233"/>
      <c r="X361" s="212" t="s">
        <v>109</v>
      </c>
      <c r="Y361" s="233"/>
      <c r="Z361" s="212" t="s">
        <v>110</v>
      </c>
      <c r="AA361" s="233"/>
      <c r="AB361" s="212" t="s">
        <v>109</v>
      </c>
      <c r="AC361" s="233"/>
      <c r="AD361" s="212" t="s">
        <v>111</v>
      </c>
      <c r="AE361" s="213" t="s">
        <v>112</v>
      </c>
      <c r="AF361" s="214" t="str">
        <f t="shared" si="29"/>
        <v/>
      </c>
      <c r="AG361" s="215" t="s">
        <v>113</v>
      </c>
      <c r="AH361" s="216" t="str">
        <f t="shared" si="30"/>
        <v/>
      </c>
      <c r="AJ361" s="234" t="str">
        <f t="shared" si="31"/>
        <v>○</v>
      </c>
      <c r="AK361" s="235" t="str">
        <f t="shared" si="33"/>
        <v/>
      </c>
      <c r="AL361" s="235"/>
      <c r="AM361" s="235"/>
      <c r="AN361" s="235"/>
      <c r="AO361" s="235"/>
      <c r="AP361" s="235"/>
      <c r="AQ361" s="235"/>
      <c r="AR361" s="235"/>
      <c r="AS361" s="236"/>
    </row>
    <row r="362" spans="1:45" ht="33" customHeight="1" thickBot="1">
      <c r="A362" s="204">
        <f t="shared" si="32"/>
        <v>351</v>
      </c>
      <c r="B362" s="1026" t="str">
        <f>IF(【全員最初に作成】基本情報!C406="","",【全員最初に作成】基本情報!C406)</f>
        <v/>
      </c>
      <c r="C362" s="1027"/>
      <c r="D362" s="1027"/>
      <c r="E362" s="1027"/>
      <c r="F362" s="1027"/>
      <c r="G362" s="1027"/>
      <c r="H362" s="1027"/>
      <c r="I362" s="1027"/>
      <c r="J362" s="1027"/>
      <c r="K362" s="1028"/>
      <c r="L362" s="204" t="str">
        <f>IF(【全員最初に作成】基本情報!M406="","",【全員最初に作成】基本情報!M406)</f>
        <v/>
      </c>
      <c r="M362" s="204" t="str">
        <f>IF(【全員最初に作成】基本情報!R406="","",【全員最初に作成】基本情報!R406)</f>
        <v/>
      </c>
      <c r="N362" s="204" t="str">
        <f>IF(【全員最初に作成】基本情報!W406="","",【全員最初に作成】基本情報!W406)</f>
        <v/>
      </c>
      <c r="O362" s="204" t="str">
        <f>IF(【全員最初に作成】基本情報!X406="","",【全員最初に作成】基本情報!X406)</f>
        <v/>
      </c>
      <c r="P362" s="205" t="str">
        <f>IF(【全員最初に作成】基本情報!Y406="","",【全員最初に作成】基本情報!Y406)</f>
        <v/>
      </c>
      <c r="Q362" s="206" t="str">
        <f>IF(【全員最初に作成】基本情報!AB406="","",【全員最初に作成】基本情報!AB406)</f>
        <v/>
      </c>
      <c r="R362" s="230"/>
      <c r="S362" s="231"/>
      <c r="T362" s="209" t="str">
        <f>IFERROR(IF(R362="","",VLOOKUP(P362,【参考】数式用!$A$5:$H$34,MATCH(S362,【参考】数式用!$F$4:$H$4,0)+5,0)),"")</f>
        <v/>
      </c>
      <c r="U362" s="232" t="str">
        <f>IF(S362="特定加算Ⅰ",VLOOKUP(P362,【参考】数式用!$A$5:$I$28,9,FALSE),"-")</f>
        <v>-</v>
      </c>
      <c r="V362" s="210" t="s">
        <v>108</v>
      </c>
      <c r="W362" s="233"/>
      <c r="X362" s="212" t="s">
        <v>109</v>
      </c>
      <c r="Y362" s="233"/>
      <c r="Z362" s="212" t="s">
        <v>110</v>
      </c>
      <c r="AA362" s="233"/>
      <c r="AB362" s="212" t="s">
        <v>109</v>
      </c>
      <c r="AC362" s="233"/>
      <c r="AD362" s="212" t="s">
        <v>111</v>
      </c>
      <c r="AE362" s="213" t="s">
        <v>112</v>
      </c>
      <c r="AF362" s="214" t="str">
        <f t="shared" si="29"/>
        <v/>
      </c>
      <c r="AG362" s="215" t="s">
        <v>113</v>
      </c>
      <c r="AH362" s="216" t="str">
        <f t="shared" si="30"/>
        <v/>
      </c>
      <c r="AJ362" s="234" t="str">
        <f t="shared" si="31"/>
        <v>○</v>
      </c>
      <c r="AK362" s="235" t="str">
        <f t="shared" si="33"/>
        <v/>
      </c>
      <c r="AL362" s="235"/>
      <c r="AM362" s="235"/>
      <c r="AN362" s="235"/>
      <c r="AO362" s="235"/>
      <c r="AP362" s="235"/>
      <c r="AQ362" s="235"/>
      <c r="AR362" s="235"/>
      <c r="AS362" s="236"/>
    </row>
    <row r="363" spans="1:45" ht="33" customHeight="1" thickBot="1">
      <c r="A363" s="204">
        <f t="shared" si="32"/>
        <v>352</v>
      </c>
      <c r="B363" s="1026" t="str">
        <f>IF(【全員最初に作成】基本情報!C407="","",【全員最初に作成】基本情報!C407)</f>
        <v/>
      </c>
      <c r="C363" s="1027"/>
      <c r="D363" s="1027"/>
      <c r="E363" s="1027"/>
      <c r="F363" s="1027"/>
      <c r="G363" s="1027"/>
      <c r="H363" s="1027"/>
      <c r="I363" s="1027"/>
      <c r="J363" s="1027"/>
      <c r="K363" s="1028"/>
      <c r="L363" s="204" t="str">
        <f>IF(【全員最初に作成】基本情報!M407="","",【全員最初に作成】基本情報!M407)</f>
        <v/>
      </c>
      <c r="M363" s="204" t="str">
        <f>IF(【全員最初に作成】基本情報!R407="","",【全員最初に作成】基本情報!R407)</f>
        <v/>
      </c>
      <c r="N363" s="204" t="str">
        <f>IF(【全員最初に作成】基本情報!W407="","",【全員最初に作成】基本情報!W407)</f>
        <v/>
      </c>
      <c r="O363" s="204" t="str">
        <f>IF(【全員最初に作成】基本情報!X407="","",【全員最初に作成】基本情報!X407)</f>
        <v/>
      </c>
      <c r="P363" s="205" t="str">
        <f>IF(【全員最初に作成】基本情報!Y407="","",【全員最初に作成】基本情報!Y407)</f>
        <v/>
      </c>
      <c r="Q363" s="206" t="str">
        <f>IF(【全員最初に作成】基本情報!AB407="","",【全員最初に作成】基本情報!AB407)</f>
        <v/>
      </c>
      <c r="R363" s="230"/>
      <c r="S363" s="231"/>
      <c r="T363" s="209" t="str">
        <f>IFERROR(IF(R363="","",VLOOKUP(P363,【参考】数式用!$A$5:$H$34,MATCH(S363,【参考】数式用!$F$4:$H$4,0)+5,0)),"")</f>
        <v/>
      </c>
      <c r="U363" s="232" t="str">
        <f>IF(S363="特定加算Ⅰ",VLOOKUP(P363,【参考】数式用!$A$5:$I$28,9,FALSE),"-")</f>
        <v>-</v>
      </c>
      <c r="V363" s="210" t="s">
        <v>108</v>
      </c>
      <c r="W363" s="233"/>
      <c r="X363" s="212" t="s">
        <v>109</v>
      </c>
      <c r="Y363" s="233"/>
      <c r="Z363" s="212" t="s">
        <v>110</v>
      </c>
      <c r="AA363" s="233"/>
      <c r="AB363" s="212" t="s">
        <v>109</v>
      </c>
      <c r="AC363" s="233"/>
      <c r="AD363" s="212" t="s">
        <v>111</v>
      </c>
      <c r="AE363" s="213" t="s">
        <v>112</v>
      </c>
      <c r="AF363" s="214" t="str">
        <f t="shared" si="29"/>
        <v/>
      </c>
      <c r="AG363" s="215" t="s">
        <v>113</v>
      </c>
      <c r="AH363" s="216" t="str">
        <f t="shared" si="30"/>
        <v/>
      </c>
      <c r="AJ363" s="234" t="str">
        <f t="shared" si="31"/>
        <v>○</v>
      </c>
      <c r="AK363" s="235" t="str">
        <f t="shared" si="33"/>
        <v/>
      </c>
      <c r="AL363" s="235"/>
      <c r="AM363" s="235"/>
      <c r="AN363" s="235"/>
      <c r="AO363" s="235"/>
      <c r="AP363" s="235"/>
      <c r="AQ363" s="235"/>
      <c r="AR363" s="235"/>
      <c r="AS363" s="236"/>
    </row>
    <row r="364" spans="1:45" ht="33" customHeight="1" thickBot="1">
      <c r="A364" s="204">
        <f t="shared" si="32"/>
        <v>353</v>
      </c>
      <c r="B364" s="1026" t="str">
        <f>IF(【全員最初に作成】基本情報!C408="","",【全員最初に作成】基本情報!C408)</f>
        <v/>
      </c>
      <c r="C364" s="1027"/>
      <c r="D364" s="1027"/>
      <c r="E364" s="1027"/>
      <c r="F364" s="1027"/>
      <c r="G364" s="1027"/>
      <c r="H364" s="1027"/>
      <c r="I364" s="1027"/>
      <c r="J364" s="1027"/>
      <c r="K364" s="1028"/>
      <c r="L364" s="204" t="str">
        <f>IF(【全員最初に作成】基本情報!M408="","",【全員最初に作成】基本情報!M408)</f>
        <v/>
      </c>
      <c r="M364" s="204" t="str">
        <f>IF(【全員最初に作成】基本情報!R408="","",【全員最初に作成】基本情報!R408)</f>
        <v/>
      </c>
      <c r="N364" s="204" t="str">
        <f>IF(【全員最初に作成】基本情報!W408="","",【全員最初に作成】基本情報!W408)</f>
        <v/>
      </c>
      <c r="O364" s="204" t="str">
        <f>IF(【全員最初に作成】基本情報!X408="","",【全員最初に作成】基本情報!X408)</f>
        <v/>
      </c>
      <c r="P364" s="205" t="str">
        <f>IF(【全員最初に作成】基本情報!Y408="","",【全員最初に作成】基本情報!Y408)</f>
        <v/>
      </c>
      <c r="Q364" s="206" t="str">
        <f>IF(【全員最初に作成】基本情報!AB408="","",【全員最初に作成】基本情報!AB408)</f>
        <v/>
      </c>
      <c r="R364" s="230"/>
      <c r="S364" s="231"/>
      <c r="T364" s="209" t="str">
        <f>IFERROR(IF(R364="","",VLOOKUP(P364,【参考】数式用!$A$5:$H$34,MATCH(S364,【参考】数式用!$F$4:$H$4,0)+5,0)),"")</f>
        <v/>
      </c>
      <c r="U364" s="232" t="str">
        <f>IF(S364="特定加算Ⅰ",VLOOKUP(P364,【参考】数式用!$A$5:$I$28,9,FALSE),"-")</f>
        <v>-</v>
      </c>
      <c r="V364" s="210" t="s">
        <v>108</v>
      </c>
      <c r="W364" s="233"/>
      <c r="X364" s="212" t="s">
        <v>109</v>
      </c>
      <c r="Y364" s="233"/>
      <c r="Z364" s="212" t="s">
        <v>110</v>
      </c>
      <c r="AA364" s="233"/>
      <c r="AB364" s="212" t="s">
        <v>109</v>
      </c>
      <c r="AC364" s="233"/>
      <c r="AD364" s="212" t="s">
        <v>111</v>
      </c>
      <c r="AE364" s="213" t="s">
        <v>112</v>
      </c>
      <c r="AF364" s="214" t="str">
        <f t="shared" si="29"/>
        <v/>
      </c>
      <c r="AG364" s="215" t="s">
        <v>113</v>
      </c>
      <c r="AH364" s="216" t="str">
        <f t="shared" si="30"/>
        <v/>
      </c>
      <c r="AJ364" s="234" t="str">
        <f t="shared" si="31"/>
        <v>○</v>
      </c>
      <c r="AK364" s="235" t="str">
        <f t="shared" si="33"/>
        <v/>
      </c>
      <c r="AL364" s="235"/>
      <c r="AM364" s="235"/>
      <c r="AN364" s="235"/>
      <c r="AO364" s="235"/>
      <c r="AP364" s="235"/>
      <c r="AQ364" s="235"/>
      <c r="AR364" s="235"/>
      <c r="AS364" s="236"/>
    </row>
    <row r="365" spans="1:45" ht="33" customHeight="1" thickBot="1">
      <c r="A365" s="204">
        <f t="shared" si="32"/>
        <v>354</v>
      </c>
      <c r="B365" s="1026" t="str">
        <f>IF(【全員最初に作成】基本情報!C409="","",【全員最初に作成】基本情報!C409)</f>
        <v/>
      </c>
      <c r="C365" s="1027"/>
      <c r="D365" s="1027"/>
      <c r="E365" s="1027"/>
      <c r="F365" s="1027"/>
      <c r="G365" s="1027"/>
      <c r="H365" s="1027"/>
      <c r="I365" s="1027"/>
      <c r="J365" s="1027"/>
      <c r="K365" s="1028"/>
      <c r="L365" s="204" t="str">
        <f>IF(【全員最初に作成】基本情報!M409="","",【全員最初に作成】基本情報!M409)</f>
        <v/>
      </c>
      <c r="M365" s="204" t="str">
        <f>IF(【全員最初に作成】基本情報!R409="","",【全員最初に作成】基本情報!R409)</f>
        <v/>
      </c>
      <c r="N365" s="204" t="str">
        <f>IF(【全員最初に作成】基本情報!W409="","",【全員最初に作成】基本情報!W409)</f>
        <v/>
      </c>
      <c r="O365" s="204" t="str">
        <f>IF(【全員最初に作成】基本情報!X409="","",【全員最初に作成】基本情報!X409)</f>
        <v/>
      </c>
      <c r="P365" s="205" t="str">
        <f>IF(【全員最初に作成】基本情報!Y409="","",【全員最初に作成】基本情報!Y409)</f>
        <v/>
      </c>
      <c r="Q365" s="206" t="str">
        <f>IF(【全員最初に作成】基本情報!AB409="","",【全員最初に作成】基本情報!AB409)</f>
        <v/>
      </c>
      <c r="R365" s="230"/>
      <c r="S365" s="231"/>
      <c r="T365" s="209" t="str">
        <f>IFERROR(IF(R365="","",VLOOKUP(P365,【参考】数式用!$A$5:$H$34,MATCH(S365,【参考】数式用!$F$4:$H$4,0)+5,0)),"")</f>
        <v/>
      </c>
      <c r="U365" s="232" t="str">
        <f>IF(S365="特定加算Ⅰ",VLOOKUP(P365,【参考】数式用!$A$5:$I$28,9,FALSE),"-")</f>
        <v>-</v>
      </c>
      <c r="V365" s="210" t="s">
        <v>108</v>
      </c>
      <c r="W365" s="233"/>
      <c r="X365" s="212" t="s">
        <v>109</v>
      </c>
      <c r="Y365" s="233"/>
      <c r="Z365" s="212" t="s">
        <v>110</v>
      </c>
      <c r="AA365" s="233"/>
      <c r="AB365" s="212" t="s">
        <v>109</v>
      </c>
      <c r="AC365" s="233"/>
      <c r="AD365" s="212" t="s">
        <v>111</v>
      </c>
      <c r="AE365" s="213" t="s">
        <v>112</v>
      </c>
      <c r="AF365" s="214" t="str">
        <f t="shared" si="29"/>
        <v/>
      </c>
      <c r="AG365" s="215" t="s">
        <v>113</v>
      </c>
      <c r="AH365" s="216" t="str">
        <f t="shared" si="30"/>
        <v/>
      </c>
      <c r="AJ365" s="234" t="str">
        <f t="shared" si="31"/>
        <v>○</v>
      </c>
      <c r="AK365" s="235" t="str">
        <f t="shared" si="33"/>
        <v/>
      </c>
      <c r="AL365" s="235"/>
      <c r="AM365" s="235"/>
      <c r="AN365" s="235"/>
      <c r="AO365" s="235"/>
      <c r="AP365" s="235"/>
      <c r="AQ365" s="235"/>
      <c r="AR365" s="235"/>
      <c r="AS365" s="236"/>
    </row>
    <row r="366" spans="1:45" ht="33" customHeight="1" thickBot="1">
      <c r="A366" s="204">
        <f t="shared" si="32"/>
        <v>355</v>
      </c>
      <c r="B366" s="1026" t="str">
        <f>IF(【全員最初に作成】基本情報!C410="","",【全員最初に作成】基本情報!C410)</f>
        <v/>
      </c>
      <c r="C366" s="1027"/>
      <c r="D366" s="1027"/>
      <c r="E366" s="1027"/>
      <c r="F366" s="1027"/>
      <c r="G366" s="1027"/>
      <c r="H366" s="1027"/>
      <c r="I366" s="1027"/>
      <c r="J366" s="1027"/>
      <c r="K366" s="1028"/>
      <c r="L366" s="204" t="str">
        <f>IF(【全員最初に作成】基本情報!M410="","",【全員最初に作成】基本情報!M410)</f>
        <v/>
      </c>
      <c r="M366" s="204" t="str">
        <f>IF(【全員最初に作成】基本情報!R410="","",【全員最初に作成】基本情報!R410)</f>
        <v/>
      </c>
      <c r="N366" s="204" t="str">
        <f>IF(【全員最初に作成】基本情報!W410="","",【全員最初に作成】基本情報!W410)</f>
        <v/>
      </c>
      <c r="O366" s="204" t="str">
        <f>IF(【全員最初に作成】基本情報!X410="","",【全員最初に作成】基本情報!X410)</f>
        <v/>
      </c>
      <c r="P366" s="205" t="str">
        <f>IF(【全員最初に作成】基本情報!Y410="","",【全員最初に作成】基本情報!Y410)</f>
        <v/>
      </c>
      <c r="Q366" s="206" t="str">
        <f>IF(【全員最初に作成】基本情報!AB410="","",【全員最初に作成】基本情報!AB410)</f>
        <v/>
      </c>
      <c r="R366" s="230"/>
      <c r="S366" s="231"/>
      <c r="T366" s="209" t="str">
        <f>IFERROR(IF(R366="","",VLOOKUP(P366,【参考】数式用!$A$5:$H$34,MATCH(S366,【参考】数式用!$F$4:$H$4,0)+5,0)),"")</f>
        <v/>
      </c>
      <c r="U366" s="232" t="str">
        <f>IF(S366="特定加算Ⅰ",VLOOKUP(P366,【参考】数式用!$A$5:$I$28,9,FALSE),"-")</f>
        <v>-</v>
      </c>
      <c r="V366" s="210" t="s">
        <v>108</v>
      </c>
      <c r="W366" s="233"/>
      <c r="X366" s="212" t="s">
        <v>109</v>
      </c>
      <c r="Y366" s="233"/>
      <c r="Z366" s="212" t="s">
        <v>110</v>
      </c>
      <c r="AA366" s="233"/>
      <c r="AB366" s="212" t="s">
        <v>109</v>
      </c>
      <c r="AC366" s="233"/>
      <c r="AD366" s="212" t="s">
        <v>111</v>
      </c>
      <c r="AE366" s="213" t="s">
        <v>112</v>
      </c>
      <c r="AF366" s="214" t="str">
        <f t="shared" si="29"/>
        <v/>
      </c>
      <c r="AG366" s="215" t="s">
        <v>113</v>
      </c>
      <c r="AH366" s="216" t="str">
        <f t="shared" si="30"/>
        <v/>
      </c>
      <c r="AJ366" s="234" t="str">
        <f t="shared" si="31"/>
        <v>○</v>
      </c>
      <c r="AK366" s="235" t="str">
        <f t="shared" si="33"/>
        <v/>
      </c>
      <c r="AL366" s="235"/>
      <c r="AM366" s="235"/>
      <c r="AN366" s="235"/>
      <c r="AO366" s="235"/>
      <c r="AP366" s="235"/>
      <c r="AQ366" s="235"/>
      <c r="AR366" s="235"/>
      <c r="AS366" s="236"/>
    </row>
    <row r="367" spans="1:45" ht="33" customHeight="1" thickBot="1">
      <c r="A367" s="204">
        <f t="shared" si="32"/>
        <v>356</v>
      </c>
      <c r="B367" s="1026" t="str">
        <f>IF(【全員最初に作成】基本情報!C411="","",【全員最初に作成】基本情報!C411)</f>
        <v/>
      </c>
      <c r="C367" s="1027"/>
      <c r="D367" s="1027"/>
      <c r="E367" s="1027"/>
      <c r="F367" s="1027"/>
      <c r="G367" s="1027"/>
      <c r="H367" s="1027"/>
      <c r="I367" s="1027"/>
      <c r="J367" s="1027"/>
      <c r="K367" s="1028"/>
      <c r="L367" s="204" t="str">
        <f>IF(【全員最初に作成】基本情報!M411="","",【全員最初に作成】基本情報!M411)</f>
        <v/>
      </c>
      <c r="M367" s="204" t="str">
        <f>IF(【全員最初に作成】基本情報!R411="","",【全員最初に作成】基本情報!R411)</f>
        <v/>
      </c>
      <c r="N367" s="204" t="str">
        <f>IF(【全員最初に作成】基本情報!W411="","",【全員最初に作成】基本情報!W411)</f>
        <v/>
      </c>
      <c r="O367" s="204" t="str">
        <f>IF(【全員最初に作成】基本情報!X411="","",【全員最初に作成】基本情報!X411)</f>
        <v/>
      </c>
      <c r="P367" s="205" t="str">
        <f>IF(【全員最初に作成】基本情報!Y411="","",【全員最初に作成】基本情報!Y411)</f>
        <v/>
      </c>
      <c r="Q367" s="206" t="str">
        <f>IF(【全員最初に作成】基本情報!AB411="","",【全員最初に作成】基本情報!AB411)</f>
        <v/>
      </c>
      <c r="R367" s="230"/>
      <c r="S367" s="231"/>
      <c r="T367" s="209" t="str">
        <f>IFERROR(IF(R367="","",VLOOKUP(P367,【参考】数式用!$A$5:$H$34,MATCH(S367,【参考】数式用!$F$4:$H$4,0)+5,0)),"")</f>
        <v/>
      </c>
      <c r="U367" s="232" t="str">
        <f>IF(S367="特定加算Ⅰ",VLOOKUP(P367,【参考】数式用!$A$5:$I$28,9,FALSE),"-")</f>
        <v>-</v>
      </c>
      <c r="V367" s="210" t="s">
        <v>108</v>
      </c>
      <c r="W367" s="233"/>
      <c r="X367" s="212" t="s">
        <v>109</v>
      </c>
      <c r="Y367" s="233"/>
      <c r="Z367" s="212" t="s">
        <v>110</v>
      </c>
      <c r="AA367" s="233"/>
      <c r="AB367" s="212" t="s">
        <v>109</v>
      </c>
      <c r="AC367" s="233"/>
      <c r="AD367" s="212" t="s">
        <v>111</v>
      </c>
      <c r="AE367" s="213" t="s">
        <v>112</v>
      </c>
      <c r="AF367" s="214" t="str">
        <f t="shared" si="29"/>
        <v/>
      </c>
      <c r="AG367" s="215" t="s">
        <v>113</v>
      </c>
      <c r="AH367" s="216" t="str">
        <f t="shared" si="30"/>
        <v/>
      </c>
      <c r="AJ367" s="234" t="str">
        <f t="shared" si="31"/>
        <v>○</v>
      </c>
      <c r="AK367" s="235" t="str">
        <f t="shared" si="33"/>
        <v/>
      </c>
      <c r="AL367" s="235"/>
      <c r="AM367" s="235"/>
      <c r="AN367" s="235"/>
      <c r="AO367" s="235"/>
      <c r="AP367" s="235"/>
      <c r="AQ367" s="235"/>
      <c r="AR367" s="235"/>
      <c r="AS367" s="236"/>
    </row>
    <row r="368" spans="1:45" ht="33" customHeight="1" thickBot="1">
      <c r="A368" s="204">
        <f t="shared" si="32"/>
        <v>357</v>
      </c>
      <c r="B368" s="1026" t="str">
        <f>IF(【全員最初に作成】基本情報!C412="","",【全員最初に作成】基本情報!C412)</f>
        <v/>
      </c>
      <c r="C368" s="1027"/>
      <c r="D368" s="1027"/>
      <c r="E368" s="1027"/>
      <c r="F368" s="1027"/>
      <c r="G368" s="1027"/>
      <c r="H368" s="1027"/>
      <c r="I368" s="1027"/>
      <c r="J368" s="1027"/>
      <c r="K368" s="1028"/>
      <c r="L368" s="204" t="str">
        <f>IF(【全員最初に作成】基本情報!M412="","",【全員最初に作成】基本情報!M412)</f>
        <v/>
      </c>
      <c r="M368" s="204" t="str">
        <f>IF(【全員最初に作成】基本情報!R412="","",【全員最初に作成】基本情報!R412)</f>
        <v/>
      </c>
      <c r="N368" s="204" t="str">
        <f>IF(【全員最初に作成】基本情報!W412="","",【全員最初に作成】基本情報!W412)</f>
        <v/>
      </c>
      <c r="O368" s="204" t="str">
        <f>IF(【全員最初に作成】基本情報!X412="","",【全員最初に作成】基本情報!X412)</f>
        <v/>
      </c>
      <c r="P368" s="205" t="str">
        <f>IF(【全員最初に作成】基本情報!Y412="","",【全員最初に作成】基本情報!Y412)</f>
        <v/>
      </c>
      <c r="Q368" s="206" t="str">
        <f>IF(【全員最初に作成】基本情報!AB412="","",【全員最初に作成】基本情報!AB412)</f>
        <v/>
      </c>
      <c r="R368" s="230"/>
      <c r="S368" s="231"/>
      <c r="T368" s="209" t="str">
        <f>IFERROR(IF(R368="","",VLOOKUP(P368,【参考】数式用!$A$5:$H$34,MATCH(S368,【参考】数式用!$F$4:$H$4,0)+5,0)),"")</f>
        <v/>
      </c>
      <c r="U368" s="232" t="str">
        <f>IF(S368="特定加算Ⅰ",VLOOKUP(P368,【参考】数式用!$A$5:$I$28,9,FALSE),"-")</f>
        <v>-</v>
      </c>
      <c r="V368" s="210" t="s">
        <v>108</v>
      </c>
      <c r="W368" s="233"/>
      <c r="X368" s="212" t="s">
        <v>109</v>
      </c>
      <c r="Y368" s="233"/>
      <c r="Z368" s="212" t="s">
        <v>110</v>
      </c>
      <c r="AA368" s="233"/>
      <c r="AB368" s="212" t="s">
        <v>109</v>
      </c>
      <c r="AC368" s="233"/>
      <c r="AD368" s="212" t="s">
        <v>111</v>
      </c>
      <c r="AE368" s="213" t="s">
        <v>112</v>
      </c>
      <c r="AF368" s="214" t="str">
        <f t="shared" si="29"/>
        <v/>
      </c>
      <c r="AG368" s="215" t="s">
        <v>113</v>
      </c>
      <c r="AH368" s="216" t="str">
        <f t="shared" si="30"/>
        <v/>
      </c>
      <c r="AJ368" s="234" t="str">
        <f t="shared" si="31"/>
        <v>○</v>
      </c>
      <c r="AK368" s="235" t="str">
        <f t="shared" si="33"/>
        <v/>
      </c>
      <c r="AL368" s="235"/>
      <c r="AM368" s="235"/>
      <c r="AN368" s="235"/>
      <c r="AO368" s="235"/>
      <c r="AP368" s="235"/>
      <c r="AQ368" s="235"/>
      <c r="AR368" s="235"/>
      <c r="AS368" s="236"/>
    </row>
    <row r="369" spans="1:45" ht="33" customHeight="1" thickBot="1">
      <c r="A369" s="204">
        <f t="shared" si="32"/>
        <v>358</v>
      </c>
      <c r="B369" s="1026" t="str">
        <f>IF(【全員最初に作成】基本情報!C413="","",【全員最初に作成】基本情報!C413)</f>
        <v/>
      </c>
      <c r="C369" s="1027"/>
      <c r="D369" s="1027"/>
      <c r="E369" s="1027"/>
      <c r="F369" s="1027"/>
      <c r="G369" s="1027"/>
      <c r="H369" s="1027"/>
      <c r="I369" s="1027"/>
      <c r="J369" s="1027"/>
      <c r="K369" s="1028"/>
      <c r="L369" s="204" t="str">
        <f>IF(【全員最初に作成】基本情報!M413="","",【全員最初に作成】基本情報!M413)</f>
        <v/>
      </c>
      <c r="M369" s="204" t="str">
        <f>IF(【全員最初に作成】基本情報!R413="","",【全員最初に作成】基本情報!R413)</f>
        <v/>
      </c>
      <c r="N369" s="204" t="str">
        <f>IF(【全員最初に作成】基本情報!W413="","",【全員最初に作成】基本情報!W413)</f>
        <v/>
      </c>
      <c r="O369" s="204" t="str">
        <f>IF(【全員最初に作成】基本情報!X413="","",【全員最初に作成】基本情報!X413)</f>
        <v/>
      </c>
      <c r="P369" s="205" t="str">
        <f>IF(【全員最初に作成】基本情報!Y413="","",【全員最初に作成】基本情報!Y413)</f>
        <v/>
      </c>
      <c r="Q369" s="206" t="str">
        <f>IF(【全員最初に作成】基本情報!AB413="","",【全員最初に作成】基本情報!AB413)</f>
        <v/>
      </c>
      <c r="R369" s="230"/>
      <c r="S369" s="231"/>
      <c r="T369" s="209" t="str">
        <f>IFERROR(IF(R369="","",VLOOKUP(P369,【参考】数式用!$A$5:$H$34,MATCH(S369,【参考】数式用!$F$4:$H$4,0)+5,0)),"")</f>
        <v/>
      </c>
      <c r="U369" s="232" t="str">
        <f>IF(S369="特定加算Ⅰ",VLOOKUP(P369,【参考】数式用!$A$5:$I$28,9,FALSE),"-")</f>
        <v>-</v>
      </c>
      <c r="V369" s="210" t="s">
        <v>108</v>
      </c>
      <c r="W369" s="233"/>
      <c r="X369" s="212" t="s">
        <v>109</v>
      </c>
      <c r="Y369" s="233"/>
      <c r="Z369" s="212" t="s">
        <v>110</v>
      </c>
      <c r="AA369" s="233"/>
      <c r="AB369" s="212" t="s">
        <v>109</v>
      </c>
      <c r="AC369" s="233"/>
      <c r="AD369" s="212" t="s">
        <v>111</v>
      </c>
      <c r="AE369" s="213" t="s">
        <v>112</v>
      </c>
      <c r="AF369" s="214" t="str">
        <f t="shared" si="29"/>
        <v/>
      </c>
      <c r="AG369" s="215" t="s">
        <v>113</v>
      </c>
      <c r="AH369" s="216" t="str">
        <f t="shared" si="30"/>
        <v/>
      </c>
      <c r="AJ369" s="234" t="str">
        <f t="shared" si="31"/>
        <v>○</v>
      </c>
      <c r="AK369" s="235" t="str">
        <f t="shared" si="33"/>
        <v/>
      </c>
      <c r="AL369" s="235"/>
      <c r="AM369" s="235"/>
      <c r="AN369" s="235"/>
      <c r="AO369" s="235"/>
      <c r="AP369" s="235"/>
      <c r="AQ369" s="235"/>
      <c r="AR369" s="235"/>
      <c r="AS369" s="236"/>
    </row>
    <row r="370" spans="1:45" ht="33" customHeight="1" thickBot="1">
      <c r="A370" s="204">
        <f t="shared" si="32"/>
        <v>359</v>
      </c>
      <c r="B370" s="1026" t="str">
        <f>IF(【全員最初に作成】基本情報!C414="","",【全員最初に作成】基本情報!C414)</f>
        <v/>
      </c>
      <c r="C370" s="1027"/>
      <c r="D370" s="1027"/>
      <c r="E370" s="1027"/>
      <c r="F370" s="1027"/>
      <c r="G370" s="1027"/>
      <c r="H370" s="1027"/>
      <c r="I370" s="1027"/>
      <c r="J370" s="1027"/>
      <c r="K370" s="1028"/>
      <c r="L370" s="204" t="str">
        <f>IF(【全員最初に作成】基本情報!M414="","",【全員最初に作成】基本情報!M414)</f>
        <v/>
      </c>
      <c r="M370" s="204" t="str">
        <f>IF(【全員最初に作成】基本情報!R414="","",【全員最初に作成】基本情報!R414)</f>
        <v/>
      </c>
      <c r="N370" s="204" t="str">
        <f>IF(【全員最初に作成】基本情報!W414="","",【全員最初に作成】基本情報!W414)</f>
        <v/>
      </c>
      <c r="O370" s="204" t="str">
        <f>IF(【全員最初に作成】基本情報!X414="","",【全員最初に作成】基本情報!X414)</f>
        <v/>
      </c>
      <c r="P370" s="205" t="str">
        <f>IF(【全員最初に作成】基本情報!Y414="","",【全員最初に作成】基本情報!Y414)</f>
        <v/>
      </c>
      <c r="Q370" s="206" t="str">
        <f>IF(【全員最初に作成】基本情報!AB414="","",【全員最初に作成】基本情報!AB414)</f>
        <v/>
      </c>
      <c r="R370" s="230"/>
      <c r="S370" s="231"/>
      <c r="T370" s="209" t="str">
        <f>IFERROR(IF(R370="","",VLOOKUP(P370,【参考】数式用!$A$5:$H$34,MATCH(S370,【参考】数式用!$F$4:$H$4,0)+5,0)),"")</f>
        <v/>
      </c>
      <c r="U370" s="232" t="str">
        <f>IF(S370="特定加算Ⅰ",VLOOKUP(P370,【参考】数式用!$A$5:$I$28,9,FALSE),"-")</f>
        <v>-</v>
      </c>
      <c r="V370" s="210" t="s">
        <v>108</v>
      </c>
      <c r="W370" s="233"/>
      <c r="X370" s="212" t="s">
        <v>109</v>
      </c>
      <c r="Y370" s="233"/>
      <c r="Z370" s="212" t="s">
        <v>110</v>
      </c>
      <c r="AA370" s="233"/>
      <c r="AB370" s="212" t="s">
        <v>109</v>
      </c>
      <c r="AC370" s="233"/>
      <c r="AD370" s="212" t="s">
        <v>111</v>
      </c>
      <c r="AE370" s="213" t="s">
        <v>112</v>
      </c>
      <c r="AF370" s="214" t="str">
        <f t="shared" si="29"/>
        <v/>
      </c>
      <c r="AG370" s="215" t="s">
        <v>113</v>
      </c>
      <c r="AH370" s="216" t="str">
        <f t="shared" si="30"/>
        <v/>
      </c>
      <c r="AJ370" s="234" t="str">
        <f t="shared" si="31"/>
        <v>○</v>
      </c>
      <c r="AK370" s="235" t="str">
        <f t="shared" si="33"/>
        <v/>
      </c>
      <c r="AL370" s="235"/>
      <c r="AM370" s="235"/>
      <c r="AN370" s="235"/>
      <c r="AO370" s="235"/>
      <c r="AP370" s="235"/>
      <c r="AQ370" s="235"/>
      <c r="AR370" s="235"/>
      <c r="AS370" s="236"/>
    </row>
    <row r="371" spans="1:45" ht="33" customHeight="1" thickBot="1">
      <c r="A371" s="204">
        <f t="shared" si="32"/>
        <v>360</v>
      </c>
      <c r="B371" s="1026" t="str">
        <f>IF(【全員最初に作成】基本情報!C415="","",【全員最初に作成】基本情報!C415)</f>
        <v/>
      </c>
      <c r="C371" s="1027"/>
      <c r="D371" s="1027"/>
      <c r="E371" s="1027"/>
      <c r="F371" s="1027"/>
      <c r="G371" s="1027"/>
      <c r="H371" s="1027"/>
      <c r="I371" s="1027"/>
      <c r="J371" s="1027"/>
      <c r="K371" s="1028"/>
      <c r="L371" s="204" t="str">
        <f>IF(【全員最初に作成】基本情報!M415="","",【全員最初に作成】基本情報!M415)</f>
        <v/>
      </c>
      <c r="M371" s="204" t="str">
        <f>IF(【全員最初に作成】基本情報!R415="","",【全員最初に作成】基本情報!R415)</f>
        <v/>
      </c>
      <c r="N371" s="204" t="str">
        <f>IF(【全員最初に作成】基本情報!W415="","",【全員最初に作成】基本情報!W415)</f>
        <v/>
      </c>
      <c r="O371" s="204" t="str">
        <f>IF(【全員最初に作成】基本情報!X415="","",【全員最初に作成】基本情報!X415)</f>
        <v/>
      </c>
      <c r="P371" s="205" t="str">
        <f>IF(【全員最初に作成】基本情報!Y415="","",【全員最初に作成】基本情報!Y415)</f>
        <v/>
      </c>
      <c r="Q371" s="206" t="str">
        <f>IF(【全員最初に作成】基本情報!AB415="","",【全員最初に作成】基本情報!AB415)</f>
        <v/>
      </c>
      <c r="R371" s="230"/>
      <c r="S371" s="231"/>
      <c r="T371" s="209" t="str">
        <f>IFERROR(IF(R371="","",VLOOKUP(P371,【参考】数式用!$A$5:$H$34,MATCH(S371,【参考】数式用!$F$4:$H$4,0)+5,0)),"")</f>
        <v/>
      </c>
      <c r="U371" s="232" t="str">
        <f>IF(S371="特定加算Ⅰ",VLOOKUP(P371,【参考】数式用!$A$5:$I$28,9,FALSE),"-")</f>
        <v>-</v>
      </c>
      <c r="V371" s="210" t="s">
        <v>108</v>
      </c>
      <c r="W371" s="233"/>
      <c r="X371" s="212" t="s">
        <v>109</v>
      </c>
      <c r="Y371" s="233"/>
      <c r="Z371" s="212" t="s">
        <v>110</v>
      </c>
      <c r="AA371" s="233"/>
      <c r="AB371" s="212" t="s">
        <v>109</v>
      </c>
      <c r="AC371" s="233"/>
      <c r="AD371" s="212" t="s">
        <v>111</v>
      </c>
      <c r="AE371" s="213" t="s">
        <v>112</v>
      </c>
      <c r="AF371" s="214" t="str">
        <f t="shared" si="29"/>
        <v/>
      </c>
      <c r="AG371" s="215" t="s">
        <v>113</v>
      </c>
      <c r="AH371" s="216" t="str">
        <f t="shared" si="30"/>
        <v/>
      </c>
      <c r="AJ371" s="234" t="str">
        <f t="shared" si="31"/>
        <v>○</v>
      </c>
      <c r="AK371" s="235" t="str">
        <f t="shared" si="33"/>
        <v/>
      </c>
      <c r="AL371" s="235"/>
      <c r="AM371" s="235"/>
      <c r="AN371" s="235"/>
      <c r="AO371" s="235"/>
      <c r="AP371" s="235"/>
      <c r="AQ371" s="235"/>
      <c r="AR371" s="235"/>
      <c r="AS371" s="236"/>
    </row>
    <row r="372" spans="1:45" ht="33" customHeight="1" thickBot="1">
      <c r="A372" s="204">
        <f t="shared" si="32"/>
        <v>361</v>
      </c>
      <c r="B372" s="1026" t="str">
        <f>IF(【全員最初に作成】基本情報!C416="","",【全員最初に作成】基本情報!C416)</f>
        <v/>
      </c>
      <c r="C372" s="1027"/>
      <c r="D372" s="1027"/>
      <c r="E372" s="1027"/>
      <c r="F372" s="1027"/>
      <c r="G372" s="1027"/>
      <c r="H372" s="1027"/>
      <c r="I372" s="1027"/>
      <c r="J372" s="1027"/>
      <c r="K372" s="1028"/>
      <c r="L372" s="204" t="str">
        <f>IF(【全員最初に作成】基本情報!M416="","",【全員最初に作成】基本情報!M416)</f>
        <v/>
      </c>
      <c r="M372" s="204" t="str">
        <f>IF(【全員最初に作成】基本情報!R416="","",【全員最初に作成】基本情報!R416)</f>
        <v/>
      </c>
      <c r="N372" s="204" t="str">
        <f>IF(【全員最初に作成】基本情報!W416="","",【全員最初に作成】基本情報!W416)</f>
        <v/>
      </c>
      <c r="O372" s="204" t="str">
        <f>IF(【全員最初に作成】基本情報!X416="","",【全員最初に作成】基本情報!X416)</f>
        <v/>
      </c>
      <c r="P372" s="205" t="str">
        <f>IF(【全員最初に作成】基本情報!Y416="","",【全員最初に作成】基本情報!Y416)</f>
        <v/>
      </c>
      <c r="Q372" s="206" t="str">
        <f>IF(【全員最初に作成】基本情報!AB416="","",【全員最初に作成】基本情報!AB416)</f>
        <v/>
      </c>
      <c r="R372" s="230"/>
      <c r="S372" s="231"/>
      <c r="T372" s="209" t="str">
        <f>IFERROR(IF(R372="","",VLOOKUP(P372,【参考】数式用!$A$5:$H$34,MATCH(S372,【参考】数式用!$F$4:$H$4,0)+5,0)),"")</f>
        <v/>
      </c>
      <c r="U372" s="232" t="str">
        <f>IF(S372="特定加算Ⅰ",VLOOKUP(P372,【参考】数式用!$A$5:$I$28,9,FALSE),"-")</f>
        <v>-</v>
      </c>
      <c r="V372" s="210" t="s">
        <v>108</v>
      </c>
      <c r="W372" s="233"/>
      <c r="X372" s="212" t="s">
        <v>109</v>
      </c>
      <c r="Y372" s="233"/>
      <c r="Z372" s="212" t="s">
        <v>110</v>
      </c>
      <c r="AA372" s="233"/>
      <c r="AB372" s="212" t="s">
        <v>109</v>
      </c>
      <c r="AC372" s="233"/>
      <c r="AD372" s="212" t="s">
        <v>111</v>
      </c>
      <c r="AE372" s="213" t="s">
        <v>112</v>
      </c>
      <c r="AF372" s="214" t="str">
        <f t="shared" si="29"/>
        <v/>
      </c>
      <c r="AG372" s="215" t="s">
        <v>113</v>
      </c>
      <c r="AH372" s="216" t="str">
        <f t="shared" si="30"/>
        <v/>
      </c>
      <c r="AJ372" s="234" t="str">
        <f t="shared" si="31"/>
        <v>○</v>
      </c>
      <c r="AK372" s="235" t="str">
        <f t="shared" si="33"/>
        <v/>
      </c>
      <c r="AL372" s="235"/>
      <c r="AM372" s="235"/>
      <c r="AN372" s="235"/>
      <c r="AO372" s="235"/>
      <c r="AP372" s="235"/>
      <c r="AQ372" s="235"/>
      <c r="AR372" s="235"/>
      <c r="AS372" s="236"/>
    </row>
    <row r="373" spans="1:45" ht="33" customHeight="1" thickBot="1">
      <c r="A373" s="204">
        <f t="shared" si="32"/>
        <v>362</v>
      </c>
      <c r="B373" s="1026" t="str">
        <f>IF(【全員最初に作成】基本情報!C417="","",【全員最初に作成】基本情報!C417)</f>
        <v/>
      </c>
      <c r="C373" s="1027"/>
      <c r="D373" s="1027"/>
      <c r="E373" s="1027"/>
      <c r="F373" s="1027"/>
      <c r="G373" s="1027"/>
      <c r="H373" s="1027"/>
      <c r="I373" s="1027"/>
      <c r="J373" s="1027"/>
      <c r="K373" s="1028"/>
      <c r="L373" s="204" t="str">
        <f>IF(【全員最初に作成】基本情報!M417="","",【全員最初に作成】基本情報!M417)</f>
        <v/>
      </c>
      <c r="M373" s="204" t="str">
        <f>IF(【全員最初に作成】基本情報!R417="","",【全員最初に作成】基本情報!R417)</f>
        <v/>
      </c>
      <c r="N373" s="204" t="str">
        <f>IF(【全員最初に作成】基本情報!W417="","",【全員最初に作成】基本情報!W417)</f>
        <v/>
      </c>
      <c r="O373" s="204" t="str">
        <f>IF(【全員最初に作成】基本情報!X417="","",【全員最初に作成】基本情報!X417)</f>
        <v/>
      </c>
      <c r="P373" s="205" t="str">
        <f>IF(【全員最初に作成】基本情報!Y417="","",【全員最初に作成】基本情報!Y417)</f>
        <v/>
      </c>
      <c r="Q373" s="206" t="str">
        <f>IF(【全員最初に作成】基本情報!AB417="","",【全員最初に作成】基本情報!AB417)</f>
        <v/>
      </c>
      <c r="R373" s="230"/>
      <c r="S373" s="231"/>
      <c r="T373" s="209" t="str">
        <f>IFERROR(IF(R373="","",VLOOKUP(P373,【参考】数式用!$A$5:$H$34,MATCH(S373,【参考】数式用!$F$4:$H$4,0)+5,0)),"")</f>
        <v/>
      </c>
      <c r="U373" s="232" t="str">
        <f>IF(S373="特定加算Ⅰ",VLOOKUP(P373,【参考】数式用!$A$5:$I$28,9,FALSE),"-")</f>
        <v>-</v>
      </c>
      <c r="V373" s="210" t="s">
        <v>108</v>
      </c>
      <c r="W373" s="233"/>
      <c r="X373" s="212" t="s">
        <v>109</v>
      </c>
      <c r="Y373" s="233"/>
      <c r="Z373" s="212" t="s">
        <v>110</v>
      </c>
      <c r="AA373" s="233"/>
      <c r="AB373" s="212" t="s">
        <v>109</v>
      </c>
      <c r="AC373" s="233"/>
      <c r="AD373" s="212" t="s">
        <v>111</v>
      </c>
      <c r="AE373" s="213" t="s">
        <v>112</v>
      </c>
      <c r="AF373" s="214" t="str">
        <f t="shared" si="29"/>
        <v/>
      </c>
      <c r="AG373" s="215" t="s">
        <v>113</v>
      </c>
      <c r="AH373" s="216" t="str">
        <f t="shared" si="30"/>
        <v/>
      </c>
      <c r="AJ373" s="234" t="str">
        <f t="shared" si="31"/>
        <v>○</v>
      </c>
      <c r="AK373" s="235" t="str">
        <f t="shared" si="33"/>
        <v/>
      </c>
      <c r="AL373" s="235"/>
      <c r="AM373" s="235"/>
      <c r="AN373" s="235"/>
      <c r="AO373" s="235"/>
      <c r="AP373" s="235"/>
      <c r="AQ373" s="235"/>
      <c r="AR373" s="235"/>
      <c r="AS373" s="236"/>
    </row>
    <row r="374" spans="1:45" ht="33" customHeight="1" thickBot="1">
      <c r="A374" s="204">
        <f t="shared" si="32"/>
        <v>363</v>
      </c>
      <c r="B374" s="1026" t="str">
        <f>IF(【全員最初に作成】基本情報!C418="","",【全員最初に作成】基本情報!C418)</f>
        <v/>
      </c>
      <c r="C374" s="1027"/>
      <c r="D374" s="1027"/>
      <c r="E374" s="1027"/>
      <c r="F374" s="1027"/>
      <c r="G374" s="1027"/>
      <c r="H374" s="1027"/>
      <c r="I374" s="1027"/>
      <c r="J374" s="1027"/>
      <c r="K374" s="1028"/>
      <c r="L374" s="204" t="str">
        <f>IF(【全員最初に作成】基本情報!M418="","",【全員最初に作成】基本情報!M418)</f>
        <v/>
      </c>
      <c r="M374" s="204" t="str">
        <f>IF(【全員最初に作成】基本情報!R418="","",【全員最初に作成】基本情報!R418)</f>
        <v/>
      </c>
      <c r="N374" s="204" t="str">
        <f>IF(【全員最初に作成】基本情報!W418="","",【全員最初に作成】基本情報!W418)</f>
        <v/>
      </c>
      <c r="O374" s="204" t="str">
        <f>IF(【全員最初に作成】基本情報!X418="","",【全員最初に作成】基本情報!X418)</f>
        <v/>
      </c>
      <c r="P374" s="205" t="str">
        <f>IF(【全員最初に作成】基本情報!Y418="","",【全員最初に作成】基本情報!Y418)</f>
        <v/>
      </c>
      <c r="Q374" s="206" t="str">
        <f>IF(【全員最初に作成】基本情報!AB418="","",【全員最初に作成】基本情報!AB418)</f>
        <v/>
      </c>
      <c r="R374" s="230"/>
      <c r="S374" s="231"/>
      <c r="T374" s="209" t="str">
        <f>IFERROR(IF(R374="","",VLOOKUP(P374,【参考】数式用!$A$5:$H$34,MATCH(S374,【参考】数式用!$F$4:$H$4,0)+5,0)),"")</f>
        <v/>
      </c>
      <c r="U374" s="232" t="str">
        <f>IF(S374="特定加算Ⅰ",VLOOKUP(P374,【参考】数式用!$A$5:$I$28,9,FALSE),"-")</f>
        <v>-</v>
      </c>
      <c r="V374" s="210" t="s">
        <v>108</v>
      </c>
      <c r="W374" s="233"/>
      <c r="X374" s="212" t="s">
        <v>109</v>
      </c>
      <c r="Y374" s="233"/>
      <c r="Z374" s="212" t="s">
        <v>110</v>
      </c>
      <c r="AA374" s="233"/>
      <c r="AB374" s="212" t="s">
        <v>109</v>
      </c>
      <c r="AC374" s="233"/>
      <c r="AD374" s="212" t="s">
        <v>111</v>
      </c>
      <c r="AE374" s="213" t="s">
        <v>112</v>
      </c>
      <c r="AF374" s="214" t="str">
        <f t="shared" si="29"/>
        <v/>
      </c>
      <c r="AG374" s="215" t="s">
        <v>113</v>
      </c>
      <c r="AH374" s="216" t="str">
        <f t="shared" si="30"/>
        <v/>
      </c>
      <c r="AJ374" s="234" t="str">
        <f t="shared" si="31"/>
        <v>○</v>
      </c>
      <c r="AK374" s="235" t="str">
        <f t="shared" si="33"/>
        <v/>
      </c>
      <c r="AL374" s="235"/>
      <c r="AM374" s="235"/>
      <c r="AN374" s="235"/>
      <c r="AO374" s="235"/>
      <c r="AP374" s="235"/>
      <c r="AQ374" s="235"/>
      <c r="AR374" s="235"/>
      <c r="AS374" s="236"/>
    </row>
    <row r="375" spans="1:45" ht="33" customHeight="1" thickBot="1">
      <c r="A375" s="204">
        <f t="shared" si="32"/>
        <v>364</v>
      </c>
      <c r="B375" s="1026" t="str">
        <f>IF(【全員最初に作成】基本情報!C419="","",【全員最初に作成】基本情報!C419)</f>
        <v/>
      </c>
      <c r="C375" s="1027"/>
      <c r="D375" s="1027"/>
      <c r="E375" s="1027"/>
      <c r="F375" s="1027"/>
      <c r="G375" s="1027"/>
      <c r="H375" s="1027"/>
      <c r="I375" s="1027"/>
      <c r="J375" s="1027"/>
      <c r="K375" s="1028"/>
      <c r="L375" s="204" t="str">
        <f>IF(【全員最初に作成】基本情報!M419="","",【全員最初に作成】基本情報!M419)</f>
        <v/>
      </c>
      <c r="M375" s="204" t="str">
        <f>IF(【全員最初に作成】基本情報!R419="","",【全員最初に作成】基本情報!R419)</f>
        <v/>
      </c>
      <c r="N375" s="204" t="str">
        <f>IF(【全員最初に作成】基本情報!W419="","",【全員最初に作成】基本情報!W419)</f>
        <v/>
      </c>
      <c r="O375" s="204" t="str">
        <f>IF(【全員最初に作成】基本情報!X419="","",【全員最初に作成】基本情報!X419)</f>
        <v/>
      </c>
      <c r="P375" s="205" t="str">
        <f>IF(【全員最初に作成】基本情報!Y419="","",【全員最初に作成】基本情報!Y419)</f>
        <v/>
      </c>
      <c r="Q375" s="206" t="str">
        <f>IF(【全員最初に作成】基本情報!AB419="","",【全員最初に作成】基本情報!AB419)</f>
        <v/>
      </c>
      <c r="R375" s="230"/>
      <c r="S375" s="231"/>
      <c r="T375" s="209" t="str">
        <f>IFERROR(IF(R375="","",VLOOKUP(P375,【参考】数式用!$A$5:$H$34,MATCH(S375,【参考】数式用!$F$4:$H$4,0)+5,0)),"")</f>
        <v/>
      </c>
      <c r="U375" s="232" t="str">
        <f>IF(S375="特定加算Ⅰ",VLOOKUP(P375,【参考】数式用!$A$5:$I$28,9,FALSE),"-")</f>
        <v>-</v>
      </c>
      <c r="V375" s="210" t="s">
        <v>108</v>
      </c>
      <c r="W375" s="233"/>
      <c r="X375" s="212" t="s">
        <v>109</v>
      </c>
      <c r="Y375" s="233"/>
      <c r="Z375" s="212" t="s">
        <v>110</v>
      </c>
      <c r="AA375" s="233"/>
      <c r="AB375" s="212" t="s">
        <v>109</v>
      </c>
      <c r="AC375" s="233"/>
      <c r="AD375" s="212" t="s">
        <v>111</v>
      </c>
      <c r="AE375" s="213" t="s">
        <v>112</v>
      </c>
      <c r="AF375" s="214" t="str">
        <f t="shared" si="29"/>
        <v/>
      </c>
      <c r="AG375" s="215" t="s">
        <v>113</v>
      </c>
      <c r="AH375" s="216" t="str">
        <f t="shared" si="30"/>
        <v/>
      </c>
      <c r="AJ375" s="234" t="str">
        <f t="shared" si="31"/>
        <v>○</v>
      </c>
      <c r="AK375" s="235" t="str">
        <f t="shared" si="33"/>
        <v/>
      </c>
      <c r="AL375" s="235"/>
      <c r="AM375" s="235"/>
      <c r="AN375" s="235"/>
      <c r="AO375" s="235"/>
      <c r="AP375" s="235"/>
      <c r="AQ375" s="235"/>
      <c r="AR375" s="235"/>
      <c r="AS375" s="236"/>
    </row>
    <row r="376" spans="1:45" ht="33" customHeight="1" thickBot="1">
      <c r="A376" s="204">
        <f t="shared" si="32"/>
        <v>365</v>
      </c>
      <c r="B376" s="1026" t="str">
        <f>IF(【全員最初に作成】基本情報!C420="","",【全員最初に作成】基本情報!C420)</f>
        <v/>
      </c>
      <c r="C376" s="1027"/>
      <c r="D376" s="1027"/>
      <c r="E376" s="1027"/>
      <c r="F376" s="1027"/>
      <c r="G376" s="1027"/>
      <c r="H376" s="1027"/>
      <c r="I376" s="1027"/>
      <c r="J376" s="1027"/>
      <c r="K376" s="1028"/>
      <c r="L376" s="204" t="str">
        <f>IF(【全員最初に作成】基本情報!M420="","",【全員最初に作成】基本情報!M420)</f>
        <v/>
      </c>
      <c r="M376" s="204" t="str">
        <f>IF(【全員最初に作成】基本情報!R420="","",【全員最初に作成】基本情報!R420)</f>
        <v/>
      </c>
      <c r="N376" s="204" t="str">
        <f>IF(【全員最初に作成】基本情報!W420="","",【全員最初に作成】基本情報!W420)</f>
        <v/>
      </c>
      <c r="O376" s="204" t="str">
        <f>IF(【全員最初に作成】基本情報!X420="","",【全員最初に作成】基本情報!X420)</f>
        <v/>
      </c>
      <c r="P376" s="205" t="str">
        <f>IF(【全員最初に作成】基本情報!Y420="","",【全員最初に作成】基本情報!Y420)</f>
        <v/>
      </c>
      <c r="Q376" s="206" t="str">
        <f>IF(【全員最初に作成】基本情報!AB420="","",【全員最初に作成】基本情報!AB420)</f>
        <v/>
      </c>
      <c r="R376" s="230"/>
      <c r="S376" s="231"/>
      <c r="T376" s="209" t="str">
        <f>IFERROR(IF(R376="","",VLOOKUP(P376,【参考】数式用!$A$5:$H$34,MATCH(S376,【参考】数式用!$F$4:$H$4,0)+5,0)),"")</f>
        <v/>
      </c>
      <c r="U376" s="232" t="str">
        <f>IF(S376="特定加算Ⅰ",VLOOKUP(P376,【参考】数式用!$A$5:$I$28,9,FALSE),"-")</f>
        <v>-</v>
      </c>
      <c r="V376" s="210" t="s">
        <v>108</v>
      </c>
      <c r="W376" s="233"/>
      <c r="X376" s="212" t="s">
        <v>109</v>
      </c>
      <c r="Y376" s="233"/>
      <c r="Z376" s="212" t="s">
        <v>110</v>
      </c>
      <c r="AA376" s="233"/>
      <c r="AB376" s="212" t="s">
        <v>109</v>
      </c>
      <c r="AC376" s="233"/>
      <c r="AD376" s="212" t="s">
        <v>111</v>
      </c>
      <c r="AE376" s="213" t="s">
        <v>112</v>
      </c>
      <c r="AF376" s="214" t="str">
        <f t="shared" si="29"/>
        <v/>
      </c>
      <c r="AG376" s="215" t="s">
        <v>113</v>
      </c>
      <c r="AH376" s="216" t="str">
        <f t="shared" si="30"/>
        <v/>
      </c>
      <c r="AJ376" s="234" t="str">
        <f t="shared" si="31"/>
        <v>○</v>
      </c>
      <c r="AK376" s="235" t="str">
        <f t="shared" si="33"/>
        <v/>
      </c>
      <c r="AL376" s="235"/>
      <c r="AM376" s="235"/>
      <c r="AN376" s="235"/>
      <c r="AO376" s="235"/>
      <c r="AP376" s="235"/>
      <c r="AQ376" s="235"/>
      <c r="AR376" s="235"/>
      <c r="AS376" s="236"/>
    </row>
    <row r="377" spans="1:45" ht="33" customHeight="1" thickBot="1">
      <c r="A377" s="204">
        <f t="shared" si="32"/>
        <v>366</v>
      </c>
      <c r="B377" s="1026" t="str">
        <f>IF(【全員最初に作成】基本情報!C421="","",【全員最初に作成】基本情報!C421)</f>
        <v/>
      </c>
      <c r="C377" s="1027"/>
      <c r="D377" s="1027"/>
      <c r="E377" s="1027"/>
      <c r="F377" s="1027"/>
      <c r="G377" s="1027"/>
      <c r="H377" s="1027"/>
      <c r="I377" s="1027"/>
      <c r="J377" s="1027"/>
      <c r="K377" s="1028"/>
      <c r="L377" s="204" t="str">
        <f>IF(【全員最初に作成】基本情報!M421="","",【全員最初に作成】基本情報!M421)</f>
        <v/>
      </c>
      <c r="M377" s="204" t="str">
        <f>IF(【全員最初に作成】基本情報!R421="","",【全員最初に作成】基本情報!R421)</f>
        <v/>
      </c>
      <c r="N377" s="204" t="str">
        <f>IF(【全員最初に作成】基本情報!W421="","",【全員最初に作成】基本情報!W421)</f>
        <v/>
      </c>
      <c r="O377" s="204" t="str">
        <f>IF(【全員最初に作成】基本情報!X421="","",【全員最初に作成】基本情報!X421)</f>
        <v/>
      </c>
      <c r="P377" s="205" t="str">
        <f>IF(【全員最初に作成】基本情報!Y421="","",【全員最初に作成】基本情報!Y421)</f>
        <v/>
      </c>
      <c r="Q377" s="206" t="str">
        <f>IF(【全員最初に作成】基本情報!AB421="","",【全員最初に作成】基本情報!AB421)</f>
        <v/>
      </c>
      <c r="R377" s="230"/>
      <c r="S377" s="231"/>
      <c r="T377" s="209" t="str">
        <f>IFERROR(IF(R377="","",VLOOKUP(P377,【参考】数式用!$A$5:$H$34,MATCH(S377,【参考】数式用!$F$4:$H$4,0)+5,0)),"")</f>
        <v/>
      </c>
      <c r="U377" s="232" t="str">
        <f>IF(S377="特定加算Ⅰ",VLOOKUP(P377,【参考】数式用!$A$5:$I$28,9,FALSE),"-")</f>
        <v>-</v>
      </c>
      <c r="V377" s="210" t="s">
        <v>108</v>
      </c>
      <c r="W377" s="233"/>
      <c r="X377" s="212" t="s">
        <v>109</v>
      </c>
      <c r="Y377" s="233"/>
      <c r="Z377" s="212" t="s">
        <v>110</v>
      </c>
      <c r="AA377" s="233"/>
      <c r="AB377" s="212" t="s">
        <v>109</v>
      </c>
      <c r="AC377" s="233"/>
      <c r="AD377" s="212" t="s">
        <v>111</v>
      </c>
      <c r="AE377" s="213" t="s">
        <v>112</v>
      </c>
      <c r="AF377" s="214" t="str">
        <f t="shared" ref="AF377:AF411" si="34">IF(AND(W377&gt;=1,Y377&gt;=1,AA377&gt;=1,AC377&gt;=1),(AA377*12+AC377)-(W377*12+Y377)+1,"")</f>
        <v/>
      </c>
      <c r="AG377" s="215" t="s">
        <v>113</v>
      </c>
      <c r="AH377" s="216" t="str">
        <f t="shared" ref="AH377:AH411" si="35">IFERROR(ROUNDDOWN(Q377*T377,0)*AF377,"")</f>
        <v/>
      </c>
      <c r="AJ377" s="234" t="str">
        <f t="shared" ref="AJ377:AJ411" si="36">IFERROR(IF(T377="エラー","☓","○"),"")</f>
        <v>○</v>
      </c>
      <c r="AK377" s="235" t="str">
        <f t="shared" si="33"/>
        <v/>
      </c>
      <c r="AL377" s="235"/>
      <c r="AM377" s="235"/>
      <c r="AN377" s="235"/>
      <c r="AO377" s="235"/>
      <c r="AP377" s="235"/>
      <c r="AQ377" s="235"/>
      <c r="AR377" s="235"/>
      <c r="AS377" s="236"/>
    </row>
    <row r="378" spans="1:45" ht="33" customHeight="1" thickBot="1">
      <c r="A378" s="204">
        <f t="shared" ref="A378:A411" si="37">A377+1</f>
        <v>367</v>
      </c>
      <c r="B378" s="1026" t="str">
        <f>IF(【全員最初に作成】基本情報!C422="","",【全員最初に作成】基本情報!C422)</f>
        <v/>
      </c>
      <c r="C378" s="1027"/>
      <c r="D378" s="1027"/>
      <c r="E378" s="1027"/>
      <c r="F378" s="1027"/>
      <c r="G378" s="1027"/>
      <c r="H378" s="1027"/>
      <c r="I378" s="1027"/>
      <c r="J378" s="1027"/>
      <c r="K378" s="1028"/>
      <c r="L378" s="204" t="str">
        <f>IF(【全員最初に作成】基本情報!M422="","",【全員最初に作成】基本情報!M422)</f>
        <v/>
      </c>
      <c r="M378" s="204" t="str">
        <f>IF(【全員最初に作成】基本情報!R422="","",【全員最初に作成】基本情報!R422)</f>
        <v/>
      </c>
      <c r="N378" s="204" t="str">
        <f>IF(【全員最初に作成】基本情報!W422="","",【全員最初に作成】基本情報!W422)</f>
        <v/>
      </c>
      <c r="O378" s="204" t="str">
        <f>IF(【全員最初に作成】基本情報!X422="","",【全員最初に作成】基本情報!X422)</f>
        <v/>
      </c>
      <c r="P378" s="205" t="str">
        <f>IF(【全員最初に作成】基本情報!Y422="","",【全員最初に作成】基本情報!Y422)</f>
        <v/>
      </c>
      <c r="Q378" s="206" t="str">
        <f>IF(【全員最初に作成】基本情報!AB422="","",【全員最初に作成】基本情報!AB422)</f>
        <v/>
      </c>
      <c r="R378" s="230"/>
      <c r="S378" s="231"/>
      <c r="T378" s="209" t="str">
        <f>IFERROR(IF(R378="","",VLOOKUP(P378,【参考】数式用!$A$5:$H$34,MATCH(S378,【参考】数式用!$F$4:$H$4,0)+5,0)),"")</f>
        <v/>
      </c>
      <c r="U378" s="232" t="str">
        <f>IF(S378="特定加算Ⅰ",VLOOKUP(P378,【参考】数式用!$A$5:$I$28,9,FALSE),"-")</f>
        <v>-</v>
      </c>
      <c r="V378" s="210" t="s">
        <v>108</v>
      </c>
      <c r="W378" s="233"/>
      <c r="X378" s="212" t="s">
        <v>109</v>
      </c>
      <c r="Y378" s="233"/>
      <c r="Z378" s="212" t="s">
        <v>110</v>
      </c>
      <c r="AA378" s="233"/>
      <c r="AB378" s="212" t="s">
        <v>109</v>
      </c>
      <c r="AC378" s="233"/>
      <c r="AD378" s="212" t="s">
        <v>111</v>
      </c>
      <c r="AE378" s="213" t="s">
        <v>112</v>
      </c>
      <c r="AF378" s="214" t="str">
        <f t="shared" si="34"/>
        <v/>
      </c>
      <c r="AG378" s="215" t="s">
        <v>113</v>
      </c>
      <c r="AH378" s="216" t="str">
        <f t="shared" si="35"/>
        <v/>
      </c>
      <c r="AJ378" s="234" t="str">
        <f t="shared" si="36"/>
        <v>○</v>
      </c>
      <c r="AK378" s="235" t="str">
        <f t="shared" si="33"/>
        <v/>
      </c>
      <c r="AL378" s="235"/>
      <c r="AM378" s="235"/>
      <c r="AN378" s="235"/>
      <c r="AO378" s="235"/>
      <c r="AP378" s="235"/>
      <c r="AQ378" s="235"/>
      <c r="AR378" s="235"/>
      <c r="AS378" s="236"/>
    </row>
    <row r="379" spans="1:45" ht="33" customHeight="1" thickBot="1">
      <c r="A379" s="204">
        <f t="shared" si="37"/>
        <v>368</v>
      </c>
      <c r="B379" s="1026" t="str">
        <f>IF(【全員最初に作成】基本情報!C423="","",【全員最初に作成】基本情報!C423)</f>
        <v/>
      </c>
      <c r="C379" s="1027"/>
      <c r="D379" s="1027"/>
      <c r="E379" s="1027"/>
      <c r="F379" s="1027"/>
      <c r="G379" s="1027"/>
      <c r="H379" s="1027"/>
      <c r="I379" s="1027"/>
      <c r="J379" s="1027"/>
      <c r="K379" s="1028"/>
      <c r="L379" s="204" t="str">
        <f>IF(【全員最初に作成】基本情報!M423="","",【全員最初に作成】基本情報!M423)</f>
        <v/>
      </c>
      <c r="M379" s="204" t="str">
        <f>IF(【全員最初に作成】基本情報!R423="","",【全員最初に作成】基本情報!R423)</f>
        <v/>
      </c>
      <c r="N379" s="204" t="str">
        <f>IF(【全員最初に作成】基本情報!W423="","",【全員最初に作成】基本情報!W423)</f>
        <v/>
      </c>
      <c r="O379" s="204" t="str">
        <f>IF(【全員最初に作成】基本情報!X423="","",【全員最初に作成】基本情報!X423)</f>
        <v/>
      </c>
      <c r="P379" s="205" t="str">
        <f>IF(【全員最初に作成】基本情報!Y423="","",【全員最初に作成】基本情報!Y423)</f>
        <v/>
      </c>
      <c r="Q379" s="206" t="str">
        <f>IF(【全員最初に作成】基本情報!AB423="","",【全員最初に作成】基本情報!AB423)</f>
        <v/>
      </c>
      <c r="R379" s="230"/>
      <c r="S379" s="231"/>
      <c r="T379" s="209" t="str">
        <f>IFERROR(IF(R379="","",VLOOKUP(P379,【参考】数式用!$A$5:$H$34,MATCH(S379,【参考】数式用!$F$4:$H$4,0)+5,0)),"")</f>
        <v/>
      </c>
      <c r="U379" s="232" t="str">
        <f>IF(S379="特定加算Ⅰ",VLOOKUP(P379,【参考】数式用!$A$5:$I$28,9,FALSE),"-")</f>
        <v>-</v>
      </c>
      <c r="V379" s="210" t="s">
        <v>108</v>
      </c>
      <c r="W379" s="233"/>
      <c r="X379" s="212" t="s">
        <v>109</v>
      </c>
      <c r="Y379" s="233"/>
      <c r="Z379" s="212" t="s">
        <v>110</v>
      </c>
      <c r="AA379" s="233"/>
      <c r="AB379" s="212" t="s">
        <v>109</v>
      </c>
      <c r="AC379" s="233"/>
      <c r="AD379" s="212" t="s">
        <v>111</v>
      </c>
      <c r="AE379" s="213" t="s">
        <v>112</v>
      </c>
      <c r="AF379" s="214" t="str">
        <f t="shared" si="34"/>
        <v/>
      </c>
      <c r="AG379" s="215" t="s">
        <v>113</v>
      </c>
      <c r="AH379" s="216" t="str">
        <f t="shared" si="35"/>
        <v/>
      </c>
      <c r="AJ379" s="234" t="str">
        <f t="shared" si="36"/>
        <v>○</v>
      </c>
      <c r="AK379" s="235" t="str">
        <f t="shared" si="33"/>
        <v/>
      </c>
      <c r="AL379" s="235"/>
      <c r="AM379" s="235"/>
      <c r="AN379" s="235"/>
      <c r="AO379" s="235"/>
      <c r="AP379" s="235"/>
      <c r="AQ379" s="235"/>
      <c r="AR379" s="235"/>
      <c r="AS379" s="236"/>
    </row>
    <row r="380" spans="1:45" ht="33" customHeight="1" thickBot="1">
      <c r="A380" s="204">
        <f t="shared" si="37"/>
        <v>369</v>
      </c>
      <c r="B380" s="1026" t="str">
        <f>IF(【全員最初に作成】基本情報!C424="","",【全員最初に作成】基本情報!C424)</f>
        <v/>
      </c>
      <c r="C380" s="1027"/>
      <c r="D380" s="1027"/>
      <c r="E380" s="1027"/>
      <c r="F380" s="1027"/>
      <c r="G380" s="1027"/>
      <c r="H380" s="1027"/>
      <c r="I380" s="1027"/>
      <c r="J380" s="1027"/>
      <c r="K380" s="1028"/>
      <c r="L380" s="204" t="str">
        <f>IF(【全員最初に作成】基本情報!M424="","",【全員最初に作成】基本情報!M424)</f>
        <v/>
      </c>
      <c r="M380" s="204" t="str">
        <f>IF(【全員最初に作成】基本情報!R424="","",【全員最初に作成】基本情報!R424)</f>
        <v/>
      </c>
      <c r="N380" s="204" t="str">
        <f>IF(【全員最初に作成】基本情報!W424="","",【全員最初に作成】基本情報!W424)</f>
        <v/>
      </c>
      <c r="O380" s="204" t="str">
        <f>IF(【全員最初に作成】基本情報!X424="","",【全員最初に作成】基本情報!X424)</f>
        <v/>
      </c>
      <c r="P380" s="205" t="str">
        <f>IF(【全員最初に作成】基本情報!Y424="","",【全員最初に作成】基本情報!Y424)</f>
        <v/>
      </c>
      <c r="Q380" s="206" t="str">
        <f>IF(【全員最初に作成】基本情報!AB424="","",【全員最初に作成】基本情報!AB424)</f>
        <v/>
      </c>
      <c r="R380" s="230"/>
      <c r="S380" s="231"/>
      <c r="T380" s="209" t="str">
        <f>IFERROR(IF(R380="","",VLOOKUP(P380,【参考】数式用!$A$5:$H$34,MATCH(S380,【参考】数式用!$F$4:$H$4,0)+5,0)),"")</f>
        <v/>
      </c>
      <c r="U380" s="232" t="str">
        <f>IF(S380="特定加算Ⅰ",VLOOKUP(P380,【参考】数式用!$A$5:$I$28,9,FALSE),"-")</f>
        <v>-</v>
      </c>
      <c r="V380" s="210" t="s">
        <v>108</v>
      </c>
      <c r="W380" s="233"/>
      <c r="X380" s="212" t="s">
        <v>109</v>
      </c>
      <c r="Y380" s="233"/>
      <c r="Z380" s="212" t="s">
        <v>110</v>
      </c>
      <c r="AA380" s="233"/>
      <c r="AB380" s="212" t="s">
        <v>109</v>
      </c>
      <c r="AC380" s="233"/>
      <c r="AD380" s="212" t="s">
        <v>111</v>
      </c>
      <c r="AE380" s="213" t="s">
        <v>112</v>
      </c>
      <c r="AF380" s="214" t="str">
        <f t="shared" si="34"/>
        <v/>
      </c>
      <c r="AG380" s="215" t="s">
        <v>113</v>
      </c>
      <c r="AH380" s="216" t="str">
        <f t="shared" si="35"/>
        <v/>
      </c>
      <c r="AJ380" s="234" t="str">
        <f t="shared" si="36"/>
        <v>○</v>
      </c>
      <c r="AK380" s="235" t="str">
        <f t="shared" si="33"/>
        <v/>
      </c>
      <c r="AL380" s="235"/>
      <c r="AM380" s="235"/>
      <c r="AN380" s="235"/>
      <c r="AO380" s="235"/>
      <c r="AP380" s="235"/>
      <c r="AQ380" s="235"/>
      <c r="AR380" s="235"/>
      <c r="AS380" s="236"/>
    </row>
    <row r="381" spans="1:45" ht="33" customHeight="1" thickBot="1">
      <c r="A381" s="204">
        <f t="shared" si="37"/>
        <v>370</v>
      </c>
      <c r="B381" s="1026" t="str">
        <f>IF(【全員最初に作成】基本情報!C425="","",【全員最初に作成】基本情報!C425)</f>
        <v/>
      </c>
      <c r="C381" s="1027"/>
      <c r="D381" s="1027"/>
      <c r="E381" s="1027"/>
      <c r="F381" s="1027"/>
      <c r="G381" s="1027"/>
      <c r="H381" s="1027"/>
      <c r="I381" s="1027"/>
      <c r="J381" s="1027"/>
      <c r="K381" s="1028"/>
      <c r="L381" s="204" t="str">
        <f>IF(【全員最初に作成】基本情報!M425="","",【全員最初に作成】基本情報!M425)</f>
        <v/>
      </c>
      <c r="M381" s="204" t="str">
        <f>IF(【全員最初に作成】基本情報!R425="","",【全員最初に作成】基本情報!R425)</f>
        <v/>
      </c>
      <c r="N381" s="204" t="str">
        <f>IF(【全員最初に作成】基本情報!W425="","",【全員最初に作成】基本情報!W425)</f>
        <v/>
      </c>
      <c r="O381" s="204" t="str">
        <f>IF(【全員最初に作成】基本情報!X425="","",【全員最初に作成】基本情報!X425)</f>
        <v/>
      </c>
      <c r="P381" s="205" t="str">
        <f>IF(【全員最初に作成】基本情報!Y425="","",【全員最初に作成】基本情報!Y425)</f>
        <v/>
      </c>
      <c r="Q381" s="206" t="str">
        <f>IF(【全員最初に作成】基本情報!AB425="","",【全員最初に作成】基本情報!AB425)</f>
        <v/>
      </c>
      <c r="R381" s="230"/>
      <c r="S381" s="231"/>
      <c r="T381" s="209" t="str">
        <f>IFERROR(IF(R381="","",VLOOKUP(P381,【参考】数式用!$A$5:$H$34,MATCH(S381,【参考】数式用!$F$4:$H$4,0)+5,0)),"")</f>
        <v/>
      </c>
      <c r="U381" s="232" t="str">
        <f>IF(S381="特定加算Ⅰ",VLOOKUP(P381,【参考】数式用!$A$5:$I$28,9,FALSE),"-")</f>
        <v>-</v>
      </c>
      <c r="V381" s="210" t="s">
        <v>108</v>
      </c>
      <c r="W381" s="233"/>
      <c r="X381" s="212" t="s">
        <v>109</v>
      </c>
      <c r="Y381" s="233"/>
      <c r="Z381" s="212" t="s">
        <v>110</v>
      </c>
      <c r="AA381" s="233"/>
      <c r="AB381" s="212" t="s">
        <v>109</v>
      </c>
      <c r="AC381" s="233"/>
      <c r="AD381" s="212" t="s">
        <v>111</v>
      </c>
      <c r="AE381" s="213" t="s">
        <v>112</v>
      </c>
      <c r="AF381" s="214" t="str">
        <f t="shared" si="34"/>
        <v/>
      </c>
      <c r="AG381" s="215" t="s">
        <v>113</v>
      </c>
      <c r="AH381" s="216" t="str">
        <f t="shared" si="35"/>
        <v/>
      </c>
      <c r="AJ381" s="234" t="str">
        <f t="shared" si="36"/>
        <v>○</v>
      </c>
      <c r="AK381" s="235" t="str">
        <f t="shared" si="33"/>
        <v/>
      </c>
      <c r="AL381" s="235"/>
      <c r="AM381" s="235"/>
      <c r="AN381" s="235"/>
      <c r="AO381" s="235"/>
      <c r="AP381" s="235"/>
      <c r="AQ381" s="235"/>
      <c r="AR381" s="235"/>
      <c r="AS381" s="236"/>
    </row>
    <row r="382" spans="1:45" ht="33" customHeight="1" thickBot="1">
      <c r="A382" s="204">
        <f t="shared" si="37"/>
        <v>371</v>
      </c>
      <c r="B382" s="1026" t="str">
        <f>IF(【全員最初に作成】基本情報!C426="","",【全員最初に作成】基本情報!C426)</f>
        <v/>
      </c>
      <c r="C382" s="1027"/>
      <c r="D382" s="1027"/>
      <c r="E382" s="1027"/>
      <c r="F382" s="1027"/>
      <c r="G382" s="1027"/>
      <c r="H382" s="1027"/>
      <c r="I382" s="1027"/>
      <c r="J382" s="1027"/>
      <c r="K382" s="1028"/>
      <c r="L382" s="204" t="str">
        <f>IF(【全員最初に作成】基本情報!M426="","",【全員最初に作成】基本情報!M426)</f>
        <v/>
      </c>
      <c r="M382" s="204" t="str">
        <f>IF(【全員最初に作成】基本情報!R426="","",【全員最初に作成】基本情報!R426)</f>
        <v/>
      </c>
      <c r="N382" s="204" t="str">
        <f>IF(【全員最初に作成】基本情報!W426="","",【全員最初に作成】基本情報!W426)</f>
        <v/>
      </c>
      <c r="O382" s="204" t="str">
        <f>IF(【全員最初に作成】基本情報!X426="","",【全員最初に作成】基本情報!X426)</f>
        <v/>
      </c>
      <c r="P382" s="205" t="str">
        <f>IF(【全員最初に作成】基本情報!Y426="","",【全員最初に作成】基本情報!Y426)</f>
        <v/>
      </c>
      <c r="Q382" s="206" t="str">
        <f>IF(【全員最初に作成】基本情報!AB426="","",【全員最初に作成】基本情報!AB426)</f>
        <v/>
      </c>
      <c r="R382" s="230"/>
      <c r="S382" s="231"/>
      <c r="T382" s="209" t="str">
        <f>IFERROR(IF(R382="","",VLOOKUP(P382,【参考】数式用!$A$5:$H$34,MATCH(S382,【参考】数式用!$F$4:$H$4,0)+5,0)),"")</f>
        <v/>
      </c>
      <c r="U382" s="232" t="str">
        <f>IF(S382="特定加算Ⅰ",VLOOKUP(P382,【参考】数式用!$A$5:$I$28,9,FALSE),"-")</f>
        <v>-</v>
      </c>
      <c r="V382" s="210" t="s">
        <v>108</v>
      </c>
      <c r="W382" s="233"/>
      <c r="X382" s="212" t="s">
        <v>109</v>
      </c>
      <c r="Y382" s="233"/>
      <c r="Z382" s="212" t="s">
        <v>110</v>
      </c>
      <c r="AA382" s="233"/>
      <c r="AB382" s="212" t="s">
        <v>109</v>
      </c>
      <c r="AC382" s="233"/>
      <c r="AD382" s="212" t="s">
        <v>111</v>
      </c>
      <c r="AE382" s="213" t="s">
        <v>112</v>
      </c>
      <c r="AF382" s="214" t="str">
        <f t="shared" si="34"/>
        <v/>
      </c>
      <c r="AG382" s="215" t="s">
        <v>113</v>
      </c>
      <c r="AH382" s="216" t="str">
        <f t="shared" si="35"/>
        <v/>
      </c>
      <c r="AJ382" s="234" t="str">
        <f t="shared" si="36"/>
        <v>○</v>
      </c>
      <c r="AK382" s="235" t="str">
        <f t="shared" si="33"/>
        <v/>
      </c>
      <c r="AL382" s="235"/>
      <c r="AM382" s="235"/>
      <c r="AN382" s="235"/>
      <c r="AO382" s="235"/>
      <c r="AP382" s="235"/>
      <c r="AQ382" s="235"/>
      <c r="AR382" s="235"/>
      <c r="AS382" s="236"/>
    </row>
    <row r="383" spans="1:45" ht="33" customHeight="1" thickBot="1">
      <c r="A383" s="204">
        <f t="shared" si="37"/>
        <v>372</v>
      </c>
      <c r="B383" s="1026" t="str">
        <f>IF(【全員最初に作成】基本情報!C427="","",【全員最初に作成】基本情報!C427)</f>
        <v/>
      </c>
      <c r="C383" s="1027"/>
      <c r="D383" s="1027"/>
      <c r="E383" s="1027"/>
      <c r="F383" s="1027"/>
      <c r="G383" s="1027"/>
      <c r="H383" s="1027"/>
      <c r="I383" s="1027"/>
      <c r="J383" s="1027"/>
      <c r="K383" s="1028"/>
      <c r="L383" s="204" t="str">
        <f>IF(【全員最初に作成】基本情報!M427="","",【全員最初に作成】基本情報!M427)</f>
        <v/>
      </c>
      <c r="M383" s="204" t="str">
        <f>IF(【全員最初に作成】基本情報!R427="","",【全員最初に作成】基本情報!R427)</f>
        <v/>
      </c>
      <c r="N383" s="204" t="str">
        <f>IF(【全員最初に作成】基本情報!W427="","",【全員最初に作成】基本情報!W427)</f>
        <v/>
      </c>
      <c r="O383" s="204" t="str">
        <f>IF(【全員最初に作成】基本情報!X427="","",【全員最初に作成】基本情報!X427)</f>
        <v/>
      </c>
      <c r="P383" s="205" t="str">
        <f>IF(【全員最初に作成】基本情報!Y427="","",【全員最初に作成】基本情報!Y427)</f>
        <v/>
      </c>
      <c r="Q383" s="206" t="str">
        <f>IF(【全員最初に作成】基本情報!AB427="","",【全員最初に作成】基本情報!AB427)</f>
        <v/>
      </c>
      <c r="R383" s="230"/>
      <c r="S383" s="231"/>
      <c r="T383" s="209" t="str">
        <f>IFERROR(IF(R383="","",VLOOKUP(P383,【参考】数式用!$A$5:$H$34,MATCH(S383,【参考】数式用!$F$4:$H$4,0)+5,0)),"")</f>
        <v/>
      </c>
      <c r="U383" s="232" t="str">
        <f>IF(S383="特定加算Ⅰ",VLOOKUP(P383,【参考】数式用!$A$5:$I$28,9,FALSE),"-")</f>
        <v>-</v>
      </c>
      <c r="V383" s="210" t="s">
        <v>108</v>
      </c>
      <c r="W383" s="233"/>
      <c r="X383" s="212" t="s">
        <v>109</v>
      </c>
      <c r="Y383" s="233"/>
      <c r="Z383" s="212" t="s">
        <v>110</v>
      </c>
      <c r="AA383" s="233"/>
      <c r="AB383" s="212" t="s">
        <v>109</v>
      </c>
      <c r="AC383" s="233"/>
      <c r="AD383" s="212" t="s">
        <v>111</v>
      </c>
      <c r="AE383" s="213" t="s">
        <v>112</v>
      </c>
      <c r="AF383" s="214" t="str">
        <f t="shared" si="34"/>
        <v/>
      </c>
      <c r="AG383" s="215" t="s">
        <v>113</v>
      </c>
      <c r="AH383" s="216" t="str">
        <f t="shared" si="35"/>
        <v/>
      </c>
      <c r="AJ383" s="234" t="str">
        <f t="shared" si="36"/>
        <v>○</v>
      </c>
      <c r="AK383" s="235" t="str">
        <f t="shared" si="33"/>
        <v/>
      </c>
      <c r="AL383" s="235"/>
      <c r="AM383" s="235"/>
      <c r="AN383" s="235"/>
      <c r="AO383" s="235"/>
      <c r="AP383" s="235"/>
      <c r="AQ383" s="235"/>
      <c r="AR383" s="235"/>
      <c r="AS383" s="236"/>
    </row>
    <row r="384" spans="1:45" ht="33" customHeight="1" thickBot="1">
      <c r="A384" s="204">
        <f t="shared" si="37"/>
        <v>373</v>
      </c>
      <c r="B384" s="1026" t="str">
        <f>IF(【全員最初に作成】基本情報!C428="","",【全員最初に作成】基本情報!C428)</f>
        <v/>
      </c>
      <c r="C384" s="1027"/>
      <c r="D384" s="1027"/>
      <c r="E384" s="1027"/>
      <c r="F384" s="1027"/>
      <c r="G384" s="1027"/>
      <c r="H384" s="1027"/>
      <c r="I384" s="1027"/>
      <c r="J384" s="1027"/>
      <c r="K384" s="1028"/>
      <c r="L384" s="204" t="str">
        <f>IF(【全員最初に作成】基本情報!M428="","",【全員最初に作成】基本情報!M428)</f>
        <v/>
      </c>
      <c r="M384" s="204" t="str">
        <f>IF(【全員最初に作成】基本情報!R428="","",【全員最初に作成】基本情報!R428)</f>
        <v/>
      </c>
      <c r="N384" s="204" t="str">
        <f>IF(【全員最初に作成】基本情報!W428="","",【全員最初に作成】基本情報!W428)</f>
        <v/>
      </c>
      <c r="O384" s="204" t="str">
        <f>IF(【全員最初に作成】基本情報!X428="","",【全員最初に作成】基本情報!X428)</f>
        <v/>
      </c>
      <c r="P384" s="205" t="str">
        <f>IF(【全員最初に作成】基本情報!Y428="","",【全員最初に作成】基本情報!Y428)</f>
        <v/>
      </c>
      <c r="Q384" s="206" t="str">
        <f>IF(【全員最初に作成】基本情報!AB428="","",【全員最初に作成】基本情報!AB428)</f>
        <v/>
      </c>
      <c r="R384" s="230"/>
      <c r="S384" s="231"/>
      <c r="T384" s="209" t="str">
        <f>IFERROR(IF(R384="","",VLOOKUP(P384,【参考】数式用!$A$5:$H$34,MATCH(S384,【参考】数式用!$F$4:$H$4,0)+5,0)),"")</f>
        <v/>
      </c>
      <c r="U384" s="232" t="str">
        <f>IF(S384="特定加算Ⅰ",VLOOKUP(P384,【参考】数式用!$A$5:$I$28,9,FALSE),"-")</f>
        <v>-</v>
      </c>
      <c r="V384" s="210" t="s">
        <v>108</v>
      </c>
      <c r="W384" s="233"/>
      <c r="X384" s="212" t="s">
        <v>109</v>
      </c>
      <c r="Y384" s="233"/>
      <c r="Z384" s="212" t="s">
        <v>110</v>
      </c>
      <c r="AA384" s="233"/>
      <c r="AB384" s="212" t="s">
        <v>109</v>
      </c>
      <c r="AC384" s="233"/>
      <c r="AD384" s="212" t="s">
        <v>111</v>
      </c>
      <c r="AE384" s="213" t="s">
        <v>112</v>
      </c>
      <c r="AF384" s="214" t="str">
        <f t="shared" si="34"/>
        <v/>
      </c>
      <c r="AG384" s="215" t="s">
        <v>113</v>
      </c>
      <c r="AH384" s="216" t="str">
        <f t="shared" si="35"/>
        <v/>
      </c>
      <c r="AJ384" s="234" t="str">
        <f t="shared" si="36"/>
        <v>○</v>
      </c>
      <c r="AK384" s="235" t="str">
        <f t="shared" si="33"/>
        <v/>
      </c>
      <c r="AL384" s="235"/>
      <c r="AM384" s="235"/>
      <c r="AN384" s="235"/>
      <c r="AO384" s="235"/>
      <c r="AP384" s="235"/>
      <c r="AQ384" s="235"/>
      <c r="AR384" s="235"/>
      <c r="AS384" s="236"/>
    </row>
    <row r="385" spans="1:45" ht="33" customHeight="1" thickBot="1">
      <c r="A385" s="204">
        <f t="shared" si="37"/>
        <v>374</v>
      </c>
      <c r="B385" s="1026" t="str">
        <f>IF(【全員最初に作成】基本情報!C429="","",【全員最初に作成】基本情報!C429)</f>
        <v/>
      </c>
      <c r="C385" s="1027"/>
      <c r="D385" s="1027"/>
      <c r="E385" s="1027"/>
      <c r="F385" s="1027"/>
      <c r="G385" s="1027"/>
      <c r="H385" s="1027"/>
      <c r="I385" s="1027"/>
      <c r="J385" s="1027"/>
      <c r="K385" s="1028"/>
      <c r="L385" s="204" t="str">
        <f>IF(【全員最初に作成】基本情報!M429="","",【全員最初に作成】基本情報!M429)</f>
        <v/>
      </c>
      <c r="M385" s="204" t="str">
        <f>IF(【全員最初に作成】基本情報!R429="","",【全員最初に作成】基本情報!R429)</f>
        <v/>
      </c>
      <c r="N385" s="204" t="str">
        <f>IF(【全員最初に作成】基本情報!W429="","",【全員最初に作成】基本情報!W429)</f>
        <v/>
      </c>
      <c r="O385" s="204" t="str">
        <f>IF(【全員最初に作成】基本情報!X429="","",【全員最初に作成】基本情報!X429)</f>
        <v/>
      </c>
      <c r="P385" s="205" t="str">
        <f>IF(【全員最初に作成】基本情報!Y429="","",【全員最初に作成】基本情報!Y429)</f>
        <v/>
      </c>
      <c r="Q385" s="206" t="str">
        <f>IF(【全員最初に作成】基本情報!AB429="","",【全員最初に作成】基本情報!AB429)</f>
        <v/>
      </c>
      <c r="R385" s="230"/>
      <c r="S385" s="231"/>
      <c r="T385" s="209" t="str">
        <f>IFERROR(IF(R385="","",VLOOKUP(P385,【参考】数式用!$A$5:$H$34,MATCH(S385,【参考】数式用!$F$4:$H$4,0)+5,0)),"")</f>
        <v/>
      </c>
      <c r="U385" s="232" t="str">
        <f>IF(S385="特定加算Ⅰ",VLOOKUP(P385,【参考】数式用!$A$5:$I$28,9,FALSE),"-")</f>
        <v>-</v>
      </c>
      <c r="V385" s="210" t="s">
        <v>108</v>
      </c>
      <c r="W385" s="233"/>
      <c r="X385" s="212" t="s">
        <v>109</v>
      </c>
      <c r="Y385" s="233"/>
      <c r="Z385" s="212" t="s">
        <v>110</v>
      </c>
      <c r="AA385" s="233"/>
      <c r="AB385" s="212" t="s">
        <v>109</v>
      </c>
      <c r="AC385" s="233"/>
      <c r="AD385" s="212" t="s">
        <v>111</v>
      </c>
      <c r="AE385" s="213" t="s">
        <v>112</v>
      </c>
      <c r="AF385" s="214" t="str">
        <f t="shared" si="34"/>
        <v/>
      </c>
      <c r="AG385" s="215" t="s">
        <v>113</v>
      </c>
      <c r="AH385" s="216" t="str">
        <f t="shared" si="35"/>
        <v/>
      </c>
      <c r="AJ385" s="234" t="str">
        <f t="shared" si="36"/>
        <v>○</v>
      </c>
      <c r="AK385" s="235" t="str">
        <f t="shared" si="33"/>
        <v/>
      </c>
      <c r="AL385" s="235"/>
      <c r="AM385" s="235"/>
      <c r="AN385" s="235"/>
      <c r="AO385" s="235"/>
      <c r="AP385" s="235"/>
      <c r="AQ385" s="235"/>
      <c r="AR385" s="235"/>
      <c r="AS385" s="236"/>
    </row>
    <row r="386" spans="1:45" ht="33" customHeight="1" thickBot="1">
      <c r="A386" s="204">
        <f t="shared" si="37"/>
        <v>375</v>
      </c>
      <c r="B386" s="1026" t="str">
        <f>IF(【全員最初に作成】基本情報!C430="","",【全員最初に作成】基本情報!C430)</f>
        <v/>
      </c>
      <c r="C386" s="1027"/>
      <c r="D386" s="1027"/>
      <c r="E386" s="1027"/>
      <c r="F386" s="1027"/>
      <c r="G386" s="1027"/>
      <c r="H386" s="1027"/>
      <c r="I386" s="1027"/>
      <c r="J386" s="1027"/>
      <c r="K386" s="1028"/>
      <c r="L386" s="204" t="str">
        <f>IF(【全員最初に作成】基本情報!M430="","",【全員最初に作成】基本情報!M430)</f>
        <v/>
      </c>
      <c r="M386" s="204" t="str">
        <f>IF(【全員最初に作成】基本情報!R430="","",【全員最初に作成】基本情報!R430)</f>
        <v/>
      </c>
      <c r="N386" s="204" t="str">
        <f>IF(【全員最初に作成】基本情報!W430="","",【全員最初に作成】基本情報!W430)</f>
        <v/>
      </c>
      <c r="O386" s="204" t="str">
        <f>IF(【全員最初に作成】基本情報!X430="","",【全員最初に作成】基本情報!X430)</f>
        <v/>
      </c>
      <c r="P386" s="205" t="str">
        <f>IF(【全員最初に作成】基本情報!Y430="","",【全員最初に作成】基本情報!Y430)</f>
        <v/>
      </c>
      <c r="Q386" s="206" t="str">
        <f>IF(【全員最初に作成】基本情報!AB430="","",【全員最初に作成】基本情報!AB430)</f>
        <v/>
      </c>
      <c r="R386" s="230"/>
      <c r="S386" s="231"/>
      <c r="T386" s="209" t="str">
        <f>IFERROR(IF(R386="","",VLOOKUP(P386,【参考】数式用!$A$5:$H$34,MATCH(S386,【参考】数式用!$F$4:$H$4,0)+5,0)),"")</f>
        <v/>
      </c>
      <c r="U386" s="232" t="str">
        <f>IF(S386="特定加算Ⅰ",VLOOKUP(P386,【参考】数式用!$A$5:$I$28,9,FALSE),"-")</f>
        <v>-</v>
      </c>
      <c r="V386" s="210" t="s">
        <v>108</v>
      </c>
      <c r="W386" s="233"/>
      <c r="X386" s="212" t="s">
        <v>109</v>
      </c>
      <c r="Y386" s="233"/>
      <c r="Z386" s="212" t="s">
        <v>110</v>
      </c>
      <c r="AA386" s="233"/>
      <c r="AB386" s="212" t="s">
        <v>109</v>
      </c>
      <c r="AC386" s="233"/>
      <c r="AD386" s="212" t="s">
        <v>111</v>
      </c>
      <c r="AE386" s="213" t="s">
        <v>112</v>
      </c>
      <c r="AF386" s="214" t="str">
        <f t="shared" si="34"/>
        <v/>
      </c>
      <c r="AG386" s="215" t="s">
        <v>113</v>
      </c>
      <c r="AH386" s="216" t="str">
        <f t="shared" si="35"/>
        <v/>
      </c>
      <c r="AJ386" s="234" t="str">
        <f t="shared" si="36"/>
        <v>○</v>
      </c>
      <c r="AK386" s="235" t="str">
        <f t="shared" si="33"/>
        <v/>
      </c>
      <c r="AL386" s="235"/>
      <c r="AM386" s="235"/>
      <c r="AN386" s="235"/>
      <c r="AO386" s="235"/>
      <c r="AP386" s="235"/>
      <c r="AQ386" s="235"/>
      <c r="AR386" s="235"/>
      <c r="AS386" s="236"/>
    </row>
    <row r="387" spans="1:45" ht="33" customHeight="1" thickBot="1">
      <c r="A387" s="204">
        <f t="shared" si="37"/>
        <v>376</v>
      </c>
      <c r="B387" s="1026" t="str">
        <f>IF(【全員最初に作成】基本情報!C431="","",【全員最初に作成】基本情報!C431)</f>
        <v/>
      </c>
      <c r="C387" s="1027"/>
      <c r="D387" s="1027"/>
      <c r="E387" s="1027"/>
      <c r="F387" s="1027"/>
      <c r="G387" s="1027"/>
      <c r="H387" s="1027"/>
      <c r="I387" s="1027"/>
      <c r="J387" s="1027"/>
      <c r="K387" s="1028"/>
      <c r="L387" s="204" t="str">
        <f>IF(【全員最初に作成】基本情報!M431="","",【全員最初に作成】基本情報!M431)</f>
        <v/>
      </c>
      <c r="M387" s="204" t="str">
        <f>IF(【全員最初に作成】基本情報!R431="","",【全員最初に作成】基本情報!R431)</f>
        <v/>
      </c>
      <c r="N387" s="204" t="str">
        <f>IF(【全員最初に作成】基本情報!W431="","",【全員最初に作成】基本情報!W431)</f>
        <v/>
      </c>
      <c r="O387" s="204" t="str">
        <f>IF(【全員最初に作成】基本情報!X431="","",【全員最初に作成】基本情報!X431)</f>
        <v/>
      </c>
      <c r="P387" s="205" t="str">
        <f>IF(【全員最初に作成】基本情報!Y431="","",【全員最初に作成】基本情報!Y431)</f>
        <v/>
      </c>
      <c r="Q387" s="206" t="str">
        <f>IF(【全員最初に作成】基本情報!AB431="","",【全員最初に作成】基本情報!AB431)</f>
        <v/>
      </c>
      <c r="R387" s="230"/>
      <c r="S387" s="231"/>
      <c r="T387" s="209" t="str">
        <f>IFERROR(IF(R387="","",VLOOKUP(P387,【参考】数式用!$A$5:$H$34,MATCH(S387,【参考】数式用!$F$4:$H$4,0)+5,0)),"")</f>
        <v/>
      </c>
      <c r="U387" s="232" t="str">
        <f>IF(S387="特定加算Ⅰ",VLOOKUP(P387,【参考】数式用!$A$5:$I$28,9,FALSE),"-")</f>
        <v>-</v>
      </c>
      <c r="V387" s="210" t="s">
        <v>108</v>
      </c>
      <c r="W387" s="233"/>
      <c r="X387" s="212" t="s">
        <v>109</v>
      </c>
      <c r="Y387" s="233"/>
      <c r="Z387" s="212" t="s">
        <v>110</v>
      </c>
      <c r="AA387" s="233"/>
      <c r="AB387" s="212" t="s">
        <v>109</v>
      </c>
      <c r="AC387" s="233"/>
      <c r="AD387" s="212" t="s">
        <v>111</v>
      </c>
      <c r="AE387" s="213" t="s">
        <v>112</v>
      </c>
      <c r="AF387" s="214" t="str">
        <f t="shared" si="34"/>
        <v/>
      </c>
      <c r="AG387" s="215" t="s">
        <v>113</v>
      </c>
      <c r="AH387" s="216" t="str">
        <f t="shared" si="35"/>
        <v/>
      </c>
      <c r="AJ387" s="234" t="str">
        <f t="shared" si="36"/>
        <v>○</v>
      </c>
      <c r="AK387" s="235" t="str">
        <f t="shared" si="33"/>
        <v/>
      </c>
      <c r="AL387" s="235"/>
      <c r="AM387" s="235"/>
      <c r="AN387" s="235"/>
      <c r="AO387" s="235"/>
      <c r="AP387" s="235"/>
      <c r="AQ387" s="235"/>
      <c r="AR387" s="235"/>
      <c r="AS387" s="236"/>
    </row>
    <row r="388" spans="1:45" ht="33" customHeight="1" thickBot="1">
      <c r="A388" s="204">
        <f t="shared" si="37"/>
        <v>377</v>
      </c>
      <c r="B388" s="1026" t="str">
        <f>IF(【全員最初に作成】基本情報!C432="","",【全員最初に作成】基本情報!C432)</f>
        <v/>
      </c>
      <c r="C388" s="1027"/>
      <c r="D388" s="1027"/>
      <c r="E388" s="1027"/>
      <c r="F388" s="1027"/>
      <c r="G388" s="1027"/>
      <c r="H388" s="1027"/>
      <c r="I388" s="1027"/>
      <c r="J388" s="1027"/>
      <c r="K388" s="1028"/>
      <c r="L388" s="204" t="str">
        <f>IF(【全員最初に作成】基本情報!M432="","",【全員最初に作成】基本情報!M432)</f>
        <v/>
      </c>
      <c r="M388" s="204" t="str">
        <f>IF(【全員最初に作成】基本情報!R432="","",【全員最初に作成】基本情報!R432)</f>
        <v/>
      </c>
      <c r="N388" s="204" t="str">
        <f>IF(【全員最初に作成】基本情報!W432="","",【全員最初に作成】基本情報!W432)</f>
        <v/>
      </c>
      <c r="O388" s="204" t="str">
        <f>IF(【全員最初に作成】基本情報!X432="","",【全員最初に作成】基本情報!X432)</f>
        <v/>
      </c>
      <c r="P388" s="205" t="str">
        <f>IF(【全員最初に作成】基本情報!Y432="","",【全員最初に作成】基本情報!Y432)</f>
        <v/>
      </c>
      <c r="Q388" s="206" t="str">
        <f>IF(【全員最初に作成】基本情報!AB432="","",【全員最初に作成】基本情報!AB432)</f>
        <v/>
      </c>
      <c r="R388" s="230"/>
      <c r="S388" s="231"/>
      <c r="T388" s="209" t="str">
        <f>IFERROR(IF(R388="","",VLOOKUP(P388,【参考】数式用!$A$5:$H$34,MATCH(S388,【参考】数式用!$F$4:$H$4,0)+5,0)),"")</f>
        <v/>
      </c>
      <c r="U388" s="232" t="str">
        <f>IF(S388="特定加算Ⅰ",VLOOKUP(P388,【参考】数式用!$A$5:$I$28,9,FALSE),"-")</f>
        <v>-</v>
      </c>
      <c r="V388" s="210" t="s">
        <v>108</v>
      </c>
      <c r="W388" s="233"/>
      <c r="X388" s="212" t="s">
        <v>109</v>
      </c>
      <c r="Y388" s="233"/>
      <c r="Z388" s="212" t="s">
        <v>110</v>
      </c>
      <c r="AA388" s="233"/>
      <c r="AB388" s="212" t="s">
        <v>109</v>
      </c>
      <c r="AC388" s="233"/>
      <c r="AD388" s="212" t="s">
        <v>111</v>
      </c>
      <c r="AE388" s="213" t="s">
        <v>112</v>
      </c>
      <c r="AF388" s="214" t="str">
        <f t="shared" si="34"/>
        <v/>
      </c>
      <c r="AG388" s="215" t="s">
        <v>113</v>
      </c>
      <c r="AH388" s="216" t="str">
        <f t="shared" si="35"/>
        <v/>
      </c>
      <c r="AJ388" s="234" t="str">
        <f t="shared" si="36"/>
        <v>○</v>
      </c>
      <c r="AK388" s="235" t="str">
        <f t="shared" si="33"/>
        <v/>
      </c>
      <c r="AL388" s="235"/>
      <c r="AM388" s="235"/>
      <c r="AN388" s="235"/>
      <c r="AO388" s="235"/>
      <c r="AP388" s="235"/>
      <c r="AQ388" s="235"/>
      <c r="AR388" s="235"/>
      <c r="AS388" s="236"/>
    </row>
    <row r="389" spans="1:45" ht="33" customHeight="1" thickBot="1">
      <c r="A389" s="204">
        <f t="shared" si="37"/>
        <v>378</v>
      </c>
      <c r="B389" s="1026" t="str">
        <f>IF(【全員最初に作成】基本情報!C433="","",【全員最初に作成】基本情報!C433)</f>
        <v/>
      </c>
      <c r="C389" s="1027"/>
      <c r="D389" s="1027"/>
      <c r="E389" s="1027"/>
      <c r="F389" s="1027"/>
      <c r="G389" s="1027"/>
      <c r="H389" s="1027"/>
      <c r="I389" s="1027"/>
      <c r="J389" s="1027"/>
      <c r="K389" s="1028"/>
      <c r="L389" s="204" t="str">
        <f>IF(【全員最初に作成】基本情報!M433="","",【全員最初に作成】基本情報!M433)</f>
        <v/>
      </c>
      <c r="M389" s="204" t="str">
        <f>IF(【全員最初に作成】基本情報!R433="","",【全員最初に作成】基本情報!R433)</f>
        <v/>
      </c>
      <c r="N389" s="204" t="str">
        <f>IF(【全員最初に作成】基本情報!W433="","",【全員最初に作成】基本情報!W433)</f>
        <v/>
      </c>
      <c r="O389" s="204" t="str">
        <f>IF(【全員最初に作成】基本情報!X433="","",【全員最初に作成】基本情報!X433)</f>
        <v/>
      </c>
      <c r="P389" s="205" t="str">
        <f>IF(【全員最初に作成】基本情報!Y433="","",【全員最初に作成】基本情報!Y433)</f>
        <v/>
      </c>
      <c r="Q389" s="206" t="str">
        <f>IF(【全員最初に作成】基本情報!AB433="","",【全員最初に作成】基本情報!AB433)</f>
        <v/>
      </c>
      <c r="R389" s="230"/>
      <c r="S389" s="231"/>
      <c r="T389" s="209" t="str">
        <f>IFERROR(IF(R389="","",VLOOKUP(P389,【参考】数式用!$A$5:$H$34,MATCH(S389,【参考】数式用!$F$4:$H$4,0)+5,0)),"")</f>
        <v/>
      </c>
      <c r="U389" s="232" t="str">
        <f>IF(S389="特定加算Ⅰ",VLOOKUP(P389,【参考】数式用!$A$5:$I$28,9,FALSE),"-")</f>
        <v>-</v>
      </c>
      <c r="V389" s="210" t="s">
        <v>108</v>
      </c>
      <c r="W389" s="233"/>
      <c r="X389" s="212" t="s">
        <v>109</v>
      </c>
      <c r="Y389" s="233"/>
      <c r="Z389" s="212" t="s">
        <v>110</v>
      </c>
      <c r="AA389" s="233"/>
      <c r="AB389" s="212" t="s">
        <v>109</v>
      </c>
      <c r="AC389" s="233"/>
      <c r="AD389" s="212" t="s">
        <v>111</v>
      </c>
      <c r="AE389" s="213" t="s">
        <v>112</v>
      </c>
      <c r="AF389" s="214" t="str">
        <f t="shared" si="34"/>
        <v/>
      </c>
      <c r="AG389" s="215" t="s">
        <v>113</v>
      </c>
      <c r="AH389" s="216" t="str">
        <f t="shared" si="35"/>
        <v/>
      </c>
      <c r="AJ389" s="234" t="str">
        <f t="shared" si="36"/>
        <v>○</v>
      </c>
      <c r="AK389" s="235" t="str">
        <f t="shared" si="33"/>
        <v/>
      </c>
      <c r="AL389" s="235"/>
      <c r="AM389" s="235"/>
      <c r="AN389" s="235"/>
      <c r="AO389" s="235"/>
      <c r="AP389" s="235"/>
      <c r="AQ389" s="235"/>
      <c r="AR389" s="235"/>
      <c r="AS389" s="236"/>
    </row>
    <row r="390" spans="1:45" ht="33" customHeight="1" thickBot="1">
      <c r="A390" s="204">
        <f t="shared" si="37"/>
        <v>379</v>
      </c>
      <c r="B390" s="1026" t="str">
        <f>IF(【全員最初に作成】基本情報!C434="","",【全員最初に作成】基本情報!C434)</f>
        <v/>
      </c>
      <c r="C390" s="1027"/>
      <c r="D390" s="1027"/>
      <c r="E390" s="1027"/>
      <c r="F390" s="1027"/>
      <c r="G390" s="1027"/>
      <c r="H390" s="1027"/>
      <c r="I390" s="1027"/>
      <c r="J390" s="1027"/>
      <c r="K390" s="1028"/>
      <c r="L390" s="204" t="str">
        <f>IF(【全員最初に作成】基本情報!M434="","",【全員最初に作成】基本情報!M434)</f>
        <v/>
      </c>
      <c r="M390" s="204" t="str">
        <f>IF(【全員最初に作成】基本情報!R434="","",【全員最初に作成】基本情報!R434)</f>
        <v/>
      </c>
      <c r="N390" s="204" t="str">
        <f>IF(【全員最初に作成】基本情報!W434="","",【全員最初に作成】基本情報!W434)</f>
        <v/>
      </c>
      <c r="O390" s="204" t="str">
        <f>IF(【全員最初に作成】基本情報!X434="","",【全員最初に作成】基本情報!X434)</f>
        <v/>
      </c>
      <c r="P390" s="205" t="str">
        <f>IF(【全員最初に作成】基本情報!Y434="","",【全員最初に作成】基本情報!Y434)</f>
        <v/>
      </c>
      <c r="Q390" s="206" t="str">
        <f>IF(【全員最初に作成】基本情報!AB434="","",【全員最初に作成】基本情報!AB434)</f>
        <v/>
      </c>
      <c r="R390" s="230"/>
      <c r="S390" s="231"/>
      <c r="T390" s="209" t="str">
        <f>IFERROR(IF(R390="","",VLOOKUP(P390,【参考】数式用!$A$5:$H$34,MATCH(S390,【参考】数式用!$F$4:$H$4,0)+5,0)),"")</f>
        <v/>
      </c>
      <c r="U390" s="232" t="str">
        <f>IF(S390="特定加算Ⅰ",VLOOKUP(P390,【参考】数式用!$A$5:$I$28,9,FALSE),"-")</f>
        <v>-</v>
      </c>
      <c r="V390" s="210" t="s">
        <v>108</v>
      </c>
      <c r="W390" s="233"/>
      <c r="X390" s="212" t="s">
        <v>109</v>
      </c>
      <c r="Y390" s="233"/>
      <c r="Z390" s="212" t="s">
        <v>110</v>
      </c>
      <c r="AA390" s="233"/>
      <c r="AB390" s="212" t="s">
        <v>109</v>
      </c>
      <c r="AC390" s="233"/>
      <c r="AD390" s="212" t="s">
        <v>111</v>
      </c>
      <c r="AE390" s="213" t="s">
        <v>112</v>
      </c>
      <c r="AF390" s="214" t="str">
        <f t="shared" si="34"/>
        <v/>
      </c>
      <c r="AG390" s="215" t="s">
        <v>113</v>
      </c>
      <c r="AH390" s="216" t="str">
        <f t="shared" si="35"/>
        <v/>
      </c>
      <c r="AJ390" s="234" t="str">
        <f t="shared" si="36"/>
        <v>○</v>
      </c>
      <c r="AK390" s="235" t="str">
        <f t="shared" si="33"/>
        <v/>
      </c>
      <c r="AL390" s="235"/>
      <c r="AM390" s="235"/>
      <c r="AN390" s="235"/>
      <c r="AO390" s="235"/>
      <c r="AP390" s="235"/>
      <c r="AQ390" s="235"/>
      <c r="AR390" s="235"/>
      <c r="AS390" s="236"/>
    </row>
    <row r="391" spans="1:45" ht="33" customHeight="1" thickBot="1">
      <c r="A391" s="204">
        <f t="shared" si="37"/>
        <v>380</v>
      </c>
      <c r="B391" s="1026" t="str">
        <f>IF(【全員最初に作成】基本情報!C435="","",【全員最初に作成】基本情報!C435)</f>
        <v/>
      </c>
      <c r="C391" s="1027"/>
      <c r="D391" s="1027"/>
      <c r="E391" s="1027"/>
      <c r="F391" s="1027"/>
      <c r="G391" s="1027"/>
      <c r="H391" s="1027"/>
      <c r="I391" s="1027"/>
      <c r="J391" s="1027"/>
      <c r="K391" s="1028"/>
      <c r="L391" s="204" t="str">
        <f>IF(【全員最初に作成】基本情報!M435="","",【全員最初に作成】基本情報!M435)</f>
        <v/>
      </c>
      <c r="M391" s="204" t="str">
        <f>IF(【全員最初に作成】基本情報!R435="","",【全員最初に作成】基本情報!R435)</f>
        <v/>
      </c>
      <c r="N391" s="204" t="str">
        <f>IF(【全員最初に作成】基本情報!W435="","",【全員最初に作成】基本情報!W435)</f>
        <v/>
      </c>
      <c r="O391" s="204" t="str">
        <f>IF(【全員最初に作成】基本情報!X435="","",【全員最初に作成】基本情報!X435)</f>
        <v/>
      </c>
      <c r="P391" s="205" t="str">
        <f>IF(【全員最初に作成】基本情報!Y435="","",【全員最初に作成】基本情報!Y435)</f>
        <v/>
      </c>
      <c r="Q391" s="206" t="str">
        <f>IF(【全員最初に作成】基本情報!AB435="","",【全員最初に作成】基本情報!AB435)</f>
        <v/>
      </c>
      <c r="R391" s="230"/>
      <c r="S391" s="231"/>
      <c r="T391" s="209" t="str">
        <f>IFERROR(IF(R391="","",VLOOKUP(P391,【参考】数式用!$A$5:$H$34,MATCH(S391,【参考】数式用!$F$4:$H$4,0)+5,0)),"")</f>
        <v/>
      </c>
      <c r="U391" s="232" t="str">
        <f>IF(S391="特定加算Ⅰ",VLOOKUP(P391,【参考】数式用!$A$5:$I$28,9,FALSE),"-")</f>
        <v>-</v>
      </c>
      <c r="V391" s="210" t="s">
        <v>108</v>
      </c>
      <c r="W391" s="233"/>
      <c r="X391" s="212" t="s">
        <v>109</v>
      </c>
      <c r="Y391" s="233"/>
      <c r="Z391" s="212" t="s">
        <v>110</v>
      </c>
      <c r="AA391" s="233"/>
      <c r="AB391" s="212" t="s">
        <v>109</v>
      </c>
      <c r="AC391" s="233"/>
      <c r="AD391" s="212" t="s">
        <v>111</v>
      </c>
      <c r="AE391" s="213" t="s">
        <v>112</v>
      </c>
      <c r="AF391" s="214" t="str">
        <f t="shared" si="34"/>
        <v/>
      </c>
      <c r="AG391" s="215" t="s">
        <v>113</v>
      </c>
      <c r="AH391" s="216" t="str">
        <f t="shared" si="35"/>
        <v/>
      </c>
      <c r="AJ391" s="234" t="str">
        <f t="shared" si="36"/>
        <v>○</v>
      </c>
      <c r="AK391" s="235" t="str">
        <f t="shared" si="33"/>
        <v/>
      </c>
      <c r="AL391" s="235"/>
      <c r="AM391" s="235"/>
      <c r="AN391" s="235"/>
      <c r="AO391" s="235"/>
      <c r="AP391" s="235"/>
      <c r="AQ391" s="235"/>
      <c r="AR391" s="235"/>
      <c r="AS391" s="236"/>
    </row>
    <row r="392" spans="1:45" ht="33" customHeight="1" thickBot="1">
      <c r="A392" s="204">
        <f t="shared" si="37"/>
        <v>381</v>
      </c>
      <c r="B392" s="1026" t="str">
        <f>IF(【全員最初に作成】基本情報!C436="","",【全員最初に作成】基本情報!C436)</f>
        <v/>
      </c>
      <c r="C392" s="1027"/>
      <c r="D392" s="1027"/>
      <c r="E392" s="1027"/>
      <c r="F392" s="1027"/>
      <c r="G392" s="1027"/>
      <c r="H392" s="1027"/>
      <c r="I392" s="1027"/>
      <c r="J392" s="1027"/>
      <c r="K392" s="1028"/>
      <c r="L392" s="204" t="str">
        <f>IF(【全員最初に作成】基本情報!M436="","",【全員最初に作成】基本情報!M436)</f>
        <v/>
      </c>
      <c r="M392" s="204" t="str">
        <f>IF(【全員最初に作成】基本情報!R436="","",【全員最初に作成】基本情報!R436)</f>
        <v/>
      </c>
      <c r="N392" s="204" t="str">
        <f>IF(【全員最初に作成】基本情報!W436="","",【全員最初に作成】基本情報!W436)</f>
        <v/>
      </c>
      <c r="O392" s="204" t="str">
        <f>IF(【全員最初に作成】基本情報!X436="","",【全員最初に作成】基本情報!X436)</f>
        <v/>
      </c>
      <c r="P392" s="205" t="str">
        <f>IF(【全員最初に作成】基本情報!Y436="","",【全員最初に作成】基本情報!Y436)</f>
        <v/>
      </c>
      <c r="Q392" s="206" t="str">
        <f>IF(【全員最初に作成】基本情報!AB436="","",【全員最初に作成】基本情報!AB436)</f>
        <v/>
      </c>
      <c r="R392" s="230"/>
      <c r="S392" s="231"/>
      <c r="T392" s="209" t="str">
        <f>IFERROR(IF(R392="","",VLOOKUP(P392,【参考】数式用!$A$5:$H$34,MATCH(S392,【参考】数式用!$F$4:$H$4,0)+5,0)),"")</f>
        <v/>
      </c>
      <c r="U392" s="232" t="str">
        <f>IF(S392="特定加算Ⅰ",VLOOKUP(P392,【参考】数式用!$A$5:$I$28,9,FALSE),"-")</f>
        <v>-</v>
      </c>
      <c r="V392" s="210" t="s">
        <v>108</v>
      </c>
      <c r="W392" s="233"/>
      <c r="X392" s="212" t="s">
        <v>109</v>
      </c>
      <c r="Y392" s="233"/>
      <c r="Z392" s="212" t="s">
        <v>110</v>
      </c>
      <c r="AA392" s="233"/>
      <c r="AB392" s="212" t="s">
        <v>109</v>
      </c>
      <c r="AC392" s="233"/>
      <c r="AD392" s="212" t="s">
        <v>111</v>
      </c>
      <c r="AE392" s="213" t="s">
        <v>112</v>
      </c>
      <c r="AF392" s="214" t="str">
        <f t="shared" si="34"/>
        <v/>
      </c>
      <c r="AG392" s="215" t="s">
        <v>113</v>
      </c>
      <c r="AH392" s="216" t="str">
        <f t="shared" si="35"/>
        <v/>
      </c>
      <c r="AJ392" s="234" t="str">
        <f t="shared" si="36"/>
        <v>○</v>
      </c>
      <c r="AK392" s="235" t="str">
        <f t="shared" si="33"/>
        <v/>
      </c>
      <c r="AL392" s="235"/>
      <c r="AM392" s="235"/>
      <c r="AN392" s="235"/>
      <c r="AO392" s="235"/>
      <c r="AP392" s="235"/>
      <c r="AQ392" s="235"/>
      <c r="AR392" s="235"/>
      <c r="AS392" s="236"/>
    </row>
    <row r="393" spans="1:45" ht="33" customHeight="1" thickBot="1">
      <c r="A393" s="204">
        <f t="shared" si="37"/>
        <v>382</v>
      </c>
      <c r="B393" s="1026" t="str">
        <f>IF(【全員最初に作成】基本情報!C437="","",【全員最初に作成】基本情報!C437)</f>
        <v/>
      </c>
      <c r="C393" s="1027"/>
      <c r="D393" s="1027"/>
      <c r="E393" s="1027"/>
      <c r="F393" s="1027"/>
      <c r="G393" s="1027"/>
      <c r="H393" s="1027"/>
      <c r="I393" s="1027"/>
      <c r="J393" s="1027"/>
      <c r="K393" s="1028"/>
      <c r="L393" s="204" t="str">
        <f>IF(【全員最初に作成】基本情報!M437="","",【全員最初に作成】基本情報!M437)</f>
        <v/>
      </c>
      <c r="M393" s="204" t="str">
        <f>IF(【全員最初に作成】基本情報!R437="","",【全員最初に作成】基本情報!R437)</f>
        <v/>
      </c>
      <c r="N393" s="204" t="str">
        <f>IF(【全員最初に作成】基本情報!W437="","",【全員最初に作成】基本情報!W437)</f>
        <v/>
      </c>
      <c r="O393" s="204" t="str">
        <f>IF(【全員最初に作成】基本情報!X437="","",【全員最初に作成】基本情報!X437)</f>
        <v/>
      </c>
      <c r="P393" s="205" t="str">
        <f>IF(【全員最初に作成】基本情報!Y437="","",【全員最初に作成】基本情報!Y437)</f>
        <v/>
      </c>
      <c r="Q393" s="206" t="str">
        <f>IF(【全員最初に作成】基本情報!AB437="","",【全員最初に作成】基本情報!AB437)</f>
        <v/>
      </c>
      <c r="R393" s="230"/>
      <c r="S393" s="231"/>
      <c r="T393" s="209" t="str">
        <f>IFERROR(IF(R393="","",VLOOKUP(P393,【参考】数式用!$A$5:$H$34,MATCH(S393,【参考】数式用!$F$4:$H$4,0)+5,0)),"")</f>
        <v/>
      </c>
      <c r="U393" s="232" t="str">
        <f>IF(S393="特定加算Ⅰ",VLOOKUP(P393,【参考】数式用!$A$5:$I$28,9,FALSE),"-")</f>
        <v>-</v>
      </c>
      <c r="V393" s="210" t="s">
        <v>108</v>
      </c>
      <c r="W393" s="233"/>
      <c r="X393" s="212" t="s">
        <v>109</v>
      </c>
      <c r="Y393" s="233"/>
      <c r="Z393" s="212" t="s">
        <v>110</v>
      </c>
      <c r="AA393" s="233"/>
      <c r="AB393" s="212" t="s">
        <v>109</v>
      </c>
      <c r="AC393" s="233"/>
      <c r="AD393" s="212" t="s">
        <v>111</v>
      </c>
      <c r="AE393" s="213" t="s">
        <v>112</v>
      </c>
      <c r="AF393" s="214" t="str">
        <f t="shared" si="34"/>
        <v/>
      </c>
      <c r="AG393" s="215" t="s">
        <v>113</v>
      </c>
      <c r="AH393" s="216" t="str">
        <f t="shared" si="35"/>
        <v/>
      </c>
      <c r="AJ393" s="234" t="str">
        <f t="shared" si="36"/>
        <v>○</v>
      </c>
      <c r="AK393" s="235" t="str">
        <f t="shared" si="33"/>
        <v/>
      </c>
      <c r="AL393" s="235"/>
      <c r="AM393" s="235"/>
      <c r="AN393" s="235"/>
      <c r="AO393" s="235"/>
      <c r="AP393" s="235"/>
      <c r="AQ393" s="235"/>
      <c r="AR393" s="235"/>
      <c r="AS393" s="236"/>
    </row>
    <row r="394" spans="1:45" ht="33" customHeight="1" thickBot="1">
      <c r="A394" s="204">
        <f t="shared" si="37"/>
        <v>383</v>
      </c>
      <c r="B394" s="1026" t="str">
        <f>IF(【全員最初に作成】基本情報!C438="","",【全員最初に作成】基本情報!C438)</f>
        <v/>
      </c>
      <c r="C394" s="1027"/>
      <c r="D394" s="1027"/>
      <c r="E394" s="1027"/>
      <c r="F394" s="1027"/>
      <c r="G394" s="1027"/>
      <c r="H394" s="1027"/>
      <c r="I394" s="1027"/>
      <c r="J394" s="1027"/>
      <c r="K394" s="1028"/>
      <c r="L394" s="204" t="str">
        <f>IF(【全員最初に作成】基本情報!M438="","",【全員最初に作成】基本情報!M438)</f>
        <v/>
      </c>
      <c r="M394" s="204" t="str">
        <f>IF(【全員最初に作成】基本情報!R438="","",【全員最初に作成】基本情報!R438)</f>
        <v/>
      </c>
      <c r="N394" s="204" t="str">
        <f>IF(【全員最初に作成】基本情報!W438="","",【全員最初に作成】基本情報!W438)</f>
        <v/>
      </c>
      <c r="O394" s="204" t="str">
        <f>IF(【全員最初に作成】基本情報!X438="","",【全員最初に作成】基本情報!X438)</f>
        <v/>
      </c>
      <c r="P394" s="205" t="str">
        <f>IF(【全員最初に作成】基本情報!Y438="","",【全員最初に作成】基本情報!Y438)</f>
        <v/>
      </c>
      <c r="Q394" s="206" t="str">
        <f>IF(【全員最初に作成】基本情報!AB438="","",【全員最初に作成】基本情報!AB438)</f>
        <v/>
      </c>
      <c r="R394" s="230"/>
      <c r="S394" s="231"/>
      <c r="T394" s="209" t="str">
        <f>IFERROR(IF(R394="","",VLOOKUP(P394,【参考】数式用!$A$5:$H$34,MATCH(S394,【参考】数式用!$F$4:$H$4,0)+5,0)),"")</f>
        <v/>
      </c>
      <c r="U394" s="232" t="str">
        <f>IF(S394="特定加算Ⅰ",VLOOKUP(P394,【参考】数式用!$A$5:$I$28,9,FALSE),"-")</f>
        <v>-</v>
      </c>
      <c r="V394" s="210" t="s">
        <v>108</v>
      </c>
      <c r="W394" s="233"/>
      <c r="X394" s="212" t="s">
        <v>109</v>
      </c>
      <c r="Y394" s="233"/>
      <c r="Z394" s="212" t="s">
        <v>110</v>
      </c>
      <c r="AA394" s="233"/>
      <c r="AB394" s="212" t="s">
        <v>109</v>
      </c>
      <c r="AC394" s="233"/>
      <c r="AD394" s="212" t="s">
        <v>111</v>
      </c>
      <c r="AE394" s="213" t="s">
        <v>112</v>
      </c>
      <c r="AF394" s="214" t="str">
        <f t="shared" si="34"/>
        <v/>
      </c>
      <c r="AG394" s="215" t="s">
        <v>113</v>
      </c>
      <c r="AH394" s="216" t="str">
        <f t="shared" si="35"/>
        <v/>
      </c>
      <c r="AJ394" s="234" t="str">
        <f t="shared" si="36"/>
        <v>○</v>
      </c>
      <c r="AK394" s="235" t="str">
        <f t="shared" si="33"/>
        <v/>
      </c>
      <c r="AL394" s="235"/>
      <c r="AM394" s="235"/>
      <c r="AN394" s="235"/>
      <c r="AO394" s="235"/>
      <c r="AP394" s="235"/>
      <c r="AQ394" s="235"/>
      <c r="AR394" s="235"/>
      <c r="AS394" s="236"/>
    </row>
    <row r="395" spans="1:45" ht="33" customHeight="1" thickBot="1">
      <c r="A395" s="204">
        <f t="shared" si="37"/>
        <v>384</v>
      </c>
      <c r="B395" s="1026" t="str">
        <f>IF(【全員最初に作成】基本情報!C439="","",【全員最初に作成】基本情報!C439)</f>
        <v/>
      </c>
      <c r="C395" s="1027"/>
      <c r="D395" s="1027"/>
      <c r="E395" s="1027"/>
      <c r="F395" s="1027"/>
      <c r="G395" s="1027"/>
      <c r="H395" s="1027"/>
      <c r="I395" s="1027"/>
      <c r="J395" s="1027"/>
      <c r="K395" s="1028"/>
      <c r="L395" s="204" t="str">
        <f>IF(【全員最初に作成】基本情報!M439="","",【全員最初に作成】基本情報!M439)</f>
        <v/>
      </c>
      <c r="M395" s="204" t="str">
        <f>IF(【全員最初に作成】基本情報!R439="","",【全員最初に作成】基本情報!R439)</f>
        <v/>
      </c>
      <c r="N395" s="204" t="str">
        <f>IF(【全員最初に作成】基本情報!W439="","",【全員最初に作成】基本情報!W439)</f>
        <v/>
      </c>
      <c r="O395" s="204" t="str">
        <f>IF(【全員最初に作成】基本情報!X439="","",【全員最初に作成】基本情報!X439)</f>
        <v/>
      </c>
      <c r="P395" s="205" t="str">
        <f>IF(【全員最初に作成】基本情報!Y439="","",【全員最初に作成】基本情報!Y439)</f>
        <v/>
      </c>
      <c r="Q395" s="206" t="str">
        <f>IF(【全員最初に作成】基本情報!AB439="","",【全員最初に作成】基本情報!AB439)</f>
        <v/>
      </c>
      <c r="R395" s="230"/>
      <c r="S395" s="231"/>
      <c r="T395" s="209" t="str">
        <f>IFERROR(IF(R395="","",VLOOKUP(P395,【参考】数式用!$A$5:$H$34,MATCH(S395,【参考】数式用!$F$4:$H$4,0)+5,0)),"")</f>
        <v/>
      </c>
      <c r="U395" s="232" t="str">
        <f>IF(S395="特定加算Ⅰ",VLOOKUP(P395,【参考】数式用!$A$5:$I$28,9,FALSE),"-")</f>
        <v>-</v>
      </c>
      <c r="V395" s="210" t="s">
        <v>108</v>
      </c>
      <c r="W395" s="233"/>
      <c r="X395" s="212" t="s">
        <v>109</v>
      </c>
      <c r="Y395" s="233"/>
      <c r="Z395" s="212" t="s">
        <v>110</v>
      </c>
      <c r="AA395" s="233"/>
      <c r="AB395" s="212" t="s">
        <v>109</v>
      </c>
      <c r="AC395" s="233"/>
      <c r="AD395" s="212" t="s">
        <v>111</v>
      </c>
      <c r="AE395" s="213" t="s">
        <v>112</v>
      </c>
      <c r="AF395" s="214" t="str">
        <f t="shared" si="34"/>
        <v/>
      </c>
      <c r="AG395" s="215" t="s">
        <v>113</v>
      </c>
      <c r="AH395" s="216" t="str">
        <f t="shared" si="35"/>
        <v/>
      </c>
      <c r="AJ395" s="234" t="str">
        <f t="shared" si="36"/>
        <v>○</v>
      </c>
      <c r="AK395" s="235" t="str">
        <f t="shared" si="33"/>
        <v/>
      </c>
      <c r="AL395" s="235"/>
      <c r="AM395" s="235"/>
      <c r="AN395" s="235"/>
      <c r="AO395" s="235"/>
      <c r="AP395" s="235"/>
      <c r="AQ395" s="235"/>
      <c r="AR395" s="235"/>
      <c r="AS395" s="236"/>
    </row>
    <row r="396" spans="1:45" ht="33" customHeight="1" thickBot="1">
      <c r="A396" s="204">
        <f t="shared" si="37"/>
        <v>385</v>
      </c>
      <c r="B396" s="1026" t="str">
        <f>IF(【全員最初に作成】基本情報!C440="","",【全員最初に作成】基本情報!C440)</f>
        <v/>
      </c>
      <c r="C396" s="1027"/>
      <c r="D396" s="1027"/>
      <c r="E396" s="1027"/>
      <c r="F396" s="1027"/>
      <c r="G396" s="1027"/>
      <c r="H396" s="1027"/>
      <c r="I396" s="1027"/>
      <c r="J396" s="1027"/>
      <c r="K396" s="1028"/>
      <c r="L396" s="204" t="str">
        <f>IF(【全員最初に作成】基本情報!M440="","",【全員最初に作成】基本情報!M440)</f>
        <v/>
      </c>
      <c r="M396" s="204" t="str">
        <f>IF(【全員最初に作成】基本情報!R440="","",【全員最初に作成】基本情報!R440)</f>
        <v/>
      </c>
      <c r="N396" s="204" t="str">
        <f>IF(【全員最初に作成】基本情報!W440="","",【全員最初に作成】基本情報!W440)</f>
        <v/>
      </c>
      <c r="O396" s="204" t="str">
        <f>IF(【全員最初に作成】基本情報!X440="","",【全員最初に作成】基本情報!X440)</f>
        <v/>
      </c>
      <c r="P396" s="205" t="str">
        <f>IF(【全員最初に作成】基本情報!Y440="","",【全員最初に作成】基本情報!Y440)</f>
        <v/>
      </c>
      <c r="Q396" s="206" t="str">
        <f>IF(【全員最初に作成】基本情報!AB440="","",【全員最初に作成】基本情報!AB440)</f>
        <v/>
      </c>
      <c r="R396" s="230"/>
      <c r="S396" s="231"/>
      <c r="T396" s="209" t="str">
        <f>IFERROR(IF(R396="","",VLOOKUP(P396,【参考】数式用!$A$5:$H$34,MATCH(S396,【参考】数式用!$F$4:$H$4,0)+5,0)),"")</f>
        <v/>
      </c>
      <c r="U396" s="232" t="str">
        <f>IF(S396="特定加算Ⅰ",VLOOKUP(P396,【参考】数式用!$A$5:$I$28,9,FALSE),"-")</f>
        <v>-</v>
      </c>
      <c r="V396" s="210" t="s">
        <v>108</v>
      </c>
      <c r="W396" s="233"/>
      <c r="X396" s="212" t="s">
        <v>109</v>
      </c>
      <c r="Y396" s="233"/>
      <c r="Z396" s="212" t="s">
        <v>110</v>
      </c>
      <c r="AA396" s="233"/>
      <c r="AB396" s="212" t="s">
        <v>109</v>
      </c>
      <c r="AC396" s="233"/>
      <c r="AD396" s="212" t="s">
        <v>111</v>
      </c>
      <c r="AE396" s="213" t="s">
        <v>112</v>
      </c>
      <c r="AF396" s="214" t="str">
        <f t="shared" si="34"/>
        <v/>
      </c>
      <c r="AG396" s="215" t="s">
        <v>113</v>
      </c>
      <c r="AH396" s="216" t="str">
        <f t="shared" si="35"/>
        <v/>
      </c>
      <c r="AJ396" s="234" t="str">
        <f t="shared" si="36"/>
        <v>○</v>
      </c>
      <c r="AK396" s="235" t="str">
        <f t="shared" ref="AK396:AK411" si="38">IFERROR(IF(T396="エラー","当該サービスに存在しない加算区分が選択されていますので、修正してください。",""),"")</f>
        <v/>
      </c>
      <c r="AL396" s="235"/>
      <c r="AM396" s="235"/>
      <c r="AN396" s="235"/>
      <c r="AO396" s="235"/>
      <c r="AP396" s="235"/>
      <c r="AQ396" s="235"/>
      <c r="AR396" s="235"/>
      <c r="AS396" s="236"/>
    </row>
    <row r="397" spans="1:45" ht="33" customHeight="1" thickBot="1">
      <c r="A397" s="204">
        <f t="shared" si="37"/>
        <v>386</v>
      </c>
      <c r="B397" s="1026" t="str">
        <f>IF(【全員最初に作成】基本情報!C441="","",【全員最初に作成】基本情報!C441)</f>
        <v/>
      </c>
      <c r="C397" s="1027"/>
      <c r="D397" s="1027"/>
      <c r="E397" s="1027"/>
      <c r="F397" s="1027"/>
      <c r="G397" s="1027"/>
      <c r="H397" s="1027"/>
      <c r="I397" s="1027"/>
      <c r="J397" s="1027"/>
      <c r="K397" s="1028"/>
      <c r="L397" s="204" t="str">
        <f>IF(【全員最初に作成】基本情報!M441="","",【全員最初に作成】基本情報!M441)</f>
        <v/>
      </c>
      <c r="M397" s="204" t="str">
        <f>IF(【全員最初に作成】基本情報!R441="","",【全員最初に作成】基本情報!R441)</f>
        <v/>
      </c>
      <c r="N397" s="204" t="str">
        <f>IF(【全員最初に作成】基本情報!W441="","",【全員最初に作成】基本情報!W441)</f>
        <v/>
      </c>
      <c r="O397" s="204" t="str">
        <f>IF(【全員最初に作成】基本情報!X441="","",【全員最初に作成】基本情報!X441)</f>
        <v/>
      </c>
      <c r="P397" s="205" t="str">
        <f>IF(【全員最初に作成】基本情報!Y441="","",【全員最初に作成】基本情報!Y441)</f>
        <v/>
      </c>
      <c r="Q397" s="206" t="str">
        <f>IF(【全員最初に作成】基本情報!AB441="","",【全員最初に作成】基本情報!AB441)</f>
        <v/>
      </c>
      <c r="R397" s="230"/>
      <c r="S397" s="231"/>
      <c r="T397" s="209" t="str">
        <f>IFERROR(IF(R397="","",VLOOKUP(P397,【参考】数式用!$A$5:$H$34,MATCH(S397,【参考】数式用!$F$4:$H$4,0)+5,0)),"")</f>
        <v/>
      </c>
      <c r="U397" s="232" t="str">
        <f>IF(S397="特定加算Ⅰ",VLOOKUP(P397,【参考】数式用!$A$5:$I$28,9,FALSE),"-")</f>
        <v>-</v>
      </c>
      <c r="V397" s="210" t="s">
        <v>108</v>
      </c>
      <c r="W397" s="233"/>
      <c r="X397" s="212" t="s">
        <v>109</v>
      </c>
      <c r="Y397" s="233"/>
      <c r="Z397" s="212" t="s">
        <v>110</v>
      </c>
      <c r="AA397" s="233"/>
      <c r="AB397" s="212" t="s">
        <v>109</v>
      </c>
      <c r="AC397" s="233"/>
      <c r="AD397" s="212" t="s">
        <v>111</v>
      </c>
      <c r="AE397" s="213" t="s">
        <v>112</v>
      </c>
      <c r="AF397" s="214" t="str">
        <f t="shared" si="34"/>
        <v/>
      </c>
      <c r="AG397" s="215" t="s">
        <v>113</v>
      </c>
      <c r="AH397" s="216" t="str">
        <f t="shared" si="35"/>
        <v/>
      </c>
      <c r="AJ397" s="234" t="str">
        <f t="shared" si="36"/>
        <v>○</v>
      </c>
      <c r="AK397" s="235" t="str">
        <f t="shared" si="38"/>
        <v/>
      </c>
      <c r="AL397" s="235"/>
      <c r="AM397" s="235"/>
      <c r="AN397" s="235"/>
      <c r="AO397" s="235"/>
      <c r="AP397" s="235"/>
      <c r="AQ397" s="235"/>
      <c r="AR397" s="235"/>
      <c r="AS397" s="236"/>
    </row>
    <row r="398" spans="1:45" ht="33" customHeight="1" thickBot="1">
      <c r="A398" s="204">
        <f t="shared" si="37"/>
        <v>387</v>
      </c>
      <c r="B398" s="1026" t="str">
        <f>IF(【全員最初に作成】基本情報!C442="","",【全員最初に作成】基本情報!C442)</f>
        <v/>
      </c>
      <c r="C398" s="1027"/>
      <c r="D398" s="1027"/>
      <c r="E398" s="1027"/>
      <c r="F398" s="1027"/>
      <c r="G398" s="1027"/>
      <c r="H398" s="1027"/>
      <c r="I398" s="1027"/>
      <c r="J398" s="1027"/>
      <c r="K398" s="1028"/>
      <c r="L398" s="204" t="str">
        <f>IF(【全員最初に作成】基本情報!M442="","",【全員最初に作成】基本情報!M442)</f>
        <v/>
      </c>
      <c r="M398" s="204" t="str">
        <f>IF(【全員最初に作成】基本情報!R442="","",【全員最初に作成】基本情報!R442)</f>
        <v/>
      </c>
      <c r="N398" s="204" t="str">
        <f>IF(【全員最初に作成】基本情報!W442="","",【全員最初に作成】基本情報!W442)</f>
        <v/>
      </c>
      <c r="O398" s="204" t="str">
        <f>IF(【全員最初に作成】基本情報!X442="","",【全員最初に作成】基本情報!X442)</f>
        <v/>
      </c>
      <c r="P398" s="205" t="str">
        <f>IF(【全員最初に作成】基本情報!Y442="","",【全員最初に作成】基本情報!Y442)</f>
        <v/>
      </c>
      <c r="Q398" s="206" t="str">
        <f>IF(【全員最初に作成】基本情報!AB442="","",【全員最初に作成】基本情報!AB442)</f>
        <v/>
      </c>
      <c r="R398" s="230"/>
      <c r="S398" s="231"/>
      <c r="T398" s="209" t="str">
        <f>IFERROR(IF(R398="","",VLOOKUP(P398,【参考】数式用!$A$5:$H$34,MATCH(S398,【参考】数式用!$F$4:$H$4,0)+5,0)),"")</f>
        <v/>
      </c>
      <c r="U398" s="232" t="str">
        <f>IF(S398="特定加算Ⅰ",VLOOKUP(P398,【参考】数式用!$A$5:$I$28,9,FALSE),"-")</f>
        <v>-</v>
      </c>
      <c r="V398" s="210" t="s">
        <v>108</v>
      </c>
      <c r="W398" s="233"/>
      <c r="X398" s="212" t="s">
        <v>109</v>
      </c>
      <c r="Y398" s="233"/>
      <c r="Z398" s="212" t="s">
        <v>110</v>
      </c>
      <c r="AA398" s="233"/>
      <c r="AB398" s="212" t="s">
        <v>109</v>
      </c>
      <c r="AC398" s="233"/>
      <c r="AD398" s="212" t="s">
        <v>111</v>
      </c>
      <c r="AE398" s="213" t="s">
        <v>112</v>
      </c>
      <c r="AF398" s="214" t="str">
        <f t="shared" si="34"/>
        <v/>
      </c>
      <c r="AG398" s="215" t="s">
        <v>113</v>
      </c>
      <c r="AH398" s="216" t="str">
        <f t="shared" si="35"/>
        <v/>
      </c>
      <c r="AJ398" s="234" t="str">
        <f t="shared" si="36"/>
        <v>○</v>
      </c>
      <c r="AK398" s="235" t="str">
        <f t="shared" si="38"/>
        <v/>
      </c>
      <c r="AL398" s="235"/>
      <c r="AM398" s="235"/>
      <c r="AN398" s="235"/>
      <c r="AO398" s="235"/>
      <c r="AP398" s="235"/>
      <c r="AQ398" s="235"/>
      <c r="AR398" s="235"/>
      <c r="AS398" s="236"/>
    </row>
    <row r="399" spans="1:45" ht="33" customHeight="1" thickBot="1">
      <c r="A399" s="204">
        <f t="shared" si="37"/>
        <v>388</v>
      </c>
      <c r="B399" s="1026" t="str">
        <f>IF(【全員最初に作成】基本情報!C443="","",【全員最初に作成】基本情報!C443)</f>
        <v/>
      </c>
      <c r="C399" s="1027"/>
      <c r="D399" s="1027"/>
      <c r="E399" s="1027"/>
      <c r="F399" s="1027"/>
      <c r="G399" s="1027"/>
      <c r="H399" s="1027"/>
      <c r="I399" s="1027"/>
      <c r="J399" s="1027"/>
      <c r="K399" s="1028"/>
      <c r="L399" s="204" t="str">
        <f>IF(【全員最初に作成】基本情報!M443="","",【全員最初に作成】基本情報!M443)</f>
        <v/>
      </c>
      <c r="M399" s="204" t="str">
        <f>IF(【全員最初に作成】基本情報!R443="","",【全員最初に作成】基本情報!R443)</f>
        <v/>
      </c>
      <c r="N399" s="204" t="str">
        <f>IF(【全員最初に作成】基本情報!W443="","",【全員最初に作成】基本情報!W443)</f>
        <v/>
      </c>
      <c r="O399" s="204" t="str">
        <f>IF(【全員最初に作成】基本情報!X443="","",【全員最初に作成】基本情報!X443)</f>
        <v/>
      </c>
      <c r="P399" s="205" t="str">
        <f>IF(【全員最初に作成】基本情報!Y443="","",【全員最初に作成】基本情報!Y443)</f>
        <v/>
      </c>
      <c r="Q399" s="206" t="str">
        <f>IF(【全員最初に作成】基本情報!AB443="","",【全員最初に作成】基本情報!AB443)</f>
        <v/>
      </c>
      <c r="R399" s="230"/>
      <c r="S399" s="231"/>
      <c r="T399" s="209" t="str">
        <f>IFERROR(IF(R399="","",VLOOKUP(P399,【参考】数式用!$A$5:$H$34,MATCH(S399,【参考】数式用!$F$4:$H$4,0)+5,0)),"")</f>
        <v/>
      </c>
      <c r="U399" s="232" t="str">
        <f>IF(S399="特定加算Ⅰ",VLOOKUP(P399,【参考】数式用!$A$5:$I$28,9,FALSE),"-")</f>
        <v>-</v>
      </c>
      <c r="V399" s="210" t="s">
        <v>108</v>
      </c>
      <c r="W399" s="233"/>
      <c r="X399" s="212" t="s">
        <v>109</v>
      </c>
      <c r="Y399" s="233"/>
      <c r="Z399" s="212" t="s">
        <v>110</v>
      </c>
      <c r="AA399" s="233"/>
      <c r="AB399" s="212" t="s">
        <v>109</v>
      </c>
      <c r="AC399" s="233"/>
      <c r="AD399" s="212" t="s">
        <v>111</v>
      </c>
      <c r="AE399" s="213" t="s">
        <v>112</v>
      </c>
      <c r="AF399" s="214" t="str">
        <f t="shared" si="34"/>
        <v/>
      </c>
      <c r="AG399" s="215" t="s">
        <v>113</v>
      </c>
      <c r="AH399" s="216" t="str">
        <f t="shared" si="35"/>
        <v/>
      </c>
      <c r="AJ399" s="234" t="str">
        <f t="shared" si="36"/>
        <v>○</v>
      </c>
      <c r="AK399" s="235" t="str">
        <f t="shared" si="38"/>
        <v/>
      </c>
      <c r="AL399" s="235"/>
      <c r="AM399" s="235"/>
      <c r="AN399" s="235"/>
      <c r="AO399" s="235"/>
      <c r="AP399" s="235"/>
      <c r="AQ399" s="235"/>
      <c r="AR399" s="235"/>
      <c r="AS399" s="236"/>
    </row>
    <row r="400" spans="1:45" ht="33" customHeight="1" thickBot="1">
      <c r="A400" s="204">
        <f t="shared" si="37"/>
        <v>389</v>
      </c>
      <c r="B400" s="1026" t="str">
        <f>IF(【全員最初に作成】基本情報!C444="","",【全員最初に作成】基本情報!C444)</f>
        <v/>
      </c>
      <c r="C400" s="1027"/>
      <c r="D400" s="1027"/>
      <c r="E400" s="1027"/>
      <c r="F400" s="1027"/>
      <c r="G400" s="1027"/>
      <c r="H400" s="1027"/>
      <c r="I400" s="1027"/>
      <c r="J400" s="1027"/>
      <c r="K400" s="1028"/>
      <c r="L400" s="204" t="str">
        <f>IF(【全員最初に作成】基本情報!M444="","",【全員最初に作成】基本情報!M444)</f>
        <v/>
      </c>
      <c r="M400" s="204" t="str">
        <f>IF(【全員最初に作成】基本情報!R444="","",【全員最初に作成】基本情報!R444)</f>
        <v/>
      </c>
      <c r="N400" s="204" t="str">
        <f>IF(【全員最初に作成】基本情報!W444="","",【全員最初に作成】基本情報!W444)</f>
        <v/>
      </c>
      <c r="O400" s="204" t="str">
        <f>IF(【全員最初に作成】基本情報!X444="","",【全員最初に作成】基本情報!X444)</f>
        <v/>
      </c>
      <c r="P400" s="205" t="str">
        <f>IF(【全員最初に作成】基本情報!Y444="","",【全員最初に作成】基本情報!Y444)</f>
        <v/>
      </c>
      <c r="Q400" s="206" t="str">
        <f>IF(【全員最初に作成】基本情報!AB444="","",【全員最初に作成】基本情報!AB444)</f>
        <v/>
      </c>
      <c r="R400" s="230"/>
      <c r="S400" s="231"/>
      <c r="T400" s="209" t="str">
        <f>IFERROR(IF(R400="","",VLOOKUP(P400,【参考】数式用!$A$5:$H$34,MATCH(S400,【参考】数式用!$F$4:$H$4,0)+5,0)),"")</f>
        <v/>
      </c>
      <c r="U400" s="232" t="str">
        <f>IF(S400="特定加算Ⅰ",VLOOKUP(P400,【参考】数式用!$A$5:$I$28,9,FALSE),"-")</f>
        <v>-</v>
      </c>
      <c r="V400" s="210" t="s">
        <v>108</v>
      </c>
      <c r="W400" s="233"/>
      <c r="X400" s="212" t="s">
        <v>109</v>
      </c>
      <c r="Y400" s="233"/>
      <c r="Z400" s="212" t="s">
        <v>110</v>
      </c>
      <c r="AA400" s="233"/>
      <c r="AB400" s="212" t="s">
        <v>109</v>
      </c>
      <c r="AC400" s="233"/>
      <c r="AD400" s="212" t="s">
        <v>111</v>
      </c>
      <c r="AE400" s="213" t="s">
        <v>112</v>
      </c>
      <c r="AF400" s="214" t="str">
        <f t="shared" si="34"/>
        <v/>
      </c>
      <c r="AG400" s="215" t="s">
        <v>113</v>
      </c>
      <c r="AH400" s="216" t="str">
        <f t="shared" si="35"/>
        <v/>
      </c>
      <c r="AJ400" s="234" t="str">
        <f t="shared" si="36"/>
        <v>○</v>
      </c>
      <c r="AK400" s="235" t="str">
        <f t="shared" si="38"/>
        <v/>
      </c>
      <c r="AL400" s="235"/>
      <c r="AM400" s="235"/>
      <c r="AN400" s="235"/>
      <c r="AO400" s="235"/>
      <c r="AP400" s="235"/>
      <c r="AQ400" s="235"/>
      <c r="AR400" s="235"/>
      <c r="AS400" s="236"/>
    </row>
    <row r="401" spans="1:45" ht="33" customHeight="1" thickBot="1">
      <c r="A401" s="204">
        <f t="shared" si="37"/>
        <v>390</v>
      </c>
      <c r="B401" s="1026" t="str">
        <f>IF(【全員最初に作成】基本情報!C445="","",【全員最初に作成】基本情報!C445)</f>
        <v/>
      </c>
      <c r="C401" s="1027"/>
      <c r="D401" s="1027"/>
      <c r="E401" s="1027"/>
      <c r="F401" s="1027"/>
      <c r="G401" s="1027"/>
      <c r="H401" s="1027"/>
      <c r="I401" s="1027"/>
      <c r="J401" s="1027"/>
      <c r="K401" s="1028"/>
      <c r="L401" s="204" t="str">
        <f>IF(【全員最初に作成】基本情報!M445="","",【全員最初に作成】基本情報!M445)</f>
        <v/>
      </c>
      <c r="M401" s="204" t="str">
        <f>IF(【全員最初に作成】基本情報!R445="","",【全員最初に作成】基本情報!R445)</f>
        <v/>
      </c>
      <c r="N401" s="204" t="str">
        <f>IF(【全員最初に作成】基本情報!W445="","",【全員最初に作成】基本情報!W445)</f>
        <v/>
      </c>
      <c r="O401" s="204" t="str">
        <f>IF(【全員最初に作成】基本情報!X445="","",【全員最初に作成】基本情報!X445)</f>
        <v/>
      </c>
      <c r="P401" s="205" t="str">
        <f>IF(【全員最初に作成】基本情報!Y445="","",【全員最初に作成】基本情報!Y445)</f>
        <v/>
      </c>
      <c r="Q401" s="206" t="str">
        <f>IF(【全員最初に作成】基本情報!AB445="","",【全員最初に作成】基本情報!AB445)</f>
        <v/>
      </c>
      <c r="R401" s="230"/>
      <c r="S401" s="231"/>
      <c r="T401" s="209" t="str">
        <f>IFERROR(IF(R401="","",VLOOKUP(P401,【参考】数式用!$A$5:$H$34,MATCH(S401,【参考】数式用!$F$4:$H$4,0)+5,0)),"")</f>
        <v/>
      </c>
      <c r="U401" s="232" t="str">
        <f>IF(S401="特定加算Ⅰ",VLOOKUP(P401,【参考】数式用!$A$5:$I$28,9,FALSE),"-")</f>
        <v>-</v>
      </c>
      <c r="V401" s="210" t="s">
        <v>108</v>
      </c>
      <c r="W401" s="233"/>
      <c r="X401" s="212" t="s">
        <v>109</v>
      </c>
      <c r="Y401" s="233"/>
      <c r="Z401" s="212" t="s">
        <v>110</v>
      </c>
      <c r="AA401" s="233"/>
      <c r="AB401" s="212" t="s">
        <v>109</v>
      </c>
      <c r="AC401" s="233"/>
      <c r="AD401" s="212" t="s">
        <v>111</v>
      </c>
      <c r="AE401" s="213" t="s">
        <v>112</v>
      </c>
      <c r="AF401" s="214" t="str">
        <f t="shared" si="34"/>
        <v/>
      </c>
      <c r="AG401" s="215" t="s">
        <v>113</v>
      </c>
      <c r="AH401" s="216" t="str">
        <f t="shared" si="35"/>
        <v/>
      </c>
      <c r="AJ401" s="234" t="str">
        <f t="shared" si="36"/>
        <v>○</v>
      </c>
      <c r="AK401" s="235" t="str">
        <f t="shared" si="38"/>
        <v/>
      </c>
      <c r="AL401" s="235"/>
      <c r="AM401" s="235"/>
      <c r="AN401" s="235"/>
      <c r="AO401" s="235"/>
      <c r="AP401" s="235"/>
      <c r="AQ401" s="235"/>
      <c r="AR401" s="235"/>
      <c r="AS401" s="236"/>
    </row>
    <row r="402" spans="1:45" ht="33" customHeight="1" thickBot="1">
      <c r="A402" s="204">
        <f t="shared" si="37"/>
        <v>391</v>
      </c>
      <c r="B402" s="1026" t="str">
        <f>IF(【全員最初に作成】基本情報!C446="","",【全員最初に作成】基本情報!C446)</f>
        <v/>
      </c>
      <c r="C402" s="1027"/>
      <c r="D402" s="1027"/>
      <c r="E402" s="1027"/>
      <c r="F402" s="1027"/>
      <c r="G402" s="1027"/>
      <c r="H402" s="1027"/>
      <c r="I402" s="1027"/>
      <c r="J402" s="1027"/>
      <c r="K402" s="1028"/>
      <c r="L402" s="204" t="str">
        <f>IF(【全員最初に作成】基本情報!M446="","",【全員最初に作成】基本情報!M446)</f>
        <v/>
      </c>
      <c r="M402" s="204" t="str">
        <f>IF(【全員最初に作成】基本情報!R446="","",【全員最初に作成】基本情報!R446)</f>
        <v/>
      </c>
      <c r="N402" s="204" t="str">
        <f>IF(【全員最初に作成】基本情報!W446="","",【全員最初に作成】基本情報!W446)</f>
        <v/>
      </c>
      <c r="O402" s="204" t="str">
        <f>IF(【全員最初に作成】基本情報!X446="","",【全員最初に作成】基本情報!X446)</f>
        <v/>
      </c>
      <c r="P402" s="205" t="str">
        <f>IF(【全員最初に作成】基本情報!Y446="","",【全員最初に作成】基本情報!Y446)</f>
        <v/>
      </c>
      <c r="Q402" s="206" t="str">
        <f>IF(【全員最初に作成】基本情報!AB446="","",【全員最初に作成】基本情報!AB446)</f>
        <v/>
      </c>
      <c r="R402" s="230"/>
      <c r="S402" s="231"/>
      <c r="T402" s="209" t="str">
        <f>IFERROR(IF(R402="","",VLOOKUP(P402,【参考】数式用!$A$5:$H$34,MATCH(S402,【参考】数式用!$F$4:$H$4,0)+5,0)),"")</f>
        <v/>
      </c>
      <c r="U402" s="232" t="str">
        <f>IF(S402="特定加算Ⅰ",VLOOKUP(P402,【参考】数式用!$A$5:$I$28,9,FALSE),"-")</f>
        <v>-</v>
      </c>
      <c r="V402" s="210" t="s">
        <v>108</v>
      </c>
      <c r="W402" s="233"/>
      <c r="X402" s="212" t="s">
        <v>109</v>
      </c>
      <c r="Y402" s="233"/>
      <c r="Z402" s="212" t="s">
        <v>110</v>
      </c>
      <c r="AA402" s="233"/>
      <c r="AB402" s="212" t="s">
        <v>109</v>
      </c>
      <c r="AC402" s="233"/>
      <c r="AD402" s="212" t="s">
        <v>111</v>
      </c>
      <c r="AE402" s="213" t="s">
        <v>112</v>
      </c>
      <c r="AF402" s="214" t="str">
        <f t="shared" si="34"/>
        <v/>
      </c>
      <c r="AG402" s="215" t="s">
        <v>113</v>
      </c>
      <c r="AH402" s="216" t="str">
        <f t="shared" si="35"/>
        <v/>
      </c>
      <c r="AJ402" s="234" t="str">
        <f t="shared" si="36"/>
        <v>○</v>
      </c>
      <c r="AK402" s="235" t="str">
        <f t="shared" si="38"/>
        <v/>
      </c>
      <c r="AL402" s="235"/>
      <c r="AM402" s="235"/>
      <c r="AN402" s="235"/>
      <c r="AO402" s="235"/>
      <c r="AP402" s="235"/>
      <c r="AQ402" s="235"/>
      <c r="AR402" s="235"/>
      <c r="AS402" s="236"/>
    </row>
    <row r="403" spans="1:45" ht="33" customHeight="1" thickBot="1">
      <c r="A403" s="204">
        <f t="shared" si="37"/>
        <v>392</v>
      </c>
      <c r="B403" s="1026" t="str">
        <f>IF(【全員最初に作成】基本情報!C447="","",【全員最初に作成】基本情報!C447)</f>
        <v/>
      </c>
      <c r="C403" s="1027"/>
      <c r="D403" s="1027"/>
      <c r="E403" s="1027"/>
      <c r="F403" s="1027"/>
      <c r="G403" s="1027"/>
      <c r="H403" s="1027"/>
      <c r="I403" s="1027"/>
      <c r="J403" s="1027"/>
      <c r="K403" s="1028"/>
      <c r="L403" s="204" t="str">
        <f>IF(【全員最初に作成】基本情報!M447="","",【全員最初に作成】基本情報!M447)</f>
        <v/>
      </c>
      <c r="M403" s="204" t="str">
        <f>IF(【全員最初に作成】基本情報!R447="","",【全員最初に作成】基本情報!R447)</f>
        <v/>
      </c>
      <c r="N403" s="204" t="str">
        <f>IF(【全員最初に作成】基本情報!W447="","",【全員最初に作成】基本情報!W447)</f>
        <v/>
      </c>
      <c r="O403" s="204" t="str">
        <f>IF(【全員最初に作成】基本情報!X447="","",【全員最初に作成】基本情報!X447)</f>
        <v/>
      </c>
      <c r="P403" s="205" t="str">
        <f>IF(【全員最初に作成】基本情報!Y447="","",【全員最初に作成】基本情報!Y447)</f>
        <v/>
      </c>
      <c r="Q403" s="206" t="str">
        <f>IF(【全員最初に作成】基本情報!AB447="","",【全員最初に作成】基本情報!AB447)</f>
        <v/>
      </c>
      <c r="R403" s="230"/>
      <c r="S403" s="231"/>
      <c r="T403" s="209" t="str">
        <f>IFERROR(IF(R403="","",VLOOKUP(P403,【参考】数式用!$A$5:$H$34,MATCH(S403,【参考】数式用!$F$4:$H$4,0)+5,0)),"")</f>
        <v/>
      </c>
      <c r="U403" s="232" t="str">
        <f>IF(S403="特定加算Ⅰ",VLOOKUP(P403,【参考】数式用!$A$5:$I$28,9,FALSE),"-")</f>
        <v>-</v>
      </c>
      <c r="V403" s="210" t="s">
        <v>108</v>
      </c>
      <c r="W403" s="233"/>
      <c r="X403" s="212" t="s">
        <v>109</v>
      </c>
      <c r="Y403" s="233"/>
      <c r="Z403" s="212" t="s">
        <v>110</v>
      </c>
      <c r="AA403" s="233"/>
      <c r="AB403" s="212" t="s">
        <v>109</v>
      </c>
      <c r="AC403" s="233"/>
      <c r="AD403" s="212" t="s">
        <v>111</v>
      </c>
      <c r="AE403" s="213" t="s">
        <v>112</v>
      </c>
      <c r="AF403" s="214" t="str">
        <f t="shared" si="34"/>
        <v/>
      </c>
      <c r="AG403" s="215" t="s">
        <v>113</v>
      </c>
      <c r="AH403" s="216" t="str">
        <f t="shared" si="35"/>
        <v/>
      </c>
      <c r="AJ403" s="234" t="str">
        <f t="shared" si="36"/>
        <v>○</v>
      </c>
      <c r="AK403" s="235" t="str">
        <f t="shared" si="38"/>
        <v/>
      </c>
      <c r="AL403" s="235"/>
      <c r="AM403" s="235"/>
      <c r="AN403" s="235"/>
      <c r="AO403" s="235"/>
      <c r="AP403" s="235"/>
      <c r="AQ403" s="235"/>
      <c r="AR403" s="235"/>
      <c r="AS403" s="236"/>
    </row>
    <row r="404" spans="1:45" ht="33" customHeight="1" thickBot="1">
      <c r="A404" s="204">
        <f t="shared" si="37"/>
        <v>393</v>
      </c>
      <c r="B404" s="1026" t="str">
        <f>IF(【全員最初に作成】基本情報!C448="","",【全員最初に作成】基本情報!C448)</f>
        <v/>
      </c>
      <c r="C404" s="1027"/>
      <c r="D404" s="1027"/>
      <c r="E404" s="1027"/>
      <c r="F404" s="1027"/>
      <c r="G404" s="1027"/>
      <c r="H404" s="1027"/>
      <c r="I404" s="1027"/>
      <c r="J404" s="1027"/>
      <c r="K404" s="1028"/>
      <c r="L404" s="204" t="str">
        <f>IF(【全員最初に作成】基本情報!M448="","",【全員最初に作成】基本情報!M448)</f>
        <v/>
      </c>
      <c r="M404" s="204" t="str">
        <f>IF(【全員最初に作成】基本情報!R448="","",【全員最初に作成】基本情報!R448)</f>
        <v/>
      </c>
      <c r="N404" s="204" t="str">
        <f>IF(【全員最初に作成】基本情報!W448="","",【全員最初に作成】基本情報!W448)</f>
        <v/>
      </c>
      <c r="O404" s="204" t="str">
        <f>IF(【全員最初に作成】基本情報!X448="","",【全員最初に作成】基本情報!X448)</f>
        <v/>
      </c>
      <c r="P404" s="205" t="str">
        <f>IF(【全員最初に作成】基本情報!Y448="","",【全員最初に作成】基本情報!Y448)</f>
        <v/>
      </c>
      <c r="Q404" s="206" t="str">
        <f>IF(【全員最初に作成】基本情報!AB448="","",【全員最初に作成】基本情報!AB448)</f>
        <v/>
      </c>
      <c r="R404" s="230"/>
      <c r="S404" s="231"/>
      <c r="T404" s="209" t="str">
        <f>IFERROR(IF(R404="","",VLOOKUP(P404,【参考】数式用!$A$5:$H$34,MATCH(S404,【参考】数式用!$F$4:$H$4,0)+5,0)),"")</f>
        <v/>
      </c>
      <c r="U404" s="232" t="str">
        <f>IF(S404="特定加算Ⅰ",VLOOKUP(P404,【参考】数式用!$A$5:$I$28,9,FALSE),"-")</f>
        <v>-</v>
      </c>
      <c r="V404" s="210" t="s">
        <v>108</v>
      </c>
      <c r="W404" s="233"/>
      <c r="X404" s="212" t="s">
        <v>109</v>
      </c>
      <c r="Y404" s="233"/>
      <c r="Z404" s="212" t="s">
        <v>110</v>
      </c>
      <c r="AA404" s="233"/>
      <c r="AB404" s="212" t="s">
        <v>109</v>
      </c>
      <c r="AC404" s="233"/>
      <c r="AD404" s="212" t="s">
        <v>111</v>
      </c>
      <c r="AE404" s="213" t="s">
        <v>112</v>
      </c>
      <c r="AF404" s="214" t="str">
        <f t="shared" si="34"/>
        <v/>
      </c>
      <c r="AG404" s="215" t="s">
        <v>113</v>
      </c>
      <c r="AH404" s="216" t="str">
        <f t="shared" si="35"/>
        <v/>
      </c>
      <c r="AJ404" s="234" t="str">
        <f t="shared" si="36"/>
        <v>○</v>
      </c>
      <c r="AK404" s="235" t="str">
        <f t="shared" si="38"/>
        <v/>
      </c>
      <c r="AL404" s="235"/>
      <c r="AM404" s="235"/>
      <c r="AN404" s="235"/>
      <c r="AO404" s="235"/>
      <c r="AP404" s="235"/>
      <c r="AQ404" s="235"/>
      <c r="AR404" s="235"/>
      <c r="AS404" s="236"/>
    </row>
    <row r="405" spans="1:45" ht="33" customHeight="1" thickBot="1">
      <c r="A405" s="204">
        <f t="shared" si="37"/>
        <v>394</v>
      </c>
      <c r="B405" s="1026" t="str">
        <f>IF(【全員最初に作成】基本情報!C449="","",【全員最初に作成】基本情報!C449)</f>
        <v/>
      </c>
      <c r="C405" s="1027"/>
      <c r="D405" s="1027"/>
      <c r="E405" s="1027"/>
      <c r="F405" s="1027"/>
      <c r="G405" s="1027"/>
      <c r="H405" s="1027"/>
      <c r="I405" s="1027"/>
      <c r="J405" s="1027"/>
      <c r="K405" s="1028"/>
      <c r="L405" s="204" t="str">
        <f>IF(【全員最初に作成】基本情報!M449="","",【全員最初に作成】基本情報!M449)</f>
        <v/>
      </c>
      <c r="M405" s="204" t="str">
        <f>IF(【全員最初に作成】基本情報!R449="","",【全員最初に作成】基本情報!R449)</f>
        <v/>
      </c>
      <c r="N405" s="204" t="str">
        <f>IF(【全員最初に作成】基本情報!W449="","",【全員最初に作成】基本情報!W449)</f>
        <v/>
      </c>
      <c r="O405" s="204" t="str">
        <f>IF(【全員最初に作成】基本情報!X449="","",【全員最初に作成】基本情報!X449)</f>
        <v/>
      </c>
      <c r="P405" s="205" t="str">
        <f>IF(【全員最初に作成】基本情報!Y449="","",【全員最初に作成】基本情報!Y449)</f>
        <v/>
      </c>
      <c r="Q405" s="206" t="str">
        <f>IF(【全員最初に作成】基本情報!AB449="","",【全員最初に作成】基本情報!AB449)</f>
        <v/>
      </c>
      <c r="R405" s="230"/>
      <c r="S405" s="231"/>
      <c r="T405" s="209" t="str">
        <f>IFERROR(IF(R405="","",VLOOKUP(P405,【参考】数式用!$A$5:$H$34,MATCH(S405,【参考】数式用!$F$4:$H$4,0)+5,0)),"")</f>
        <v/>
      </c>
      <c r="U405" s="232" t="str">
        <f>IF(S405="特定加算Ⅰ",VLOOKUP(P405,【参考】数式用!$A$5:$I$28,9,FALSE),"-")</f>
        <v>-</v>
      </c>
      <c r="V405" s="210" t="s">
        <v>108</v>
      </c>
      <c r="W405" s="233"/>
      <c r="X405" s="212" t="s">
        <v>109</v>
      </c>
      <c r="Y405" s="233"/>
      <c r="Z405" s="212" t="s">
        <v>110</v>
      </c>
      <c r="AA405" s="233"/>
      <c r="AB405" s="212" t="s">
        <v>109</v>
      </c>
      <c r="AC405" s="233"/>
      <c r="AD405" s="212" t="s">
        <v>111</v>
      </c>
      <c r="AE405" s="213" t="s">
        <v>112</v>
      </c>
      <c r="AF405" s="214" t="str">
        <f t="shared" si="34"/>
        <v/>
      </c>
      <c r="AG405" s="215" t="s">
        <v>113</v>
      </c>
      <c r="AH405" s="216" t="str">
        <f t="shared" si="35"/>
        <v/>
      </c>
      <c r="AJ405" s="234" t="str">
        <f t="shared" si="36"/>
        <v>○</v>
      </c>
      <c r="AK405" s="235" t="str">
        <f t="shared" si="38"/>
        <v/>
      </c>
      <c r="AL405" s="235"/>
      <c r="AM405" s="235"/>
      <c r="AN405" s="235"/>
      <c r="AO405" s="235"/>
      <c r="AP405" s="235"/>
      <c r="AQ405" s="235"/>
      <c r="AR405" s="235"/>
      <c r="AS405" s="236"/>
    </row>
    <row r="406" spans="1:45" ht="33" customHeight="1" thickBot="1">
      <c r="A406" s="204">
        <f t="shared" si="37"/>
        <v>395</v>
      </c>
      <c r="B406" s="1026" t="str">
        <f>IF(【全員最初に作成】基本情報!C450="","",【全員最初に作成】基本情報!C450)</f>
        <v/>
      </c>
      <c r="C406" s="1027"/>
      <c r="D406" s="1027"/>
      <c r="E406" s="1027"/>
      <c r="F406" s="1027"/>
      <c r="G406" s="1027"/>
      <c r="H406" s="1027"/>
      <c r="I406" s="1027"/>
      <c r="J406" s="1027"/>
      <c r="K406" s="1028"/>
      <c r="L406" s="204" t="str">
        <f>IF(【全員最初に作成】基本情報!M450="","",【全員最初に作成】基本情報!M450)</f>
        <v/>
      </c>
      <c r="M406" s="204" t="str">
        <f>IF(【全員最初に作成】基本情報!R450="","",【全員最初に作成】基本情報!R450)</f>
        <v/>
      </c>
      <c r="N406" s="204" t="str">
        <f>IF(【全員最初に作成】基本情報!W450="","",【全員最初に作成】基本情報!W450)</f>
        <v/>
      </c>
      <c r="O406" s="204" t="str">
        <f>IF(【全員最初に作成】基本情報!X450="","",【全員最初に作成】基本情報!X450)</f>
        <v/>
      </c>
      <c r="P406" s="205" t="str">
        <f>IF(【全員最初に作成】基本情報!Y450="","",【全員最初に作成】基本情報!Y450)</f>
        <v/>
      </c>
      <c r="Q406" s="206" t="str">
        <f>IF(【全員最初に作成】基本情報!AB450="","",【全員最初に作成】基本情報!AB450)</f>
        <v/>
      </c>
      <c r="R406" s="230"/>
      <c r="S406" s="231"/>
      <c r="T406" s="209" t="str">
        <f>IFERROR(IF(R406="","",VLOOKUP(P406,【参考】数式用!$A$5:$H$34,MATCH(S406,【参考】数式用!$F$4:$H$4,0)+5,0)),"")</f>
        <v/>
      </c>
      <c r="U406" s="232" t="str">
        <f>IF(S406="特定加算Ⅰ",VLOOKUP(P406,【参考】数式用!$A$5:$I$28,9,FALSE),"-")</f>
        <v>-</v>
      </c>
      <c r="V406" s="210" t="s">
        <v>108</v>
      </c>
      <c r="W406" s="233"/>
      <c r="X406" s="212" t="s">
        <v>109</v>
      </c>
      <c r="Y406" s="233"/>
      <c r="Z406" s="212" t="s">
        <v>110</v>
      </c>
      <c r="AA406" s="233"/>
      <c r="AB406" s="212" t="s">
        <v>109</v>
      </c>
      <c r="AC406" s="233"/>
      <c r="AD406" s="212" t="s">
        <v>111</v>
      </c>
      <c r="AE406" s="213" t="s">
        <v>112</v>
      </c>
      <c r="AF406" s="214" t="str">
        <f t="shared" si="34"/>
        <v/>
      </c>
      <c r="AG406" s="215" t="s">
        <v>113</v>
      </c>
      <c r="AH406" s="216" t="str">
        <f t="shared" si="35"/>
        <v/>
      </c>
      <c r="AJ406" s="234" t="str">
        <f t="shared" si="36"/>
        <v>○</v>
      </c>
      <c r="AK406" s="235" t="str">
        <f t="shared" si="38"/>
        <v/>
      </c>
      <c r="AL406" s="235"/>
      <c r="AM406" s="235"/>
      <c r="AN406" s="235"/>
      <c r="AO406" s="235"/>
      <c r="AP406" s="235"/>
      <c r="AQ406" s="235"/>
      <c r="AR406" s="235"/>
      <c r="AS406" s="236"/>
    </row>
    <row r="407" spans="1:45" ht="33" customHeight="1" thickBot="1">
      <c r="A407" s="204">
        <f t="shared" si="37"/>
        <v>396</v>
      </c>
      <c r="B407" s="1026" t="str">
        <f>IF(【全員最初に作成】基本情報!C451="","",【全員最初に作成】基本情報!C451)</f>
        <v/>
      </c>
      <c r="C407" s="1027"/>
      <c r="D407" s="1027"/>
      <c r="E407" s="1027"/>
      <c r="F407" s="1027"/>
      <c r="G407" s="1027"/>
      <c r="H407" s="1027"/>
      <c r="I407" s="1027"/>
      <c r="J407" s="1027"/>
      <c r="K407" s="1028"/>
      <c r="L407" s="204" t="str">
        <f>IF(【全員最初に作成】基本情報!M451="","",【全員最初に作成】基本情報!M451)</f>
        <v/>
      </c>
      <c r="M407" s="204" t="str">
        <f>IF(【全員最初に作成】基本情報!R451="","",【全員最初に作成】基本情報!R451)</f>
        <v/>
      </c>
      <c r="N407" s="204" t="str">
        <f>IF(【全員最初に作成】基本情報!W451="","",【全員最初に作成】基本情報!W451)</f>
        <v/>
      </c>
      <c r="O407" s="204" t="str">
        <f>IF(【全員最初に作成】基本情報!X451="","",【全員最初に作成】基本情報!X451)</f>
        <v/>
      </c>
      <c r="P407" s="205" t="str">
        <f>IF(【全員最初に作成】基本情報!Y451="","",【全員最初に作成】基本情報!Y451)</f>
        <v/>
      </c>
      <c r="Q407" s="206" t="str">
        <f>IF(【全員最初に作成】基本情報!AB451="","",【全員最初に作成】基本情報!AB451)</f>
        <v/>
      </c>
      <c r="R407" s="230"/>
      <c r="S407" s="231"/>
      <c r="T407" s="209" t="str">
        <f>IFERROR(IF(R407="","",VLOOKUP(P407,【参考】数式用!$A$5:$H$34,MATCH(S407,【参考】数式用!$F$4:$H$4,0)+5,0)),"")</f>
        <v/>
      </c>
      <c r="U407" s="232" t="str">
        <f>IF(S407="特定加算Ⅰ",VLOOKUP(P407,【参考】数式用!$A$5:$I$28,9,FALSE),"-")</f>
        <v>-</v>
      </c>
      <c r="V407" s="210" t="s">
        <v>108</v>
      </c>
      <c r="W407" s="233"/>
      <c r="X407" s="212" t="s">
        <v>109</v>
      </c>
      <c r="Y407" s="233"/>
      <c r="Z407" s="212" t="s">
        <v>110</v>
      </c>
      <c r="AA407" s="233"/>
      <c r="AB407" s="212" t="s">
        <v>109</v>
      </c>
      <c r="AC407" s="233"/>
      <c r="AD407" s="212" t="s">
        <v>111</v>
      </c>
      <c r="AE407" s="213" t="s">
        <v>112</v>
      </c>
      <c r="AF407" s="214" t="str">
        <f t="shared" si="34"/>
        <v/>
      </c>
      <c r="AG407" s="215" t="s">
        <v>113</v>
      </c>
      <c r="AH407" s="216" t="str">
        <f t="shared" si="35"/>
        <v/>
      </c>
      <c r="AJ407" s="234" t="str">
        <f t="shared" si="36"/>
        <v>○</v>
      </c>
      <c r="AK407" s="235" t="str">
        <f t="shared" si="38"/>
        <v/>
      </c>
      <c r="AL407" s="235"/>
      <c r="AM407" s="235"/>
      <c r="AN407" s="235"/>
      <c r="AO407" s="235"/>
      <c r="AP407" s="235"/>
      <c r="AQ407" s="235"/>
      <c r="AR407" s="235"/>
      <c r="AS407" s="236"/>
    </row>
    <row r="408" spans="1:45" ht="33" customHeight="1" thickBot="1">
      <c r="A408" s="204">
        <f t="shared" si="37"/>
        <v>397</v>
      </c>
      <c r="B408" s="1026" t="str">
        <f>IF(【全員最初に作成】基本情報!C452="","",【全員最初に作成】基本情報!C452)</f>
        <v/>
      </c>
      <c r="C408" s="1027"/>
      <c r="D408" s="1027"/>
      <c r="E408" s="1027"/>
      <c r="F408" s="1027"/>
      <c r="G408" s="1027"/>
      <c r="H408" s="1027"/>
      <c r="I408" s="1027"/>
      <c r="J408" s="1027"/>
      <c r="K408" s="1028"/>
      <c r="L408" s="204" t="str">
        <f>IF(【全員最初に作成】基本情報!M452="","",【全員最初に作成】基本情報!M452)</f>
        <v/>
      </c>
      <c r="M408" s="204" t="str">
        <f>IF(【全員最初に作成】基本情報!R452="","",【全員最初に作成】基本情報!R452)</f>
        <v/>
      </c>
      <c r="N408" s="204" t="str">
        <f>IF(【全員最初に作成】基本情報!W452="","",【全員最初に作成】基本情報!W452)</f>
        <v/>
      </c>
      <c r="O408" s="204" t="str">
        <f>IF(【全員最初に作成】基本情報!X452="","",【全員最初に作成】基本情報!X452)</f>
        <v/>
      </c>
      <c r="P408" s="205" t="str">
        <f>IF(【全員最初に作成】基本情報!Y452="","",【全員最初に作成】基本情報!Y452)</f>
        <v/>
      </c>
      <c r="Q408" s="206" t="str">
        <f>IF(【全員最初に作成】基本情報!AB452="","",【全員最初に作成】基本情報!AB452)</f>
        <v/>
      </c>
      <c r="R408" s="230"/>
      <c r="S408" s="231"/>
      <c r="T408" s="209" t="str">
        <f>IFERROR(IF(R408="","",VLOOKUP(P408,【参考】数式用!$A$5:$H$34,MATCH(S408,【参考】数式用!$F$4:$H$4,0)+5,0)),"")</f>
        <v/>
      </c>
      <c r="U408" s="232" t="str">
        <f>IF(S408="特定加算Ⅰ",VLOOKUP(P408,【参考】数式用!$A$5:$I$28,9,FALSE),"-")</f>
        <v>-</v>
      </c>
      <c r="V408" s="210" t="s">
        <v>108</v>
      </c>
      <c r="W408" s="233"/>
      <c r="X408" s="212" t="s">
        <v>109</v>
      </c>
      <c r="Y408" s="233"/>
      <c r="Z408" s="212" t="s">
        <v>110</v>
      </c>
      <c r="AA408" s="233"/>
      <c r="AB408" s="212" t="s">
        <v>109</v>
      </c>
      <c r="AC408" s="233"/>
      <c r="AD408" s="212" t="s">
        <v>111</v>
      </c>
      <c r="AE408" s="213" t="s">
        <v>112</v>
      </c>
      <c r="AF408" s="214" t="str">
        <f t="shared" si="34"/>
        <v/>
      </c>
      <c r="AG408" s="215" t="s">
        <v>113</v>
      </c>
      <c r="AH408" s="216" t="str">
        <f t="shared" si="35"/>
        <v/>
      </c>
      <c r="AJ408" s="234" t="str">
        <f t="shared" si="36"/>
        <v>○</v>
      </c>
      <c r="AK408" s="235" t="str">
        <f t="shared" si="38"/>
        <v/>
      </c>
      <c r="AL408" s="235"/>
      <c r="AM408" s="235"/>
      <c r="AN408" s="235"/>
      <c r="AO408" s="235"/>
      <c r="AP408" s="235"/>
      <c r="AQ408" s="235"/>
      <c r="AR408" s="235"/>
      <c r="AS408" s="236"/>
    </row>
    <row r="409" spans="1:45" ht="33" customHeight="1" thickBot="1">
      <c r="A409" s="204">
        <f t="shared" si="37"/>
        <v>398</v>
      </c>
      <c r="B409" s="1026" t="str">
        <f>IF(【全員最初に作成】基本情報!C453="","",【全員最初に作成】基本情報!C453)</f>
        <v/>
      </c>
      <c r="C409" s="1027"/>
      <c r="D409" s="1027"/>
      <c r="E409" s="1027"/>
      <c r="F409" s="1027"/>
      <c r="G409" s="1027"/>
      <c r="H409" s="1027"/>
      <c r="I409" s="1027"/>
      <c r="J409" s="1027"/>
      <c r="K409" s="1028"/>
      <c r="L409" s="204" t="str">
        <f>IF(【全員最初に作成】基本情報!M453="","",【全員最初に作成】基本情報!M453)</f>
        <v/>
      </c>
      <c r="M409" s="204" t="str">
        <f>IF(【全員最初に作成】基本情報!R453="","",【全員最初に作成】基本情報!R453)</f>
        <v/>
      </c>
      <c r="N409" s="204" t="str">
        <f>IF(【全員最初に作成】基本情報!W453="","",【全員最初に作成】基本情報!W453)</f>
        <v/>
      </c>
      <c r="O409" s="204" t="str">
        <f>IF(【全員最初に作成】基本情報!X453="","",【全員最初に作成】基本情報!X453)</f>
        <v/>
      </c>
      <c r="P409" s="205" t="str">
        <f>IF(【全員最初に作成】基本情報!Y453="","",【全員最初に作成】基本情報!Y453)</f>
        <v/>
      </c>
      <c r="Q409" s="206" t="str">
        <f>IF(【全員最初に作成】基本情報!AB453="","",【全員最初に作成】基本情報!AB453)</f>
        <v/>
      </c>
      <c r="R409" s="230"/>
      <c r="S409" s="231"/>
      <c r="T409" s="209" t="str">
        <f>IFERROR(IF(R409="","",VLOOKUP(P409,【参考】数式用!$A$5:$H$34,MATCH(S409,【参考】数式用!$F$4:$H$4,0)+5,0)),"")</f>
        <v/>
      </c>
      <c r="U409" s="232" t="str">
        <f>IF(S409="特定加算Ⅰ",VLOOKUP(P409,【参考】数式用!$A$5:$I$28,9,FALSE),"-")</f>
        <v>-</v>
      </c>
      <c r="V409" s="210" t="s">
        <v>108</v>
      </c>
      <c r="W409" s="233"/>
      <c r="X409" s="212" t="s">
        <v>109</v>
      </c>
      <c r="Y409" s="233"/>
      <c r="Z409" s="212" t="s">
        <v>110</v>
      </c>
      <c r="AA409" s="233"/>
      <c r="AB409" s="212" t="s">
        <v>109</v>
      </c>
      <c r="AC409" s="233"/>
      <c r="AD409" s="212" t="s">
        <v>111</v>
      </c>
      <c r="AE409" s="213" t="s">
        <v>112</v>
      </c>
      <c r="AF409" s="214" t="str">
        <f t="shared" si="34"/>
        <v/>
      </c>
      <c r="AG409" s="215" t="s">
        <v>113</v>
      </c>
      <c r="AH409" s="216" t="str">
        <f t="shared" si="35"/>
        <v/>
      </c>
      <c r="AJ409" s="234" t="str">
        <f t="shared" si="36"/>
        <v>○</v>
      </c>
      <c r="AK409" s="235" t="str">
        <f t="shared" si="38"/>
        <v/>
      </c>
      <c r="AL409" s="235"/>
      <c r="AM409" s="235"/>
      <c r="AN409" s="235"/>
      <c r="AO409" s="235"/>
      <c r="AP409" s="235"/>
      <c r="AQ409" s="235"/>
      <c r="AR409" s="235"/>
      <c r="AS409" s="236"/>
    </row>
    <row r="410" spans="1:45" ht="33" customHeight="1" thickBot="1">
      <c r="A410" s="204">
        <f t="shared" si="37"/>
        <v>399</v>
      </c>
      <c r="B410" s="1026" t="str">
        <f>IF(【全員最初に作成】基本情報!C454="","",【全員最初に作成】基本情報!C454)</f>
        <v/>
      </c>
      <c r="C410" s="1027"/>
      <c r="D410" s="1027"/>
      <c r="E410" s="1027"/>
      <c r="F410" s="1027"/>
      <c r="G410" s="1027"/>
      <c r="H410" s="1027"/>
      <c r="I410" s="1027"/>
      <c r="J410" s="1027"/>
      <c r="K410" s="1028"/>
      <c r="L410" s="204" t="str">
        <f>IF(【全員最初に作成】基本情報!M454="","",【全員最初に作成】基本情報!M454)</f>
        <v/>
      </c>
      <c r="M410" s="204" t="str">
        <f>IF(【全員最初に作成】基本情報!R454="","",【全員最初に作成】基本情報!R454)</f>
        <v/>
      </c>
      <c r="N410" s="204" t="str">
        <f>IF(【全員最初に作成】基本情報!W454="","",【全員最初に作成】基本情報!W454)</f>
        <v/>
      </c>
      <c r="O410" s="204" t="str">
        <f>IF(【全員最初に作成】基本情報!X454="","",【全員最初に作成】基本情報!X454)</f>
        <v/>
      </c>
      <c r="P410" s="205" t="str">
        <f>IF(【全員最初に作成】基本情報!Y454="","",【全員最初に作成】基本情報!Y454)</f>
        <v/>
      </c>
      <c r="Q410" s="206" t="str">
        <f>IF(【全員最初に作成】基本情報!AB454="","",【全員最初に作成】基本情報!AB454)</f>
        <v/>
      </c>
      <c r="R410" s="230"/>
      <c r="S410" s="231"/>
      <c r="T410" s="209" t="str">
        <f>IFERROR(IF(R410="","",VLOOKUP(P410,【参考】数式用!$A$5:$H$34,MATCH(S410,【参考】数式用!$F$4:$H$4,0)+5,0)),"")</f>
        <v/>
      </c>
      <c r="U410" s="232" t="str">
        <f>IF(S410="特定加算Ⅰ",VLOOKUP(P410,【参考】数式用!$A$5:$I$28,9,FALSE),"-")</f>
        <v>-</v>
      </c>
      <c r="V410" s="210" t="s">
        <v>108</v>
      </c>
      <c r="W410" s="233"/>
      <c r="X410" s="212" t="s">
        <v>109</v>
      </c>
      <c r="Y410" s="233"/>
      <c r="Z410" s="212" t="s">
        <v>110</v>
      </c>
      <c r="AA410" s="233"/>
      <c r="AB410" s="212" t="s">
        <v>109</v>
      </c>
      <c r="AC410" s="233"/>
      <c r="AD410" s="212" t="s">
        <v>111</v>
      </c>
      <c r="AE410" s="213" t="s">
        <v>112</v>
      </c>
      <c r="AF410" s="214" t="str">
        <f t="shared" si="34"/>
        <v/>
      </c>
      <c r="AG410" s="215" t="s">
        <v>113</v>
      </c>
      <c r="AH410" s="216" t="str">
        <f t="shared" si="35"/>
        <v/>
      </c>
      <c r="AJ410" s="234" t="str">
        <f t="shared" si="36"/>
        <v>○</v>
      </c>
      <c r="AK410" s="235" t="str">
        <f t="shared" si="38"/>
        <v/>
      </c>
      <c r="AL410" s="235"/>
      <c r="AM410" s="235"/>
      <c r="AN410" s="235"/>
      <c r="AO410" s="235"/>
      <c r="AP410" s="235"/>
      <c r="AQ410" s="235"/>
      <c r="AR410" s="235"/>
      <c r="AS410" s="236"/>
    </row>
    <row r="411" spans="1:45" ht="33" customHeight="1" thickBot="1">
      <c r="A411" s="204">
        <f t="shared" si="37"/>
        <v>400</v>
      </c>
      <c r="B411" s="1026" t="str">
        <f>IF(【全員最初に作成】基本情報!C455="","",【全員最初に作成】基本情報!C455)</f>
        <v/>
      </c>
      <c r="C411" s="1027"/>
      <c r="D411" s="1027"/>
      <c r="E411" s="1027"/>
      <c r="F411" s="1027"/>
      <c r="G411" s="1027"/>
      <c r="H411" s="1027"/>
      <c r="I411" s="1027"/>
      <c r="J411" s="1027"/>
      <c r="K411" s="1028"/>
      <c r="L411" s="204" t="str">
        <f>IF(【全員最初に作成】基本情報!M455="","",【全員最初に作成】基本情報!M455)</f>
        <v/>
      </c>
      <c r="M411" s="204" t="str">
        <f>IF(【全員最初に作成】基本情報!R455="","",【全員最初に作成】基本情報!R455)</f>
        <v/>
      </c>
      <c r="N411" s="204" t="str">
        <f>IF(【全員最初に作成】基本情報!W455="","",【全員最初に作成】基本情報!W455)</f>
        <v/>
      </c>
      <c r="O411" s="204" t="str">
        <f>IF(【全員最初に作成】基本情報!X455="","",【全員最初に作成】基本情報!X455)</f>
        <v/>
      </c>
      <c r="P411" s="205" t="str">
        <f>IF(【全員最初に作成】基本情報!Y455="","",【全員最初に作成】基本情報!Y455)</f>
        <v/>
      </c>
      <c r="Q411" s="206" t="str">
        <f>IF(【全員最初に作成】基本情報!AB455="","",【全員最初に作成】基本情報!AB455)</f>
        <v/>
      </c>
      <c r="R411" s="237"/>
      <c r="S411" s="238"/>
      <c r="T411" s="239" t="str">
        <f>IFERROR(IF(R411="","",VLOOKUP(P411,【参考】数式用!$A$5:$H$34,MATCH(S411,【参考】数式用!$F$4:$H$4,0)+5,0)),"")</f>
        <v/>
      </c>
      <c r="U411" s="240" t="str">
        <f>IF(S411="特定加算Ⅰ",VLOOKUP(P411,【参考】数式用!$A$5:$I$28,9,FALSE),"-")</f>
        <v>-</v>
      </c>
      <c r="V411" s="241" t="s">
        <v>108</v>
      </c>
      <c r="W411" s="242"/>
      <c r="X411" s="243" t="s">
        <v>109</v>
      </c>
      <c r="Y411" s="242"/>
      <c r="Z411" s="243" t="s">
        <v>110</v>
      </c>
      <c r="AA411" s="242"/>
      <c r="AB411" s="243" t="s">
        <v>109</v>
      </c>
      <c r="AC411" s="242"/>
      <c r="AD411" s="243" t="s">
        <v>111</v>
      </c>
      <c r="AE411" s="244" t="s">
        <v>112</v>
      </c>
      <c r="AF411" s="245" t="str">
        <f t="shared" si="34"/>
        <v/>
      </c>
      <c r="AG411" s="246" t="s">
        <v>113</v>
      </c>
      <c r="AH411" s="247" t="str">
        <f t="shared" si="35"/>
        <v/>
      </c>
      <c r="AJ411" s="234" t="str">
        <f t="shared" si="36"/>
        <v>○</v>
      </c>
      <c r="AK411" s="235" t="str">
        <f t="shared" si="38"/>
        <v/>
      </c>
      <c r="AL411" s="235"/>
      <c r="AM411" s="235"/>
      <c r="AN411" s="235"/>
      <c r="AO411" s="235"/>
      <c r="AP411" s="235"/>
      <c r="AQ411" s="235"/>
      <c r="AR411" s="235"/>
      <c r="AS411" s="236"/>
    </row>
    <row r="412" spans="1:45" ht="10.5" customHeight="1"/>
    <row r="413" spans="1:45" ht="20.25" customHeight="1">
      <c r="AH413" s="248"/>
    </row>
    <row r="414" spans="1:45" ht="20.25" customHeight="1">
      <c r="AH414" s="249"/>
    </row>
    <row r="415" spans="1:45" ht="21" customHeight="1"/>
  </sheetData>
  <sheetProtection password="D9E3" sheet="1" objects="1" scenarios="1" selectLockedCells="1" selectUnlockedCells="1"/>
  <autoFilter ref="L11:AH11"/>
  <mergeCells count="417">
    <mergeCell ref="A3:C3"/>
    <mergeCell ref="D3:O3"/>
    <mergeCell ref="V8:AG8"/>
    <mergeCell ref="A7:A10"/>
    <mergeCell ref="B7:K10"/>
    <mergeCell ref="L7:L10"/>
    <mergeCell ref="O7:O10"/>
    <mergeCell ref="P7:P10"/>
    <mergeCell ref="Q7:Q10"/>
    <mergeCell ref="U9:U10"/>
    <mergeCell ref="R9:R10"/>
    <mergeCell ref="M7:N9"/>
    <mergeCell ref="V9:AG10"/>
    <mergeCell ref="A5:N5"/>
    <mergeCell ref="B14:K14"/>
    <mergeCell ref="B15:K15"/>
    <mergeCell ref="B16:K16"/>
    <mergeCell ref="B17:K17"/>
    <mergeCell ref="B18:K18"/>
    <mergeCell ref="AH9:AH10"/>
    <mergeCell ref="S8:S10"/>
    <mergeCell ref="T8:T10"/>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 ref="B112:K112"/>
    <mergeCell ref="B113:K113"/>
    <mergeCell ref="B114:K114"/>
    <mergeCell ref="B115:K115"/>
    <mergeCell ref="B116:K116"/>
    <mergeCell ref="B117:K117"/>
    <mergeCell ref="B118:K118"/>
    <mergeCell ref="B119:K119"/>
    <mergeCell ref="B120:K120"/>
    <mergeCell ref="B121:K121"/>
    <mergeCell ref="B122:K122"/>
    <mergeCell ref="B123:K123"/>
    <mergeCell ref="B124:K124"/>
    <mergeCell ref="B125:K125"/>
    <mergeCell ref="B126:K126"/>
    <mergeCell ref="B127:K127"/>
    <mergeCell ref="B128:K128"/>
    <mergeCell ref="B129:K129"/>
    <mergeCell ref="B130:K130"/>
    <mergeCell ref="B131:K131"/>
    <mergeCell ref="B132:K132"/>
    <mergeCell ref="B133:K133"/>
    <mergeCell ref="B134:K134"/>
    <mergeCell ref="B135:K135"/>
    <mergeCell ref="B136:K136"/>
    <mergeCell ref="B137:K137"/>
    <mergeCell ref="B138:K138"/>
    <mergeCell ref="B139:K139"/>
    <mergeCell ref="B140:K140"/>
    <mergeCell ref="B141:K141"/>
    <mergeCell ref="B142:K142"/>
    <mergeCell ref="B143:K143"/>
    <mergeCell ref="B144:K144"/>
    <mergeCell ref="B145:K145"/>
    <mergeCell ref="B146:K146"/>
    <mergeCell ref="B147:K147"/>
    <mergeCell ref="B148:K148"/>
    <mergeCell ref="B149:K149"/>
    <mergeCell ref="B150:K150"/>
    <mergeCell ref="B151:K151"/>
    <mergeCell ref="B152:K152"/>
    <mergeCell ref="B153:K153"/>
    <mergeCell ref="B154:K154"/>
    <mergeCell ref="B155:K155"/>
    <mergeCell ref="B156:K156"/>
    <mergeCell ref="B157:K157"/>
    <mergeCell ref="B158:K158"/>
    <mergeCell ref="B159:K159"/>
    <mergeCell ref="B160:K160"/>
    <mergeCell ref="B161:K161"/>
    <mergeCell ref="B162:K162"/>
    <mergeCell ref="B163:K163"/>
    <mergeCell ref="B164:K164"/>
    <mergeCell ref="B165:K165"/>
    <mergeCell ref="B166:K166"/>
    <mergeCell ref="B167:K167"/>
    <mergeCell ref="B168:K168"/>
    <mergeCell ref="B169:K169"/>
    <mergeCell ref="B170:K170"/>
    <mergeCell ref="B171:K171"/>
    <mergeCell ref="B172:K172"/>
    <mergeCell ref="B173:K173"/>
    <mergeCell ref="B174:K174"/>
    <mergeCell ref="B175:K175"/>
    <mergeCell ref="B176:K176"/>
    <mergeCell ref="B177:K177"/>
    <mergeCell ref="B178:K178"/>
    <mergeCell ref="B179:K179"/>
    <mergeCell ref="B180:K180"/>
    <mergeCell ref="B181:K181"/>
    <mergeCell ref="B182:K182"/>
    <mergeCell ref="B183:K183"/>
    <mergeCell ref="B184:K184"/>
    <mergeCell ref="B185:K185"/>
    <mergeCell ref="B186:K186"/>
    <mergeCell ref="B187:K187"/>
    <mergeCell ref="B188:K188"/>
    <mergeCell ref="B189:K189"/>
    <mergeCell ref="B190:K190"/>
    <mergeCell ref="B191:K191"/>
    <mergeCell ref="B192:K192"/>
    <mergeCell ref="B193:K193"/>
    <mergeCell ref="B194:K194"/>
    <mergeCell ref="B195:K195"/>
    <mergeCell ref="B196:K196"/>
    <mergeCell ref="B197:K197"/>
    <mergeCell ref="B198:K198"/>
    <mergeCell ref="B199:K199"/>
    <mergeCell ref="B200:K200"/>
    <mergeCell ref="B201:K201"/>
    <mergeCell ref="B202:K202"/>
    <mergeCell ref="B203:K203"/>
    <mergeCell ref="B204:K204"/>
    <mergeCell ref="B205:K205"/>
    <mergeCell ref="B206:K206"/>
    <mergeCell ref="B207:K207"/>
    <mergeCell ref="B208:K208"/>
    <mergeCell ref="B209:K209"/>
    <mergeCell ref="B210:K210"/>
    <mergeCell ref="B211:K211"/>
    <mergeCell ref="B212:K212"/>
    <mergeCell ref="B213:K213"/>
    <mergeCell ref="B214:K214"/>
    <mergeCell ref="B215:K215"/>
    <mergeCell ref="B216:K216"/>
    <mergeCell ref="B217:K217"/>
    <mergeCell ref="B218:K218"/>
    <mergeCell ref="B219:K219"/>
    <mergeCell ref="B220:K220"/>
    <mergeCell ref="B221:K221"/>
    <mergeCell ref="B222:K222"/>
    <mergeCell ref="B223:K223"/>
    <mergeCell ref="B224:K224"/>
    <mergeCell ref="B225:K225"/>
    <mergeCell ref="B226:K226"/>
    <mergeCell ref="B227:K227"/>
    <mergeCell ref="B228:K228"/>
    <mergeCell ref="B229:K229"/>
    <mergeCell ref="B230:K230"/>
    <mergeCell ref="B231:K231"/>
    <mergeCell ref="B232:K232"/>
    <mergeCell ref="B233:K233"/>
    <mergeCell ref="B234:K234"/>
    <mergeCell ref="B235:K235"/>
    <mergeCell ref="B236:K236"/>
    <mergeCell ref="B237:K237"/>
    <mergeCell ref="B238:K238"/>
    <mergeCell ref="B239:K239"/>
    <mergeCell ref="B240:K240"/>
    <mergeCell ref="B241:K241"/>
    <mergeCell ref="B242:K242"/>
    <mergeCell ref="B243:K243"/>
    <mergeCell ref="B244:K244"/>
    <mergeCell ref="B245:K245"/>
    <mergeCell ref="B246:K246"/>
    <mergeCell ref="B247:K247"/>
    <mergeCell ref="B248:K248"/>
    <mergeCell ref="B249:K249"/>
    <mergeCell ref="B250:K250"/>
    <mergeCell ref="B251:K251"/>
    <mergeCell ref="B252:K252"/>
    <mergeCell ref="B253:K253"/>
    <mergeCell ref="B254:K254"/>
    <mergeCell ref="B255:K255"/>
    <mergeCell ref="B256:K256"/>
    <mergeCell ref="B257:K257"/>
    <mergeCell ref="B258:K258"/>
    <mergeCell ref="B259:K259"/>
    <mergeCell ref="B260:K260"/>
    <mergeCell ref="B261:K261"/>
    <mergeCell ref="B262:K262"/>
    <mergeCell ref="B263:K263"/>
    <mergeCell ref="B264:K264"/>
    <mergeCell ref="B265:K265"/>
    <mergeCell ref="B266:K266"/>
    <mergeCell ref="B267:K267"/>
    <mergeCell ref="B268:K268"/>
    <mergeCell ref="B269:K269"/>
    <mergeCell ref="B270:K270"/>
    <mergeCell ref="B271:K271"/>
    <mergeCell ref="B272:K272"/>
    <mergeCell ref="B273:K273"/>
    <mergeCell ref="B274:K274"/>
    <mergeCell ref="B275:K275"/>
    <mergeCell ref="B276:K276"/>
    <mergeCell ref="B277:K277"/>
    <mergeCell ref="B278:K278"/>
    <mergeCell ref="B279:K279"/>
    <mergeCell ref="B280:K280"/>
    <mergeCell ref="B281:K281"/>
    <mergeCell ref="B282:K282"/>
    <mergeCell ref="B283:K283"/>
    <mergeCell ref="B284:K284"/>
    <mergeCell ref="B285:K285"/>
    <mergeCell ref="B286:K286"/>
    <mergeCell ref="B287:K287"/>
    <mergeCell ref="B288:K288"/>
    <mergeCell ref="B289:K289"/>
    <mergeCell ref="B290:K290"/>
    <mergeCell ref="B291:K291"/>
    <mergeCell ref="B292:K292"/>
    <mergeCell ref="B293:K293"/>
    <mergeCell ref="B294:K294"/>
    <mergeCell ref="B295:K295"/>
    <mergeCell ref="B296:K296"/>
    <mergeCell ref="B297:K297"/>
    <mergeCell ref="B298:K298"/>
    <mergeCell ref="B299:K299"/>
    <mergeCell ref="B300:K300"/>
    <mergeCell ref="B301:K301"/>
    <mergeCell ref="B302:K302"/>
    <mergeCell ref="B303:K303"/>
    <mergeCell ref="B304:K304"/>
    <mergeCell ref="B305:K305"/>
    <mergeCell ref="B306:K306"/>
    <mergeCell ref="B307:K307"/>
    <mergeCell ref="B308:K308"/>
    <mergeCell ref="B309:K309"/>
    <mergeCell ref="B310:K310"/>
    <mergeCell ref="B311:K311"/>
    <mergeCell ref="B312:K312"/>
    <mergeCell ref="B313:K313"/>
    <mergeCell ref="B314:K314"/>
    <mergeCell ref="B315:K315"/>
    <mergeCell ref="B316:K316"/>
    <mergeCell ref="B317:K317"/>
    <mergeCell ref="B318:K318"/>
    <mergeCell ref="B319:K319"/>
    <mergeCell ref="B320:K320"/>
    <mergeCell ref="B321:K321"/>
    <mergeCell ref="B322:K322"/>
    <mergeCell ref="B323:K323"/>
    <mergeCell ref="B324:K324"/>
    <mergeCell ref="B325:K325"/>
    <mergeCell ref="B326:K326"/>
    <mergeCell ref="B327:K327"/>
    <mergeCell ref="B328:K328"/>
    <mergeCell ref="B329:K329"/>
    <mergeCell ref="B330:K330"/>
    <mergeCell ref="B331:K331"/>
    <mergeCell ref="B332:K332"/>
    <mergeCell ref="B333:K333"/>
    <mergeCell ref="B334:K334"/>
    <mergeCell ref="B335:K335"/>
    <mergeCell ref="B336:K336"/>
    <mergeCell ref="B337:K337"/>
    <mergeCell ref="B338:K338"/>
    <mergeCell ref="B339:K339"/>
    <mergeCell ref="B340:K340"/>
    <mergeCell ref="B341:K341"/>
    <mergeCell ref="B342:K342"/>
    <mergeCell ref="B343:K343"/>
    <mergeCell ref="B344:K344"/>
    <mergeCell ref="B345:K345"/>
    <mergeCell ref="B346:K346"/>
    <mergeCell ref="B347:K347"/>
    <mergeCell ref="B348:K348"/>
    <mergeCell ref="B349:K349"/>
    <mergeCell ref="B350:K350"/>
    <mergeCell ref="B351:K351"/>
    <mergeCell ref="B352:K352"/>
    <mergeCell ref="B353:K353"/>
    <mergeCell ref="B354:K354"/>
    <mergeCell ref="B355:K355"/>
    <mergeCell ref="B356:K356"/>
    <mergeCell ref="B357:K357"/>
    <mergeCell ref="B358:K358"/>
    <mergeCell ref="B359:K359"/>
    <mergeCell ref="B360:K360"/>
    <mergeCell ref="B361:K361"/>
    <mergeCell ref="B362:K362"/>
    <mergeCell ref="B363:K363"/>
    <mergeCell ref="B364:K364"/>
    <mergeCell ref="B365:K365"/>
    <mergeCell ref="B366:K366"/>
    <mergeCell ref="B367:K367"/>
    <mergeCell ref="B368:K368"/>
    <mergeCell ref="B369:K369"/>
    <mergeCell ref="B370:K370"/>
    <mergeCell ref="B371:K371"/>
    <mergeCell ref="B372:K372"/>
    <mergeCell ref="B373:K373"/>
    <mergeCell ref="B374:K374"/>
    <mergeCell ref="B375:K375"/>
    <mergeCell ref="B376:K376"/>
    <mergeCell ref="B377:K377"/>
    <mergeCell ref="B378:K378"/>
    <mergeCell ref="B379:K379"/>
    <mergeCell ref="B380:K380"/>
    <mergeCell ref="B381:K381"/>
    <mergeCell ref="B382:K382"/>
    <mergeCell ref="B383:K383"/>
    <mergeCell ref="B384:K384"/>
    <mergeCell ref="B385:K385"/>
    <mergeCell ref="B386:K386"/>
    <mergeCell ref="B387:K387"/>
    <mergeCell ref="B388:K388"/>
    <mergeCell ref="B389:K389"/>
    <mergeCell ref="B390:K390"/>
    <mergeCell ref="B391:K391"/>
    <mergeCell ref="B392:K392"/>
    <mergeCell ref="B393:K393"/>
    <mergeCell ref="B394:K394"/>
    <mergeCell ref="B395:K395"/>
    <mergeCell ref="B396:K396"/>
    <mergeCell ref="B397:K397"/>
    <mergeCell ref="B398:K398"/>
    <mergeCell ref="B399:K399"/>
    <mergeCell ref="B409:K409"/>
    <mergeCell ref="B410:K410"/>
    <mergeCell ref="B411:K411"/>
    <mergeCell ref="B400:K400"/>
    <mergeCell ref="B401:K401"/>
    <mergeCell ref="B402:K402"/>
    <mergeCell ref="B403:K403"/>
    <mergeCell ref="B404:K404"/>
    <mergeCell ref="B405:K405"/>
    <mergeCell ref="B406:K406"/>
    <mergeCell ref="B407:K407"/>
    <mergeCell ref="B408:K408"/>
  </mergeCells>
  <phoneticPr fontId="8"/>
  <dataValidations disablePrompts="1" count="3">
    <dataValidation imeMode="hiragana" allowBlank="1" showInputMessage="1" showErrorMessage="1" sqref="AH414"/>
    <dataValidation imeMode="halfAlpha" allowBlank="1" showInputMessage="1" showErrorMessage="1" sqref="AA12:AA411 W12:W411 B12:B411 L12:Q411"/>
    <dataValidation type="list" allowBlank="1" showInputMessage="1" showErrorMessage="1" sqref="R12:R4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1451BCF1-E679-45E9-87C8-91FA03F9C286}">
            <xm:f>'⇒【全員作成】別紙様式2-1 計画書_総括表'!$B$19="×"</xm:f>
            <x14:dxf>
              <fill>
                <patternFill>
                  <bgColor theme="0" tint="-0.24994659260841701"/>
                </patternFill>
              </fill>
            </x14:dxf>
          </x14:cfRule>
          <xm:sqref>R2:U2</xm:sqref>
        </x14:conditionalFormatting>
      </x14:conditionalFormattings>
    </ex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【参考】数式用!$F$4:$H$4</xm:f>
          </x14:formula1>
          <xm:sqref>S12:S411</xm:sqref>
        </x14:dataValidation>
        <x14:dataValidation type="list" imeMode="halfAlpha" allowBlank="1" showInputMessage="1" showErrorMessage="1">
          <x14:formula1>
            <xm:f>【参考】数式用!$N$5:$N$16</xm:f>
          </x14:formula1>
          <xm:sqref>AC12:AC411 Y12:Y411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F411"/>
  <sheetViews>
    <sheetView view="pageBreakPreview" zoomScale="85" zoomScaleNormal="85" zoomScaleSheetLayoutView="85" zoomScalePageLayoutView="70" workbookViewId="0">
      <selection sqref="A1:XFD1048576"/>
    </sheetView>
  </sheetViews>
  <sheetFormatPr defaultColWidth="2.5" defaultRowHeight="13.5"/>
  <cols>
    <col min="1" max="1" width="5.625" style="251" customWidth="1"/>
    <col min="2" max="11" width="2.625" style="251" customWidth="1"/>
    <col min="12" max="13" width="11.875" style="251" customWidth="1"/>
    <col min="14" max="14" width="15.875" style="251" customWidth="1"/>
    <col min="15" max="15" width="31.125" style="251" customWidth="1"/>
    <col min="16" max="16" width="31.375" style="251" customWidth="1"/>
    <col min="17" max="18" width="14.5" style="251" customWidth="1"/>
    <col min="19" max="19" width="6.875" style="251" customWidth="1"/>
    <col min="20" max="20" width="4.875" style="251" customWidth="1"/>
    <col min="21" max="21" width="3.625" style="251" customWidth="1"/>
    <col min="22" max="22" width="3.125" style="251" customWidth="1"/>
    <col min="23" max="23" width="3.625" style="251" customWidth="1"/>
    <col min="24" max="24" width="8" style="251" customWidth="1"/>
    <col min="25" max="25" width="3.625" style="251" customWidth="1"/>
    <col min="26" max="26" width="3.125" style="251" customWidth="1"/>
    <col min="27" max="27" width="3.625" style="251" customWidth="1"/>
    <col min="28" max="28" width="3.125" style="251" customWidth="1"/>
    <col min="29" max="29" width="2.5" style="251" customWidth="1"/>
    <col min="30" max="30" width="3.5" style="251" customWidth="1"/>
    <col min="31" max="31" width="5.875" style="251" customWidth="1"/>
    <col min="32" max="32" width="14.625" style="251" customWidth="1"/>
    <col min="33" max="16384" width="2.5" style="251"/>
  </cols>
  <sheetData>
    <row r="1" spans="1:32" ht="21" customHeight="1">
      <c r="A1" s="250" t="s">
        <v>255</v>
      </c>
      <c r="G1" s="252" t="s">
        <v>256</v>
      </c>
      <c r="Q1" s="253"/>
      <c r="R1" s="253"/>
      <c r="S1" s="253"/>
      <c r="T1" s="253"/>
      <c r="U1" s="253"/>
      <c r="V1" s="253"/>
      <c r="W1" s="253"/>
      <c r="X1" s="253"/>
      <c r="Y1" s="253"/>
      <c r="Z1" s="253"/>
      <c r="AA1" s="253"/>
      <c r="AB1" s="253"/>
      <c r="AC1" s="253"/>
      <c r="AD1" s="253"/>
      <c r="AE1" s="253"/>
      <c r="AF1" s="253"/>
    </row>
    <row r="2" spans="1:32" ht="21" customHeight="1" thickBot="1">
      <c r="B2" s="252"/>
      <c r="C2" s="252"/>
      <c r="D2" s="252"/>
      <c r="E2" s="252"/>
      <c r="F2" s="252"/>
      <c r="G2" s="252"/>
      <c r="H2" s="252"/>
      <c r="I2" s="252"/>
      <c r="J2" s="252"/>
      <c r="K2" s="252"/>
      <c r="L2" s="252"/>
      <c r="M2" s="252"/>
      <c r="N2" s="252"/>
      <c r="O2" s="252"/>
      <c r="P2" s="254"/>
      <c r="R2" s="255" t="s">
        <v>443</v>
      </c>
      <c r="S2" s="256" t="s">
        <v>444</v>
      </c>
      <c r="T2" s="253"/>
      <c r="U2" s="253"/>
      <c r="V2" s="253"/>
      <c r="W2" s="253"/>
      <c r="X2" s="253"/>
      <c r="Y2" s="253"/>
      <c r="Z2" s="253"/>
      <c r="AA2" s="253"/>
      <c r="AB2" s="253"/>
      <c r="AC2" s="253"/>
      <c r="AD2" s="253"/>
      <c r="AE2" s="253"/>
      <c r="AF2" s="253"/>
    </row>
    <row r="3" spans="1:32" ht="27" customHeight="1" thickBot="1">
      <c r="A3" s="1097" t="s">
        <v>5</v>
      </c>
      <c r="B3" s="1097"/>
      <c r="C3" s="1073"/>
      <c r="D3" s="1098" t="str">
        <f>IF(【全員最初に作成】基本情報!M38="","",【全員最初に作成】基本情報!M38)</f>
        <v>社会福祉法人○○会</v>
      </c>
      <c r="E3" s="1099"/>
      <c r="F3" s="1099"/>
      <c r="G3" s="1099"/>
      <c r="H3" s="1099"/>
      <c r="I3" s="1099"/>
      <c r="J3" s="1099"/>
      <c r="K3" s="1099"/>
      <c r="L3" s="1099"/>
      <c r="M3" s="1099"/>
      <c r="N3" s="1099"/>
      <c r="O3" s="1100"/>
      <c r="P3" s="257"/>
      <c r="Q3" s="253"/>
      <c r="R3" s="253"/>
      <c r="S3" s="253"/>
      <c r="T3" s="253"/>
      <c r="U3" s="253"/>
      <c r="V3" s="253"/>
      <c r="W3" s="253"/>
      <c r="X3" s="253"/>
      <c r="Y3" s="253"/>
      <c r="Z3" s="253"/>
      <c r="AA3" s="253"/>
      <c r="AB3" s="253"/>
      <c r="AC3" s="253"/>
      <c r="AD3" s="253"/>
      <c r="AE3" s="253"/>
      <c r="AF3" s="253"/>
    </row>
    <row r="4" spans="1:32" ht="21" customHeight="1" thickBot="1">
      <c r="A4" s="258"/>
      <c r="B4" s="258"/>
      <c r="C4" s="258"/>
      <c r="D4" s="259"/>
      <c r="E4" s="259"/>
      <c r="F4" s="259"/>
      <c r="G4" s="259"/>
      <c r="H4" s="259"/>
      <c r="I4" s="259"/>
      <c r="J4" s="259"/>
      <c r="K4" s="259"/>
      <c r="L4" s="259"/>
      <c r="M4" s="259"/>
      <c r="N4" s="259"/>
      <c r="O4" s="259"/>
      <c r="P4" s="259"/>
      <c r="Q4" s="253"/>
      <c r="R4" s="253"/>
      <c r="S4" s="253"/>
      <c r="T4" s="253"/>
      <c r="U4" s="253"/>
      <c r="V4" s="253"/>
      <c r="W4" s="253"/>
      <c r="X4" s="253"/>
      <c r="Y4" s="253"/>
      <c r="Z4" s="253"/>
      <c r="AA4" s="253"/>
      <c r="AB4" s="253"/>
      <c r="AC4" s="253"/>
      <c r="AD4" s="253"/>
      <c r="AE4" s="253"/>
      <c r="AF4" s="253"/>
    </row>
    <row r="5" spans="1:32" ht="27.75" customHeight="1" thickBot="1">
      <c r="A5" s="1101" t="s">
        <v>318</v>
      </c>
      <c r="B5" s="1102"/>
      <c r="C5" s="1102"/>
      <c r="D5" s="1102"/>
      <c r="E5" s="1102"/>
      <c r="F5" s="1102"/>
      <c r="G5" s="1102"/>
      <c r="H5" s="1102"/>
      <c r="I5" s="1102"/>
      <c r="J5" s="1102"/>
      <c r="K5" s="1102"/>
      <c r="L5" s="1102"/>
      <c r="M5" s="1102"/>
      <c r="N5" s="1102"/>
      <c r="O5" s="260">
        <f>IF(SUM(AF12:AF411)=0,"",SUM(AF12:AF411))</f>
        <v>6319920</v>
      </c>
      <c r="P5" s="259"/>
      <c r="Q5" s="253"/>
      <c r="R5" s="253"/>
      <c r="S5" s="253"/>
      <c r="T5" s="253"/>
      <c r="U5" s="253"/>
      <c r="V5" s="253"/>
      <c r="W5" s="253"/>
      <c r="X5" s="253"/>
      <c r="Y5" s="253"/>
      <c r="Z5" s="253"/>
      <c r="AA5" s="253"/>
      <c r="AB5" s="253"/>
      <c r="AC5" s="253"/>
      <c r="AD5" s="253"/>
      <c r="AE5" s="253"/>
      <c r="AF5" s="253"/>
    </row>
    <row r="6" spans="1:32" ht="21" customHeight="1">
      <c r="Q6" s="261"/>
      <c r="R6" s="262"/>
      <c r="AF6" s="263"/>
    </row>
    <row r="7" spans="1:32" ht="14.25" customHeight="1">
      <c r="A7" s="1103"/>
      <c r="B7" s="1107" t="s">
        <v>181</v>
      </c>
      <c r="C7" s="1108"/>
      <c r="D7" s="1108"/>
      <c r="E7" s="1108"/>
      <c r="F7" s="1108"/>
      <c r="G7" s="1108"/>
      <c r="H7" s="1108"/>
      <c r="I7" s="1108"/>
      <c r="J7" s="1108"/>
      <c r="K7" s="1109"/>
      <c r="L7" s="1113" t="s">
        <v>74</v>
      </c>
      <c r="M7" s="1078" t="s">
        <v>258</v>
      </c>
      <c r="N7" s="1079"/>
      <c r="O7" s="1095" t="s">
        <v>82</v>
      </c>
      <c r="P7" s="1105" t="s">
        <v>45</v>
      </c>
      <c r="Q7" s="1076" t="s">
        <v>279</v>
      </c>
      <c r="R7" s="1090" t="s">
        <v>257</v>
      </c>
      <c r="S7" s="1091"/>
      <c r="T7" s="1091"/>
      <c r="U7" s="1091"/>
      <c r="V7" s="1091"/>
      <c r="W7" s="1091"/>
      <c r="X7" s="1091"/>
      <c r="Y7" s="1091"/>
      <c r="Z7" s="1091"/>
      <c r="AA7" s="1091"/>
      <c r="AB7" s="1091"/>
      <c r="AC7" s="1091"/>
      <c r="AD7" s="1091"/>
      <c r="AE7" s="1091"/>
      <c r="AF7" s="1091"/>
    </row>
    <row r="8" spans="1:32" ht="21.75" customHeight="1">
      <c r="A8" s="1104"/>
      <c r="B8" s="1110"/>
      <c r="C8" s="1111"/>
      <c r="D8" s="1111"/>
      <c r="E8" s="1111"/>
      <c r="F8" s="1111"/>
      <c r="G8" s="1111"/>
      <c r="H8" s="1111"/>
      <c r="I8" s="1111"/>
      <c r="J8" s="1111"/>
      <c r="K8" s="1112"/>
      <c r="L8" s="1114"/>
      <c r="M8" s="1080"/>
      <c r="N8" s="1081"/>
      <c r="O8" s="1096"/>
      <c r="P8" s="1106"/>
      <c r="Q8" s="1077"/>
      <c r="R8" s="1077" t="s">
        <v>259</v>
      </c>
      <c r="S8" s="1092" t="s">
        <v>280</v>
      </c>
      <c r="T8" s="1084" t="s">
        <v>281</v>
      </c>
      <c r="U8" s="1085"/>
      <c r="V8" s="1085"/>
      <c r="W8" s="1085"/>
      <c r="X8" s="1085"/>
      <c r="Y8" s="1085"/>
      <c r="Z8" s="1085"/>
      <c r="AA8" s="1085"/>
      <c r="AB8" s="1085"/>
      <c r="AC8" s="1085"/>
      <c r="AD8" s="1085"/>
      <c r="AE8" s="1086"/>
      <c r="AF8" s="1093" t="s">
        <v>282</v>
      </c>
    </row>
    <row r="9" spans="1:32" ht="21.75" customHeight="1">
      <c r="A9" s="1104"/>
      <c r="B9" s="1110"/>
      <c r="C9" s="1111"/>
      <c r="D9" s="1111"/>
      <c r="E9" s="1111"/>
      <c r="F9" s="1111"/>
      <c r="G9" s="1111"/>
      <c r="H9" s="1111"/>
      <c r="I9" s="1111"/>
      <c r="J9" s="1111"/>
      <c r="K9" s="1112"/>
      <c r="L9" s="1114"/>
      <c r="M9" s="1082"/>
      <c r="N9" s="1083"/>
      <c r="O9" s="1096"/>
      <c r="P9" s="1106"/>
      <c r="Q9" s="1077"/>
      <c r="R9" s="1077"/>
      <c r="S9" s="1092"/>
      <c r="T9" s="1084"/>
      <c r="U9" s="1085"/>
      <c r="V9" s="1085"/>
      <c r="W9" s="1085"/>
      <c r="X9" s="1085"/>
      <c r="Y9" s="1085"/>
      <c r="Z9" s="1085"/>
      <c r="AA9" s="1085"/>
      <c r="AB9" s="1085"/>
      <c r="AC9" s="1085"/>
      <c r="AD9" s="1085"/>
      <c r="AE9" s="1086"/>
      <c r="AF9" s="1094"/>
    </row>
    <row r="10" spans="1:32" ht="150" customHeight="1">
      <c r="A10" s="1104"/>
      <c r="B10" s="1110"/>
      <c r="C10" s="1111"/>
      <c r="D10" s="1111"/>
      <c r="E10" s="1111"/>
      <c r="F10" s="1111"/>
      <c r="G10" s="1111"/>
      <c r="H10" s="1111"/>
      <c r="I10" s="1111"/>
      <c r="J10" s="1111"/>
      <c r="K10" s="1112"/>
      <c r="L10" s="1114"/>
      <c r="M10" s="264" t="s">
        <v>117</v>
      </c>
      <c r="N10" s="264" t="s">
        <v>118</v>
      </c>
      <c r="O10" s="1096"/>
      <c r="P10" s="1106"/>
      <c r="Q10" s="1077"/>
      <c r="R10" s="1077"/>
      <c r="S10" s="1092"/>
      <c r="T10" s="1087"/>
      <c r="U10" s="1088"/>
      <c r="V10" s="1088"/>
      <c r="W10" s="1088"/>
      <c r="X10" s="1088"/>
      <c r="Y10" s="1088"/>
      <c r="Z10" s="1088"/>
      <c r="AA10" s="1088"/>
      <c r="AB10" s="1088"/>
      <c r="AC10" s="1088"/>
      <c r="AD10" s="1088"/>
      <c r="AE10" s="1089"/>
      <c r="AF10" s="1094"/>
    </row>
    <row r="11" spans="1:32" ht="14.25">
      <c r="A11" s="265"/>
      <c r="B11" s="266"/>
      <c r="C11" s="267"/>
      <c r="D11" s="267"/>
      <c r="E11" s="267"/>
      <c r="F11" s="267"/>
      <c r="G11" s="267"/>
      <c r="H11" s="267"/>
      <c r="I11" s="267"/>
      <c r="J11" s="267"/>
      <c r="K11" s="268"/>
      <c r="L11" s="269"/>
      <c r="M11" s="269"/>
      <c r="N11" s="269"/>
      <c r="O11" s="270"/>
      <c r="P11" s="271"/>
      <c r="Q11" s="272"/>
      <c r="R11" s="272"/>
      <c r="S11" s="273"/>
      <c r="T11" s="274"/>
      <c r="U11" s="275"/>
      <c r="V11" s="275"/>
      <c r="W11" s="275"/>
      <c r="X11" s="275"/>
      <c r="Y11" s="275"/>
      <c r="Z11" s="275"/>
      <c r="AA11" s="275"/>
      <c r="AB11" s="275"/>
      <c r="AC11" s="275"/>
      <c r="AD11" s="275"/>
      <c r="AE11" s="275"/>
      <c r="AF11" s="272"/>
    </row>
    <row r="12" spans="1:32" ht="36.75" customHeight="1">
      <c r="A12" s="28">
        <v>1</v>
      </c>
      <c r="B12" s="1073" t="str">
        <f>IF(【全員最初に作成】基本情報!C56="","",【全員最初に作成】基本情報!C56)</f>
        <v>1314567891</v>
      </c>
      <c r="C12" s="1074"/>
      <c r="D12" s="1074"/>
      <c r="E12" s="1074"/>
      <c r="F12" s="1074"/>
      <c r="G12" s="1074"/>
      <c r="H12" s="1074"/>
      <c r="I12" s="1074"/>
      <c r="J12" s="1074"/>
      <c r="K12" s="1075"/>
      <c r="L12" s="28" t="str">
        <f>IF(【全員最初に作成】基本情報!M56="","",【全員最初に作成】基本情報!M56)</f>
        <v>東京都</v>
      </c>
      <c r="M12" s="28" t="str">
        <f>IF(【全員最初に作成】基本情報!R56="","",【全員最初に作成】基本情報!R56)</f>
        <v>東京都</v>
      </c>
      <c r="N12" s="28" t="str">
        <f>IF(【全員最初に作成】基本情報!W56="","",【全員最初に作成】基本情報!W56)</f>
        <v>千代田区</v>
      </c>
      <c r="O12" s="28" t="str">
        <f>IF(【全員最初に作成】基本情報!X56="","",【全員最初に作成】基本情報!X56)</f>
        <v>障害福祉事業所名称０１</v>
      </c>
      <c r="P12" s="276" t="str">
        <f>IF(【全員最初に作成】基本情報!Y56="","",【全員最初に作成】基本情報!Y56)</f>
        <v>居宅介護</v>
      </c>
      <c r="Q12" s="11">
        <f>IF(【全員最初に作成】基本情報!AB56="","",【全員最初に作成】基本情報!AB56)</f>
        <v>620000</v>
      </c>
      <c r="R12" s="48" t="s">
        <v>467</v>
      </c>
      <c r="S12" s="277">
        <f>IF(P12="","",VLOOKUP(P12,【参考】数式用!$J$2:$L$34,3,FALSE))</f>
        <v>4.4999999999999998E-2</v>
      </c>
      <c r="T12" s="278" t="s">
        <v>15</v>
      </c>
      <c r="U12" s="49">
        <v>5</v>
      </c>
      <c r="V12" s="279" t="s">
        <v>10</v>
      </c>
      <c r="W12" s="49">
        <v>4</v>
      </c>
      <c r="X12" s="29" t="s">
        <v>57</v>
      </c>
      <c r="Y12" s="49">
        <v>6</v>
      </c>
      <c r="Z12" s="29" t="s">
        <v>10</v>
      </c>
      <c r="AA12" s="49">
        <v>3</v>
      </c>
      <c r="AB12" s="29" t="s">
        <v>13</v>
      </c>
      <c r="AC12" s="280" t="s">
        <v>23</v>
      </c>
      <c r="AD12" s="281">
        <f>IF(U12&gt;=1,(Y12*12+AA12)-(U12*12+W12)+1,"")</f>
        <v>12</v>
      </c>
      <c r="AE12" s="282" t="s">
        <v>40</v>
      </c>
      <c r="AF12" s="283">
        <f>IFERROR(ROUNDDOWN(Q12*S12,0)*AD12,"")</f>
        <v>334800</v>
      </c>
    </row>
    <row r="13" spans="1:32" ht="36.75" customHeight="1">
      <c r="A13" s="28">
        <f>A12+1</f>
        <v>2</v>
      </c>
      <c r="B13" s="1073" t="str">
        <f>IF(【全員最初に作成】基本情報!C57="","",【全員最初に作成】基本情報!C57)</f>
        <v>1314567892</v>
      </c>
      <c r="C13" s="1074"/>
      <c r="D13" s="1074"/>
      <c r="E13" s="1074"/>
      <c r="F13" s="1074"/>
      <c r="G13" s="1074"/>
      <c r="H13" s="1074"/>
      <c r="I13" s="1074"/>
      <c r="J13" s="1074"/>
      <c r="K13" s="1075"/>
      <c r="L13" s="28" t="str">
        <f>IF(【全員最初に作成】基本情報!M57="","",【全員最初に作成】基本情報!M57)</f>
        <v>東京都</v>
      </c>
      <c r="M13" s="28" t="str">
        <f>IF(【全員最初に作成】基本情報!R57="","",【全員最初に作成】基本情報!R57)</f>
        <v>東京都</v>
      </c>
      <c r="N13" s="28" t="str">
        <f>IF(【全員最初に作成】基本情報!W57="","",【全員最初に作成】基本情報!W57)</f>
        <v>豊島区</v>
      </c>
      <c r="O13" s="28" t="str">
        <f>IF(【全員最初に作成】基本情報!X57="","",【全員最初に作成】基本情報!X57)</f>
        <v>障害福祉事業所名称０２</v>
      </c>
      <c r="P13" s="276" t="str">
        <f>IF(【全員最初に作成】基本情報!Y57="","",【全員最初に作成】基本情報!Y57)</f>
        <v>居宅介護</v>
      </c>
      <c r="Q13" s="11">
        <f>IF(【全員最初に作成】基本情報!AB57="","",【全員最初に作成】基本情報!AB57)</f>
        <v>770000</v>
      </c>
      <c r="R13" s="48" t="s">
        <v>445</v>
      </c>
      <c r="S13" s="277">
        <f>IF(P13="","",VLOOKUP(P13,【参考】数式用!$J$2:$L$34,3,FALSE))</f>
        <v>4.4999999999999998E-2</v>
      </c>
      <c r="T13" s="278" t="s">
        <v>15</v>
      </c>
      <c r="U13" s="49">
        <v>5</v>
      </c>
      <c r="V13" s="279" t="s">
        <v>10</v>
      </c>
      <c r="W13" s="49">
        <v>4</v>
      </c>
      <c r="X13" s="29" t="s">
        <v>57</v>
      </c>
      <c r="Y13" s="49">
        <v>6</v>
      </c>
      <c r="Z13" s="29" t="s">
        <v>10</v>
      </c>
      <c r="AA13" s="49">
        <v>3</v>
      </c>
      <c r="AB13" s="29" t="s">
        <v>13</v>
      </c>
      <c r="AC13" s="280" t="s">
        <v>23</v>
      </c>
      <c r="AD13" s="281">
        <f t="shared" ref="AD13:AD76" si="0">IF(U13&gt;=1,(Y13*12+AA13)-(U13*12+W13)+1,"")</f>
        <v>12</v>
      </c>
      <c r="AE13" s="282" t="s">
        <v>40</v>
      </c>
      <c r="AF13" s="283">
        <f t="shared" ref="AF13:AF76" si="1">IFERROR(ROUNDDOWN(Q13*S13,0)*AD13,"")</f>
        <v>415800</v>
      </c>
    </row>
    <row r="14" spans="1:32" ht="36.75" customHeight="1">
      <c r="A14" s="28">
        <f t="shared" ref="A14:A77" si="2">A13+1</f>
        <v>3</v>
      </c>
      <c r="B14" s="1073" t="str">
        <f>IF(【全員最初に作成】基本情報!C58="","",【全員最初に作成】基本情報!C58)</f>
        <v>1314567893</v>
      </c>
      <c r="C14" s="1074"/>
      <c r="D14" s="1074"/>
      <c r="E14" s="1074"/>
      <c r="F14" s="1074"/>
      <c r="G14" s="1074"/>
      <c r="H14" s="1074"/>
      <c r="I14" s="1074"/>
      <c r="J14" s="1074"/>
      <c r="K14" s="1075"/>
      <c r="L14" s="28" t="str">
        <f>IF(【全員最初に作成】基本情報!M58="","",【全員最初に作成】基本情報!M58)</f>
        <v>東京都</v>
      </c>
      <c r="M14" s="28" t="str">
        <f>IF(【全員最初に作成】基本情報!R58="","",【全員最初に作成】基本情報!R58)</f>
        <v>東京都</v>
      </c>
      <c r="N14" s="28" t="str">
        <f>IF(【全員最初に作成】基本情報!W58="","",【全員最初に作成】基本情報!W58)</f>
        <v>世田谷区</v>
      </c>
      <c r="O14" s="28" t="str">
        <f>IF(【全員最初に作成】基本情報!X58="","",【全員最初に作成】基本情報!X58)</f>
        <v>障害福祉事業所名称０３</v>
      </c>
      <c r="P14" s="276" t="str">
        <f>IF(【全員最初に作成】基本情報!Y58="","",【全員最初に作成】基本情報!Y58)</f>
        <v>放課後等デイサービス</v>
      </c>
      <c r="Q14" s="11">
        <f>IF(【全員最初に作成】基本情報!AB58="","",【全員最初に作成】基本情報!AB58)</f>
        <v>4740000</v>
      </c>
      <c r="R14" s="48" t="s">
        <v>445</v>
      </c>
      <c r="S14" s="277">
        <f>IF(P14="","",VLOOKUP(P14,【参考】数式用!$J$2:$L$34,3,FALSE))</f>
        <v>0.02</v>
      </c>
      <c r="T14" s="278" t="s">
        <v>15</v>
      </c>
      <c r="U14" s="49">
        <v>5</v>
      </c>
      <c r="V14" s="279" t="s">
        <v>10</v>
      </c>
      <c r="W14" s="49">
        <v>4</v>
      </c>
      <c r="X14" s="29" t="s">
        <v>57</v>
      </c>
      <c r="Y14" s="49">
        <v>6</v>
      </c>
      <c r="Z14" s="29" t="s">
        <v>10</v>
      </c>
      <c r="AA14" s="49">
        <v>3</v>
      </c>
      <c r="AB14" s="29" t="s">
        <v>13</v>
      </c>
      <c r="AC14" s="280" t="s">
        <v>23</v>
      </c>
      <c r="AD14" s="281">
        <f t="shared" si="0"/>
        <v>12</v>
      </c>
      <c r="AE14" s="282" t="s">
        <v>40</v>
      </c>
      <c r="AF14" s="283">
        <f t="shared" si="1"/>
        <v>1137600</v>
      </c>
    </row>
    <row r="15" spans="1:32" ht="36.75" customHeight="1">
      <c r="A15" s="28">
        <f t="shared" si="2"/>
        <v>4</v>
      </c>
      <c r="B15" s="1073" t="str">
        <f>IF(【全員最初に作成】基本情報!C59="","",【全員最初に作成】基本情報!C59)</f>
        <v>1114567894</v>
      </c>
      <c r="C15" s="1074"/>
      <c r="D15" s="1074"/>
      <c r="E15" s="1074"/>
      <c r="F15" s="1074"/>
      <c r="G15" s="1074"/>
      <c r="H15" s="1074"/>
      <c r="I15" s="1074"/>
      <c r="J15" s="1074"/>
      <c r="K15" s="1075"/>
      <c r="L15" s="28" t="str">
        <f>IF(【全員最初に作成】基本情報!M59="","",【全員最初に作成】基本情報!M59)</f>
        <v>さいたま市</v>
      </c>
      <c r="M15" s="28" t="str">
        <f>IF(【全員最初に作成】基本情報!R59="","",【全員最初に作成】基本情報!R59)</f>
        <v>埼玉県</v>
      </c>
      <c r="N15" s="28" t="str">
        <f>IF(【全員最初に作成】基本情報!W59="","",【全員最初に作成】基本情報!W59)</f>
        <v>さいたま市</v>
      </c>
      <c r="O15" s="28" t="str">
        <f>IF(【全員最初に作成】基本情報!X59="","",【全員最初に作成】基本情報!X59)</f>
        <v>障害福祉事業所名称０４</v>
      </c>
      <c r="P15" s="276" t="str">
        <f>IF(【全員最初に作成】基本情報!Y59="","",【全員最初に作成】基本情報!Y59)</f>
        <v>就労継続支援Ｂ型</v>
      </c>
      <c r="Q15" s="11">
        <f>IF(【全員最初に作成】基本情報!AB59="","",【全員最初に作成】基本情報!AB59)</f>
        <v>2370000</v>
      </c>
      <c r="R15" s="48" t="s">
        <v>445</v>
      </c>
      <c r="S15" s="277">
        <f>IF(P15="","",VLOOKUP(P15,【参考】数式用!$J$2:$L$34,3,FALSE))</f>
        <v>1.2999999999999999E-2</v>
      </c>
      <c r="T15" s="278" t="s">
        <v>15</v>
      </c>
      <c r="U15" s="49">
        <v>5</v>
      </c>
      <c r="V15" s="279" t="s">
        <v>10</v>
      </c>
      <c r="W15" s="49">
        <v>4</v>
      </c>
      <c r="X15" s="29" t="s">
        <v>57</v>
      </c>
      <c r="Y15" s="49">
        <v>6</v>
      </c>
      <c r="Z15" s="29" t="s">
        <v>10</v>
      </c>
      <c r="AA15" s="49">
        <v>3</v>
      </c>
      <c r="AB15" s="29" t="s">
        <v>13</v>
      </c>
      <c r="AC15" s="280" t="s">
        <v>23</v>
      </c>
      <c r="AD15" s="281">
        <f t="shared" si="0"/>
        <v>12</v>
      </c>
      <c r="AE15" s="282" t="s">
        <v>40</v>
      </c>
      <c r="AF15" s="283">
        <f t="shared" si="1"/>
        <v>369720</v>
      </c>
    </row>
    <row r="16" spans="1:32" ht="36.75" customHeight="1">
      <c r="A16" s="28">
        <f t="shared" si="2"/>
        <v>5</v>
      </c>
      <c r="B16" s="1073" t="str">
        <f>IF(【全員最初に作成】基本情報!C60="","",【全員最初に作成】基本情報!C60)</f>
        <v>1214567895</v>
      </c>
      <c r="C16" s="1074"/>
      <c r="D16" s="1074"/>
      <c r="E16" s="1074"/>
      <c r="F16" s="1074"/>
      <c r="G16" s="1074"/>
      <c r="H16" s="1074"/>
      <c r="I16" s="1074"/>
      <c r="J16" s="1074"/>
      <c r="K16" s="1075"/>
      <c r="L16" s="28" t="str">
        <f>IF(【全員最初に作成】基本情報!M60="","",【全員最初に作成】基本情報!M60)</f>
        <v>千葉市</v>
      </c>
      <c r="M16" s="28" t="str">
        <f>IF(【全員最初に作成】基本情報!R60="","",【全員最初に作成】基本情報!R60)</f>
        <v>千葉県</v>
      </c>
      <c r="N16" s="28" t="str">
        <f>IF(【全員最初に作成】基本情報!W60="","",【全員最初に作成】基本情報!W60)</f>
        <v>千葉市</v>
      </c>
      <c r="O16" s="28" t="str">
        <f>IF(【全員最初に作成】基本情報!X60="","",【全員最初に作成】基本情報!X60)</f>
        <v>障害福祉事業所名称０５</v>
      </c>
      <c r="P16" s="276" t="str">
        <f>IF(【全員最初に作成】基本情報!Y60="","",【全員最初に作成】基本情報!Y60)</f>
        <v>施設入所支援</v>
      </c>
      <c r="Q16" s="11">
        <f>IF(【全員最初に作成】基本情報!AB60="","",【全員最初に作成】基本情報!AB60)</f>
        <v>7100000</v>
      </c>
      <c r="R16" s="48" t="s">
        <v>445</v>
      </c>
      <c r="S16" s="277">
        <f>IF(P16="","",VLOOKUP(P16,【参考】数式用!$J$2:$L$34,3,FALSE))</f>
        <v>2.8000000000000001E-2</v>
      </c>
      <c r="T16" s="278" t="s">
        <v>15</v>
      </c>
      <c r="U16" s="49">
        <v>5</v>
      </c>
      <c r="V16" s="279" t="s">
        <v>10</v>
      </c>
      <c r="W16" s="49">
        <v>4</v>
      </c>
      <c r="X16" s="29" t="s">
        <v>57</v>
      </c>
      <c r="Y16" s="49">
        <v>6</v>
      </c>
      <c r="Z16" s="29" t="s">
        <v>10</v>
      </c>
      <c r="AA16" s="49">
        <v>3</v>
      </c>
      <c r="AB16" s="29" t="s">
        <v>13</v>
      </c>
      <c r="AC16" s="280" t="s">
        <v>23</v>
      </c>
      <c r="AD16" s="281">
        <f t="shared" si="0"/>
        <v>12</v>
      </c>
      <c r="AE16" s="282" t="s">
        <v>40</v>
      </c>
      <c r="AF16" s="283">
        <f t="shared" si="1"/>
        <v>2385600</v>
      </c>
    </row>
    <row r="17" spans="1:32" ht="36.75" customHeight="1">
      <c r="A17" s="28">
        <f t="shared" si="2"/>
        <v>6</v>
      </c>
      <c r="B17" s="1073" t="str">
        <f>IF(【全員最初に作成】基本情報!C61="","",【全員最初に作成】基本情報!C61)</f>
        <v>1214567895</v>
      </c>
      <c r="C17" s="1074"/>
      <c r="D17" s="1074"/>
      <c r="E17" s="1074"/>
      <c r="F17" s="1074"/>
      <c r="G17" s="1074"/>
      <c r="H17" s="1074"/>
      <c r="I17" s="1074"/>
      <c r="J17" s="1074"/>
      <c r="K17" s="1075"/>
      <c r="L17" s="28" t="str">
        <f>IF(【全員最初に作成】基本情報!M61="","",【全員最初に作成】基本情報!M61)</f>
        <v>千葉市</v>
      </c>
      <c r="M17" s="28" t="str">
        <f>IF(【全員最初に作成】基本情報!R61="","",【全員最初に作成】基本情報!R61)</f>
        <v>千葉県</v>
      </c>
      <c r="N17" s="28" t="str">
        <f>IF(【全員最初に作成】基本情報!W61="","",【全員最初に作成】基本情報!W61)</f>
        <v>千葉市</v>
      </c>
      <c r="O17" s="28" t="str">
        <f>IF(【全員最初に作成】基本情報!X61="","",【全員最初に作成】基本情報!X61)</f>
        <v>障害福祉事業所名称０６</v>
      </c>
      <c r="P17" s="276" t="str">
        <f>IF(【全員最初に作成】基本情報!Y61="","",【全員最初に作成】基本情報!Y61)</f>
        <v>障害者支援施設：生活介護</v>
      </c>
      <c r="Q17" s="11">
        <f>IF(【全員最初に作成】基本情報!AB61="","",【全員最初に作成】基本情報!AB61)</f>
        <v>12700000</v>
      </c>
      <c r="R17" s="48" t="s">
        <v>445</v>
      </c>
      <c r="S17" s="277">
        <f>IF(P17="","",VLOOKUP(P17,【参考】数式用!$J$2:$L$34,3,FALSE))</f>
        <v>1.0999999999999999E-2</v>
      </c>
      <c r="T17" s="278" t="s">
        <v>108</v>
      </c>
      <c r="U17" s="49">
        <v>5</v>
      </c>
      <c r="V17" s="279" t="s">
        <v>109</v>
      </c>
      <c r="W17" s="49">
        <v>4</v>
      </c>
      <c r="X17" s="29" t="s">
        <v>110</v>
      </c>
      <c r="Y17" s="49">
        <v>6</v>
      </c>
      <c r="Z17" s="29" t="s">
        <v>109</v>
      </c>
      <c r="AA17" s="49">
        <v>3</v>
      </c>
      <c r="AB17" s="29" t="s">
        <v>111</v>
      </c>
      <c r="AC17" s="280" t="s">
        <v>112</v>
      </c>
      <c r="AD17" s="281">
        <f t="shared" si="0"/>
        <v>12</v>
      </c>
      <c r="AE17" s="282" t="s">
        <v>113</v>
      </c>
      <c r="AF17" s="283">
        <f t="shared" si="1"/>
        <v>1676400</v>
      </c>
    </row>
    <row r="18" spans="1:32" ht="36.75" customHeight="1">
      <c r="A18" s="28">
        <f t="shared" si="2"/>
        <v>7</v>
      </c>
      <c r="B18" s="1073" t="str">
        <f>IF(【全員最初に作成】基本情報!C62="","",【全員最初に作成】基本情報!C62)</f>
        <v/>
      </c>
      <c r="C18" s="1074"/>
      <c r="D18" s="1074"/>
      <c r="E18" s="1074"/>
      <c r="F18" s="1074"/>
      <c r="G18" s="1074"/>
      <c r="H18" s="1074"/>
      <c r="I18" s="1074"/>
      <c r="J18" s="1074"/>
      <c r="K18" s="1075"/>
      <c r="L18" s="28" t="str">
        <f>IF(【全員最初に作成】基本情報!M62="","",【全員最初に作成】基本情報!M62)</f>
        <v/>
      </c>
      <c r="M18" s="28" t="str">
        <f>IF(【全員最初に作成】基本情報!R62="","",【全員最初に作成】基本情報!R62)</f>
        <v/>
      </c>
      <c r="N18" s="28" t="str">
        <f>IF(【全員最初に作成】基本情報!W62="","",【全員最初に作成】基本情報!W62)</f>
        <v/>
      </c>
      <c r="O18" s="28" t="str">
        <f>IF(【全員最初に作成】基本情報!X62="","",【全員最初に作成】基本情報!X62)</f>
        <v/>
      </c>
      <c r="P18" s="276" t="str">
        <f>IF(【全員最初に作成】基本情報!Y62="","",【全員最初に作成】基本情報!Y62)</f>
        <v/>
      </c>
      <c r="Q18" s="11" t="str">
        <f>IF(【全員最初に作成】基本情報!AB62="","",【全員最初に作成】基本情報!AB62)</f>
        <v/>
      </c>
      <c r="R18" s="48"/>
      <c r="S18" s="277" t="str">
        <f>IF(P18="","",VLOOKUP(P18,【参考】数式用!$J$2:$L$34,3,FALSE))</f>
        <v/>
      </c>
      <c r="T18" s="278" t="s">
        <v>108</v>
      </c>
      <c r="U18" s="49"/>
      <c r="V18" s="279" t="s">
        <v>109</v>
      </c>
      <c r="W18" s="49"/>
      <c r="X18" s="29" t="s">
        <v>110</v>
      </c>
      <c r="Y18" s="49"/>
      <c r="Z18" s="29" t="s">
        <v>109</v>
      </c>
      <c r="AA18" s="49"/>
      <c r="AB18" s="29" t="s">
        <v>111</v>
      </c>
      <c r="AC18" s="280" t="s">
        <v>112</v>
      </c>
      <c r="AD18" s="281" t="str">
        <f t="shared" si="0"/>
        <v/>
      </c>
      <c r="AE18" s="282" t="s">
        <v>113</v>
      </c>
      <c r="AF18" s="283" t="str">
        <f t="shared" si="1"/>
        <v/>
      </c>
    </row>
    <row r="19" spans="1:32" ht="36.75" customHeight="1">
      <c r="A19" s="28">
        <f t="shared" si="2"/>
        <v>8</v>
      </c>
      <c r="B19" s="1073" t="str">
        <f>IF(【全員最初に作成】基本情報!C63="","",【全員最初に作成】基本情報!C63)</f>
        <v/>
      </c>
      <c r="C19" s="1074"/>
      <c r="D19" s="1074"/>
      <c r="E19" s="1074"/>
      <c r="F19" s="1074"/>
      <c r="G19" s="1074"/>
      <c r="H19" s="1074"/>
      <c r="I19" s="1074"/>
      <c r="J19" s="1074"/>
      <c r="K19" s="1075"/>
      <c r="L19" s="28" t="str">
        <f>IF(【全員最初に作成】基本情報!M63="","",【全員最初に作成】基本情報!M63)</f>
        <v/>
      </c>
      <c r="M19" s="28" t="str">
        <f>IF(【全員最初に作成】基本情報!R63="","",【全員最初に作成】基本情報!R63)</f>
        <v/>
      </c>
      <c r="N19" s="28" t="str">
        <f>IF(【全員最初に作成】基本情報!W63="","",【全員最初に作成】基本情報!W63)</f>
        <v/>
      </c>
      <c r="O19" s="28" t="str">
        <f>IF(【全員最初に作成】基本情報!X63="","",【全員最初に作成】基本情報!X63)</f>
        <v/>
      </c>
      <c r="P19" s="276" t="str">
        <f>IF(【全員最初に作成】基本情報!Y63="","",【全員最初に作成】基本情報!Y63)</f>
        <v/>
      </c>
      <c r="Q19" s="11" t="str">
        <f>IF(【全員最初に作成】基本情報!AB63="","",【全員最初に作成】基本情報!AB63)</f>
        <v/>
      </c>
      <c r="R19" s="48"/>
      <c r="S19" s="277" t="str">
        <f>IF(P19="","",VLOOKUP(P19,【参考】数式用!$J$2:$L$34,3,FALSE))</f>
        <v/>
      </c>
      <c r="T19" s="278" t="s">
        <v>108</v>
      </c>
      <c r="U19" s="49"/>
      <c r="V19" s="279" t="s">
        <v>109</v>
      </c>
      <c r="W19" s="49"/>
      <c r="X19" s="29" t="s">
        <v>110</v>
      </c>
      <c r="Y19" s="49"/>
      <c r="Z19" s="29" t="s">
        <v>109</v>
      </c>
      <c r="AA19" s="49"/>
      <c r="AB19" s="29" t="s">
        <v>111</v>
      </c>
      <c r="AC19" s="280" t="s">
        <v>112</v>
      </c>
      <c r="AD19" s="281" t="str">
        <f t="shared" si="0"/>
        <v/>
      </c>
      <c r="AE19" s="282" t="s">
        <v>113</v>
      </c>
      <c r="AF19" s="283" t="str">
        <f t="shared" si="1"/>
        <v/>
      </c>
    </row>
    <row r="20" spans="1:32" ht="36.75" customHeight="1">
      <c r="A20" s="28">
        <f t="shared" si="2"/>
        <v>9</v>
      </c>
      <c r="B20" s="1073" t="str">
        <f>IF(【全員最初に作成】基本情報!C64="","",【全員最初に作成】基本情報!C64)</f>
        <v/>
      </c>
      <c r="C20" s="1074"/>
      <c r="D20" s="1074"/>
      <c r="E20" s="1074"/>
      <c r="F20" s="1074"/>
      <c r="G20" s="1074"/>
      <c r="H20" s="1074"/>
      <c r="I20" s="1074"/>
      <c r="J20" s="1074"/>
      <c r="K20" s="1075"/>
      <c r="L20" s="28" t="str">
        <f>IF(【全員最初に作成】基本情報!M64="","",【全員最初に作成】基本情報!M64)</f>
        <v/>
      </c>
      <c r="M20" s="28" t="str">
        <f>IF(【全員最初に作成】基本情報!R64="","",【全員最初に作成】基本情報!R64)</f>
        <v/>
      </c>
      <c r="N20" s="28" t="str">
        <f>IF(【全員最初に作成】基本情報!W64="","",【全員最初に作成】基本情報!W64)</f>
        <v/>
      </c>
      <c r="O20" s="28" t="str">
        <f>IF(【全員最初に作成】基本情報!X64="","",【全員最初に作成】基本情報!X64)</f>
        <v/>
      </c>
      <c r="P20" s="276" t="str">
        <f>IF(【全員最初に作成】基本情報!Y64="","",【全員最初に作成】基本情報!Y64)</f>
        <v/>
      </c>
      <c r="Q20" s="11" t="str">
        <f>IF(【全員最初に作成】基本情報!AB64="","",【全員最初に作成】基本情報!AB64)</f>
        <v/>
      </c>
      <c r="R20" s="48"/>
      <c r="S20" s="277" t="str">
        <f>IF(P20="","",VLOOKUP(P20,【参考】数式用!$J$2:$L$34,3,FALSE))</f>
        <v/>
      </c>
      <c r="T20" s="278" t="s">
        <v>108</v>
      </c>
      <c r="U20" s="49"/>
      <c r="V20" s="279" t="s">
        <v>109</v>
      </c>
      <c r="W20" s="49"/>
      <c r="X20" s="29" t="s">
        <v>110</v>
      </c>
      <c r="Y20" s="49"/>
      <c r="Z20" s="29" t="s">
        <v>109</v>
      </c>
      <c r="AA20" s="49"/>
      <c r="AB20" s="29" t="s">
        <v>111</v>
      </c>
      <c r="AC20" s="280" t="s">
        <v>112</v>
      </c>
      <c r="AD20" s="281" t="str">
        <f t="shared" si="0"/>
        <v/>
      </c>
      <c r="AE20" s="282" t="s">
        <v>113</v>
      </c>
      <c r="AF20" s="283" t="str">
        <f t="shared" si="1"/>
        <v/>
      </c>
    </row>
    <row r="21" spans="1:32" ht="36.75" customHeight="1">
      <c r="A21" s="28">
        <f t="shared" si="2"/>
        <v>10</v>
      </c>
      <c r="B21" s="1073" t="str">
        <f>IF(【全員最初に作成】基本情報!C65="","",【全員最初に作成】基本情報!C65)</f>
        <v/>
      </c>
      <c r="C21" s="1074"/>
      <c r="D21" s="1074"/>
      <c r="E21" s="1074"/>
      <c r="F21" s="1074"/>
      <c r="G21" s="1074"/>
      <c r="H21" s="1074"/>
      <c r="I21" s="1074"/>
      <c r="J21" s="1074"/>
      <c r="K21" s="1075"/>
      <c r="L21" s="28" t="str">
        <f>IF(【全員最初に作成】基本情報!M65="","",【全員最初に作成】基本情報!M65)</f>
        <v/>
      </c>
      <c r="M21" s="28" t="str">
        <f>IF(【全員最初に作成】基本情報!R65="","",【全員最初に作成】基本情報!R65)</f>
        <v/>
      </c>
      <c r="N21" s="28" t="str">
        <f>IF(【全員最初に作成】基本情報!W65="","",【全員最初に作成】基本情報!W65)</f>
        <v/>
      </c>
      <c r="O21" s="28" t="str">
        <f>IF(【全員最初に作成】基本情報!X65="","",【全員最初に作成】基本情報!X65)</f>
        <v/>
      </c>
      <c r="P21" s="276" t="str">
        <f>IF(【全員最初に作成】基本情報!Y65="","",【全員最初に作成】基本情報!Y65)</f>
        <v/>
      </c>
      <c r="Q21" s="11" t="str">
        <f>IF(【全員最初に作成】基本情報!AB65="","",【全員最初に作成】基本情報!AB65)</f>
        <v/>
      </c>
      <c r="R21" s="48"/>
      <c r="S21" s="277" t="str">
        <f>IF(P21="","",VLOOKUP(P21,【参考】数式用!$J$2:$L$34,3,FALSE))</f>
        <v/>
      </c>
      <c r="T21" s="278" t="s">
        <v>108</v>
      </c>
      <c r="U21" s="49"/>
      <c r="V21" s="279" t="s">
        <v>109</v>
      </c>
      <c r="W21" s="49"/>
      <c r="X21" s="29" t="s">
        <v>110</v>
      </c>
      <c r="Y21" s="49"/>
      <c r="Z21" s="29" t="s">
        <v>109</v>
      </c>
      <c r="AA21" s="49"/>
      <c r="AB21" s="29" t="s">
        <v>111</v>
      </c>
      <c r="AC21" s="280" t="s">
        <v>112</v>
      </c>
      <c r="AD21" s="281" t="str">
        <f t="shared" si="0"/>
        <v/>
      </c>
      <c r="AE21" s="282" t="s">
        <v>113</v>
      </c>
      <c r="AF21" s="283" t="str">
        <f t="shared" si="1"/>
        <v/>
      </c>
    </row>
    <row r="22" spans="1:32" ht="36.75" customHeight="1">
      <c r="A22" s="28">
        <f t="shared" si="2"/>
        <v>11</v>
      </c>
      <c r="B22" s="1073" t="str">
        <f>IF(【全員最初に作成】基本情報!C66="","",【全員最初に作成】基本情報!C66)</f>
        <v/>
      </c>
      <c r="C22" s="1074"/>
      <c r="D22" s="1074"/>
      <c r="E22" s="1074"/>
      <c r="F22" s="1074"/>
      <c r="G22" s="1074"/>
      <c r="H22" s="1074"/>
      <c r="I22" s="1074"/>
      <c r="J22" s="1074"/>
      <c r="K22" s="1075"/>
      <c r="L22" s="28" t="str">
        <f>IF(【全員最初に作成】基本情報!M66="","",【全員最初に作成】基本情報!M66)</f>
        <v/>
      </c>
      <c r="M22" s="28" t="str">
        <f>IF(【全員最初に作成】基本情報!R66="","",【全員最初に作成】基本情報!R66)</f>
        <v/>
      </c>
      <c r="N22" s="28" t="str">
        <f>IF(【全員最初に作成】基本情報!W66="","",【全員最初に作成】基本情報!W66)</f>
        <v/>
      </c>
      <c r="O22" s="28" t="str">
        <f>IF(【全員最初に作成】基本情報!X66="","",【全員最初に作成】基本情報!X66)</f>
        <v/>
      </c>
      <c r="P22" s="276" t="str">
        <f>IF(【全員最初に作成】基本情報!Y66="","",【全員最初に作成】基本情報!Y66)</f>
        <v/>
      </c>
      <c r="Q22" s="11" t="str">
        <f>IF(【全員最初に作成】基本情報!AB66="","",【全員最初に作成】基本情報!AB66)</f>
        <v/>
      </c>
      <c r="R22" s="48"/>
      <c r="S22" s="277" t="str">
        <f>IF(P22="","",VLOOKUP(P22,【参考】数式用!$J$2:$L$34,3,FALSE))</f>
        <v/>
      </c>
      <c r="T22" s="278" t="s">
        <v>108</v>
      </c>
      <c r="U22" s="49"/>
      <c r="V22" s="279" t="s">
        <v>109</v>
      </c>
      <c r="W22" s="49"/>
      <c r="X22" s="29" t="s">
        <v>110</v>
      </c>
      <c r="Y22" s="49"/>
      <c r="Z22" s="29" t="s">
        <v>109</v>
      </c>
      <c r="AA22" s="49"/>
      <c r="AB22" s="29" t="s">
        <v>111</v>
      </c>
      <c r="AC22" s="280" t="s">
        <v>112</v>
      </c>
      <c r="AD22" s="281" t="str">
        <f t="shared" si="0"/>
        <v/>
      </c>
      <c r="AE22" s="282" t="s">
        <v>113</v>
      </c>
      <c r="AF22" s="283" t="str">
        <f t="shared" si="1"/>
        <v/>
      </c>
    </row>
    <row r="23" spans="1:32" ht="36.75" customHeight="1">
      <c r="A23" s="28">
        <f t="shared" si="2"/>
        <v>12</v>
      </c>
      <c r="B23" s="1073" t="str">
        <f>IF(【全員最初に作成】基本情報!C67="","",【全員最初に作成】基本情報!C67)</f>
        <v/>
      </c>
      <c r="C23" s="1074"/>
      <c r="D23" s="1074"/>
      <c r="E23" s="1074"/>
      <c r="F23" s="1074"/>
      <c r="G23" s="1074"/>
      <c r="H23" s="1074"/>
      <c r="I23" s="1074"/>
      <c r="J23" s="1074"/>
      <c r="K23" s="1075"/>
      <c r="L23" s="28" t="str">
        <f>IF(【全員最初に作成】基本情報!M67="","",【全員最初に作成】基本情報!M67)</f>
        <v/>
      </c>
      <c r="M23" s="28" t="str">
        <f>IF(【全員最初に作成】基本情報!R67="","",【全員最初に作成】基本情報!R67)</f>
        <v/>
      </c>
      <c r="N23" s="28" t="str">
        <f>IF(【全員最初に作成】基本情報!W67="","",【全員最初に作成】基本情報!W67)</f>
        <v/>
      </c>
      <c r="O23" s="28" t="str">
        <f>IF(【全員最初に作成】基本情報!X67="","",【全員最初に作成】基本情報!X67)</f>
        <v/>
      </c>
      <c r="P23" s="276" t="str">
        <f>IF(【全員最初に作成】基本情報!Y67="","",【全員最初に作成】基本情報!Y67)</f>
        <v/>
      </c>
      <c r="Q23" s="11" t="str">
        <f>IF(【全員最初に作成】基本情報!AB67="","",【全員最初に作成】基本情報!AB67)</f>
        <v/>
      </c>
      <c r="R23" s="48"/>
      <c r="S23" s="277" t="str">
        <f>IF(P23="","",VLOOKUP(P23,【参考】数式用!$J$2:$L$34,3,FALSE))</f>
        <v/>
      </c>
      <c r="T23" s="278" t="s">
        <v>108</v>
      </c>
      <c r="U23" s="49"/>
      <c r="V23" s="279" t="s">
        <v>109</v>
      </c>
      <c r="W23" s="49"/>
      <c r="X23" s="29" t="s">
        <v>110</v>
      </c>
      <c r="Y23" s="49"/>
      <c r="Z23" s="29" t="s">
        <v>109</v>
      </c>
      <c r="AA23" s="49"/>
      <c r="AB23" s="29" t="s">
        <v>111</v>
      </c>
      <c r="AC23" s="280" t="s">
        <v>112</v>
      </c>
      <c r="AD23" s="281" t="str">
        <f t="shared" si="0"/>
        <v/>
      </c>
      <c r="AE23" s="282" t="s">
        <v>113</v>
      </c>
      <c r="AF23" s="283" t="str">
        <f t="shared" si="1"/>
        <v/>
      </c>
    </row>
    <row r="24" spans="1:32" ht="36.75" customHeight="1">
      <c r="A24" s="28">
        <f t="shared" si="2"/>
        <v>13</v>
      </c>
      <c r="B24" s="1073" t="str">
        <f>IF(【全員最初に作成】基本情報!C68="","",【全員最初に作成】基本情報!C68)</f>
        <v/>
      </c>
      <c r="C24" s="1074"/>
      <c r="D24" s="1074"/>
      <c r="E24" s="1074"/>
      <c r="F24" s="1074"/>
      <c r="G24" s="1074"/>
      <c r="H24" s="1074"/>
      <c r="I24" s="1074"/>
      <c r="J24" s="1074"/>
      <c r="K24" s="1075"/>
      <c r="L24" s="28" t="str">
        <f>IF(【全員最初に作成】基本情報!M68="","",【全員最初に作成】基本情報!M68)</f>
        <v/>
      </c>
      <c r="M24" s="28" t="str">
        <f>IF(【全員最初に作成】基本情報!R68="","",【全員最初に作成】基本情報!R68)</f>
        <v/>
      </c>
      <c r="N24" s="28" t="str">
        <f>IF(【全員最初に作成】基本情報!W68="","",【全員最初に作成】基本情報!W68)</f>
        <v/>
      </c>
      <c r="O24" s="28" t="str">
        <f>IF(【全員最初に作成】基本情報!X68="","",【全員最初に作成】基本情報!X68)</f>
        <v/>
      </c>
      <c r="P24" s="276" t="str">
        <f>IF(【全員最初に作成】基本情報!Y68="","",【全員最初に作成】基本情報!Y68)</f>
        <v/>
      </c>
      <c r="Q24" s="11" t="str">
        <f>IF(【全員最初に作成】基本情報!AB68="","",【全員最初に作成】基本情報!AB68)</f>
        <v/>
      </c>
      <c r="R24" s="48"/>
      <c r="S24" s="277" t="str">
        <f>IF(P24="","",VLOOKUP(P24,【参考】数式用!$J$2:$L$34,3,FALSE))</f>
        <v/>
      </c>
      <c r="T24" s="278" t="s">
        <v>108</v>
      </c>
      <c r="U24" s="49"/>
      <c r="V24" s="279" t="s">
        <v>109</v>
      </c>
      <c r="W24" s="49"/>
      <c r="X24" s="29" t="s">
        <v>110</v>
      </c>
      <c r="Y24" s="49"/>
      <c r="Z24" s="29" t="s">
        <v>109</v>
      </c>
      <c r="AA24" s="49"/>
      <c r="AB24" s="29" t="s">
        <v>111</v>
      </c>
      <c r="AC24" s="280" t="s">
        <v>112</v>
      </c>
      <c r="AD24" s="281" t="str">
        <f t="shared" si="0"/>
        <v/>
      </c>
      <c r="AE24" s="282" t="s">
        <v>113</v>
      </c>
      <c r="AF24" s="283" t="str">
        <f t="shared" si="1"/>
        <v/>
      </c>
    </row>
    <row r="25" spans="1:32" ht="36.75" customHeight="1">
      <c r="A25" s="28">
        <f t="shared" si="2"/>
        <v>14</v>
      </c>
      <c r="B25" s="1073" t="str">
        <f>IF(【全員最初に作成】基本情報!C69="","",【全員最初に作成】基本情報!C69)</f>
        <v/>
      </c>
      <c r="C25" s="1074"/>
      <c r="D25" s="1074"/>
      <c r="E25" s="1074"/>
      <c r="F25" s="1074"/>
      <c r="G25" s="1074"/>
      <c r="H25" s="1074"/>
      <c r="I25" s="1074"/>
      <c r="J25" s="1074"/>
      <c r="K25" s="1075"/>
      <c r="L25" s="28" t="str">
        <f>IF(【全員最初に作成】基本情報!M69="","",【全員最初に作成】基本情報!M69)</f>
        <v/>
      </c>
      <c r="M25" s="28" t="str">
        <f>IF(【全員最初に作成】基本情報!R69="","",【全員最初に作成】基本情報!R69)</f>
        <v/>
      </c>
      <c r="N25" s="28" t="str">
        <f>IF(【全員最初に作成】基本情報!W69="","",【全員最初に作成】基本情報!W69)</f>
        <v/>
      </c>
      <c r="O25" s="28" t="str">
        <f>IF(【全員最初に作成】基本情報!X69="","",【全員最初に作成】基本情報!X69)</f>
        <v/>
      </c>
      <c r="P25" s="276" t="str">
        <f>IF(【全員最初に作成】基本情報!Y69="","",【全員最初に作成】基本情報!Y69)</f>
        <v/>
      </c>
      <c r="Q25" s="11" t="str">
        <f>IF(【全員最初に作成】基本情報!AB69="","",【全員最初に作成】基本情報!AB69)</f>
        <v/>
      </c>
      <c r="R25" s="48"/>
      <c r="S25" s="277" t="str">
        <f>IF(P25="","",VLOOKUP(P25,【参考】数式用!$J$2:$L$34,3,FALSE))</f>
        <v/>
      </c>
      <c r="T25" s="278" t="s">
        <v>108</v>
      </c>
      <c r="U25" s="49"/>
      <c r="V25" s="279" t="s">
        <v>109</v>
      </c>
      <c r="W25" s="49"/>
      <c r="X25" s="29" t="s">
        <v>110</v>
      </c>
      <c r="Y25" s="49"/>
      <c r="Z25" s="29" t="s">
        <v>109</v>
      </c>
      <c r="AA25" s="49"/>
      <c r="AB25" s="29" t="s">
        <v>111</v>
      </c>
      <c r="AC25" s="280" t="s">
        <v>112</v>
      </c>
      <c r="AD25" s="281" t="str">
        <f t="shared" si="0"/>
        <v/>
      </c>
      <c r="AE25" s="282" t="s">
        <v>113</v>
      </c>
      <c r="AF25" s="283" t="str">
        <f t="shared" si="1"/>
        <v/>
      </c>
    </row>
    <row r="26" spans="1:32" ht="36.75" customHeight="1">
      <c r="A26" s="28">
        <f t="shared" si="2"/>
        <v>15</v>
      </c>
      <c r="B26" s="1073" t="str">
        <f>IF(【全員最初に作成】基本情報!C70="","",【全員最初に作成】基本情報!C70)</f>
        <v/>
      </c>
      <c r="C26" s="1074"/>
      <c r="D26" s="1074"/>
      <c r="E26" s="1074"/>
      <c r="F26" s="1074"/>
      <c r="G26" s="1074"/>
      <c r="H26" s="1074"/>
      <c r="I26" s="1074"/>
      <c r="J26" s="1074"/>
      <c r="K26" s="1075"/>
      <c r="L26" s="28" t="str">
        <f>IF(【全員最初に作成】基本情報!M70="","",【全員最初に作成】基本情報!M70)</f>
        <v/>
      </c>
      <c r="M26" s="28" t="str">
        <f>IF(【全員最初に作成】基本情報!R70="","",【全員最初に作成】基本情報!R70)</f>
        <v/>
      </c>
      <c r="N26" s="28" t="str">
        <f>IF(【全員最初に作成】基本情報!W70="","",【全員最初に作成】基本情報!W70)</f>
        <v/>
      </c>
      <c r="O26" s="28" t="str">
        <f>IF(【全員最初に作成】基本情報!X70="","",【全員最初に作成】基本情報!X70)</f>
        <v/>
      </c>
      <c r="P26" s="276" t="str">
        <f>IF(【全員最初に作成】基本情報!Y70="","",【全員最初に作成】基本情報!Y70)</f>
        <v/>
      </c>
      <c r="Q26" s="11" t="str">
        <f>IF(【全員最初に作成】基本情報!AB70="","",【全員最初に作成】基本情報!AB70)</f>
        <v/>
      </c>
      <c r="R26" s="48"/>
      <c r="S26" s="277" t="str">
        <f>IF(P26="","",VLOOKUP(P26,【参考】数式用!$J$2:$L$34,3,FALSE))</f>
        <v/>
      </c>
      <c r="T26" s="278" t="s">
        <v>108</v>
      </c>
      <c r="U26" s="49"/>
      <c r="V26" s="279" t="s">
        <v>109</v>
      </c>
      <c r="W26" s="49"/>
      <c r="X26" s="29" t="s">
        <v>110</v>
      </c>
      <c r="Y26" s="49"/>
      <c r="Z26" s="29" t="s">
        <v>109</v>
      </c>
      <c r="AA26" s="49"/>
      <c r="AB26" s="29" t="s">
        <v>111</v>
      </c>
      <c r="AC26" s="280" t="s">
        <v>112</v>
      </c>
      <c r="AD26" s="281" t="str">
        <f t="shared" si="0"/>
        <v/>
      </c>
      <c r="AE26" s="282" t="s">
        <v>113</v>
      </c>
      <c r="AF26" s="283" t="str">
        <f t="shared" si="1"/>
        <v/>
      </c>
    </row>
    <row r="27" spans="1:32" ht="36.75" customHeight="1">
      <c r="A27" s="28">
        <f t="shared" si="2"/>
        <v>16</v>
      </c>
      <c r="B27" s="1073" t="str">
        <f>IF(【全員最初に作成】基本情報!C71="","",【全員最初に作成】基本情報!C71)</f>
        <v/>
      </c>
      <c r="C27" s="1074"/>
      <c r="D27" s="1074"/>
      <c r="E27" s="1074"/>
      <c r="F27" s="1074"/>
      <c r="G27" s="1074"/>
      <c r="H27" s="1074"/>
      <c r="I27" s="1074"/>
      <c r="J27" s="1074"/>
      <c r="K27" s="1075"/>
      <c r="L27" s="28" t="str">
        <f>IF(【全員最初に作成】基本情報!M71="","",【全員最初に作成】基本情報!M71)</f>
        <v/>
      </c>
      <c r="M27" s="28" t="str">
        <f>IF(【全員最初に作成】基本情報!R71="","",【全員最初に作成】基本情報!R71)</f>
        <v/>
      </c>
      <c r="N27" s="28" t="str">
        <f>IF(【全員最初に作成】基本情報!W71="","",【全員最初に作成】基本情報!W71)</f>
        <v/>
      </c>
      <c r="O27" s="28" t="str">
        <f>IF(【全員最初に作成】基本情報!X71="","",【全員最初に作成】基本情報!X71)</f>
        <v/>
      </c>
      <c r="P27" s="276" t="str">
        <f>IF(【全員最初に作成】基本情報!Y71="","",【全員最初に作成】基本情報!Y71)</f>
        <v/>
      </c>
      <c r="Q27" s="11" t="str">
        <f>IF(【全員最初に作成】基本情報!AB71="","",【全員最初に作成】基本情報!AB71)</f>
        <v/>
      </c>
      <c r="R27" s="48"/>
      <c r="S27" s="277" t="str">
        <f>IF(P27="","",VLOOKUP(P27,【参考】数式用!$J$2:$L$34,3,FALSE))</f>
        <v/>
      </c>
      <c r="T27" s="278" t="s">
        <v>108</v>
      </c>
      <c r="U27" s="49"/>
      <c r="V27" s="279" t="s">
        <v>109</v>
      </c>
      <c r="W27" s="49"/>
      <c r="X27" s="29" t="s">
        <v>110</v>
      </c>
      <c r="Y27" s="49"/>
      <c r="Z27" s="29" t="s">
        <v>109</v>
      </c>
      <c r="AA27" s="49"/>
      <c r="AB27" s="29" t="s">
        <v>111</v>
      </c>
      <c r="AC27" s="280" t="s">
        <v>112</v>
      </c>
      <c r="AD27" s="281" t="str">
        <f t="shared" si="0"/>
        <v/>
      </c>
      <c r="AE27" s="282" t="s">
        <v>113</v>
      </c>
      <c r="AF27" s="283" t="str">
        <f t="shared" si="1"/>
        <v/>
      </c>
    </row>
    <row r="28" spans="1:32" ht="36.75" customHeight="1">
      <c r="A28" s="28">
        <f t="shared" si="2"/>
        <v>17</v>
      </c>
      <c r="B28" s="1073" t="str">
        <f>IF(【全員最初に作成】基本情報!C72="","",【全員最初に作成】基本情報!C72)</f>
        <v/>
      </c>
      <c r="C28" s="1074"/>
      <c r="D28" s="1074"/>
      <c r="E28" s="1074"/>
      <c r="F28" s="1074"/>
      <c r="G28" s="1074"/>
      <c r="H28" s="1074"/>
      <c r="I28" s="1074"/>
      <c r="J28" s="1074"/>
      <c r="K28" s="1075"/>
      <c r="L28" s="28" t="str">
        <f>IF(【全員最初に作成】基本情報!M72="","",【全員最初に作成】基本情報!M72)</f>
        <v/>
      </c>
      <c r="M28" s="28" t="str">
        <f>IF(【全員最初に作成】基本情報!R72="","",【全員最初に作成】基本情報!R72)</f>
        <v/>
      </c>
      <c r="N28" s="28" t="str">
        <f>IF(【全員最初に作成】基本情報!W72="","",【全員最初に作成】基本情報!W72)</f>
        <v/>
      </c>
      <c r="O28" s="28" t="str">
        <f>IF(【全員最初に作成】基本情報!X72="","",【全員最初に作成】基本情報!X72)</f>
        <v/>
      </c>
      <c r="P28" s="276" t="str">
        <f>IF(【全員最初に作成】基本情報!Y72="","",【全員最初に作成】基本情報!Y72)</f>
        <v/>
      </c>
      <c r="Q28" s="11" t="str">
        <f>IF(【全員最初に作成】基本情報!AB72="","",【全員最初に作成】基本情報!AB72)</f>
        <v/>
      </c>
      <c r="R28" s="48"/>
      <c r="S28" s="277" t="str">
        <f>IF(P28="","",VLOOKUP(P28,【参考】数式用!$J$2:$L$34,3,FALSE))</f>
        <v/>
      </c>
      <c r="T28" s="278" t="s">
        <v>108</v>
      </c>
      <c r="U28" s="49"/>
      <c r="V28" s="279" t="s">
        <v>109</v>
      </c>
      <c r="W28" s="49"/>
      <c r="X28" s="29" t="s">
        <v>110</v>
      </c>
      <c r="Y28" s="49"/>
      <c r="Z28" s="29" t="s">
        <v>109</v>
      </c>
      <c r="AA28" s="49"/>
      <c r="AB28" s="29" t="s">
        <v>111</v>
      </c>
      <c r="AC28" s="280" t="s">
        <v>112</v>
      </c>
      <c r="AD28" s="281" t="str">
        <f t="shared" si="0"/>
        <v/>
      </c>
      <c r="AE28" s="282" t="s">
        <v>113</v>
      </c>
      <c r="AF28" s="283" t="str">
        <f t="shared" si="1"/>
        <v/>
      </c>
    </row>
    <row r="29" spans="1:32" ht="36.75" customHeight="1">
      <c r="A29" s="28">
        <f t="shared" si="2"/>
        <v>18</v>
      </c>
      <c r="B29" s="1073" t="str">
        <f>IF(【全員最初に作成】基本情報!C73="","",【全員最初に作成】基本情報!C73)</f>
        <v/>
      </c>
      <c r="C29" s="1074"/>
      <c r="D29" s="1074"/>
      <c r="E29" s="1074"/>
      <c r="F29" s="1074"/>
      <c r="G29" s="1074"/>
      <c r="H29" s="1074"/>
      <c r="I29" s="1074"/>
      <c r="J29" s="1074"/>
      <c r="K29" s="1075"/>
      <c r="L29" s="28" t="str">
        <f>IF(【全員最初に作成】基本情報!M73="","",【全員最初に作成】基本情報!M73)</f>
        <v/>
      </c>
      <c r="M29" s="28" t="str">
        <f>IF(【全員最初に作成】基本情報!R73="","",【全員最初に作成】基本情報!R73)</f>
        <v/>
      </c>
      <c r="N29" s="28" t="str">
        <f>IF(【全員最初に作成】基本情報!W73="","",【全員最初に作成】基本情報!W73)</f>
        <v/>
      </c>
      <c r="O29" s="28" t="str">
        <f>IF(【全員最初に作成】基本情報!X73="","",【全員最初に作成】基本情報!X73)</f>
        <v/>
      </c>
      <c r="P29" s="276" t="str">
        <f>IF(【全員最初に作成】基本情報!Y73="","",【全員最初に作成】基本情報!Y73)</f>
        <v/>
      </c>
      <c r="Q29" s="11" t="str">
        <f>IF(【全員最初に作成】基本情報!AB73="","",【全員最初に作成】基本情報!AB73)</f>
        <v/>
      </c>
      <c r="R29" s="48"/>
      <c r="S29" s="277" t="str">
        <f>IF(P29="","",VLOOKUP(P29,【参考】数式用!$J$2:$L$34,3,FALSE))</f>
        <v/>
      </c>
      <c r="T29" s="278" t="s">
        <v>108</v>
      </c>
      <c r="U29" s="49"/>
      <c r="V29" s="279" t="s">
        <v>109</v>
      </c>
      <c r="W29" s="49"/>
      <c r="X29" s="29" t="s">
        <v>110</v>
      </c>
      <c r="Y29" s="49"/>
      <c r="Z29" s="29" t="s">
        <v>109</v>
      </c>
      <c r="AA29" s="49"/>
      <c r="AB29" s="29" t="s">
        <v>111</v>
      </c>
      <c r="AC29" s="280" t="s">
        <v>112</v>
      </c>
      <c r="AD29" s="281" t="str">
        <f t="shared" si="0"/>
        <v/>
      </c>
      <c r="AE29" s="282" t="s">
        <v>113</v>
      </c>
      <c r="AF29" s="283" t="str">
        <f t="shared" si="1"/>
        <v/>
      </c>
    </row>
    <row r="30" spans="1:32" ht="36.75" customHeight="1">
      <c r="A30" s="28">
        <f t="shared" si="2"/>
        <v>19</v>
      </c>
      <c r="B30" s="1073" t="str">
        <f>IF(【全員最初に作成】基本情報!C74="","",【全員最初に作成】基本情報!C74)</f>
        <v/>
      </c>
      <c r="C30" s="1074"/>
      <c r="D30" s="1074"/>
      <c r="E30" s="1074"/>
      <c r="F30" s="1074"/>
      <c r="G30" s="1074"/>
      <c r="H30" s="1074"/>
      <c r="I30" s="1074"/>
      <c r="J30" s="1074"/>
      <c r="K30" s="1075"/>
      <c r="L30" s="28" t="str">
        <f>IF(【全員最初に作成】基本情報!M74="","",【全員最初に作成】基本情報!M74)</f>
        <v/>
      </c>
      <c r="M30" s="28" t="str">
        <f>IF(【全員最初に作成】基本情報!R74="","",【全員最初に作成】基本情報!R74)</f>
        <v/>
      </c>
      <c r="N30" s="28" t="str">
        <f>IF(【全員最初に作成】基本情報!W74="","",【全員最初に作成】基本情報!W74)</f>
        <v/>
      </c>
      <c r="O30" s="28" t="str">
        <f>IF(【全員最初に作成】基本情報!X74="","",【全員最初に作成】基本情報!X74)</f>
        <v/>
      </c>
      <c r="P30" s="276" t="str">
        <f>IF(【全員最初に作成】基本情報!Y74="","",【全員最初に作成】基本情報!Y74)</f>
        <v/>
      </c>
      <c r="Q30" s="11" t="str">
        <f>IF(【全員最初に作成】基本情報!AB74="","",【全員最初に作成】基本情報!AB74)</f>
        <v/>
      </c>
      <c r="R30" s="48"/>
      <c r="S30" s="277" t="str">
        <f>IF(P30="","",VLOOKUP(P30,【参考】数式用!$J$2:$L$34,3,FALSE))</f>
        <v/>
      </c>
      <c r="T30" s="278" t="s">
        <v>108</v>
      </c>
      <c r="U30" s="49"/>
      <c r="V30" s="279" t="s">
        <v>109</v>
      </c>
      <c r="W30" s="49"/>
      <c r="X30" s="29" t="s">
        <v>110</v>
      </c>
      <c r="Y30" s="49"/>
      <c r="Z30" s="29" t="s">
        <v>109</v>
      </c>
      <c r="AA30" s="49"/>
      <c r="AB30" s="29" t="s">
        <v>111</v>
      </c>
      <c r="AC30" s="280" t="s">
        <v>112</v>
      </c>
      <c r="AD30" s="281" t="str">
        <f t="shared" si="0"/>
        <v/>
      </c>
      <c r="AE30" s="282" t="s">
        <v>113</v>
      </c>
      <c r="AF30" s="283" t="str">
        <f t="shared" si="1"/>
        <v/>
      </c>
    </row>
    <row r="31" spans="1:32" ht="36.75" customHeight="1">
      <c r="A31" s="28">
        <f t="shared" si="2"/>
        <v>20</v>
      </c>
      <c r="B31" s="1073" t="str">
        <f>IF(【全員最初に作成】基本情報!C75="","",【全員最初に作成】基本情報!C75)</f>
        <v/>
      </c>
      <c r="C31" s="1074"/>
      <c r="D31" s="1074"/>
      <c r="E31" s="1074"/>
      <c r="F31" s="1074"/>
      <c r="G31" s="1074"/>
      <c r="H31" s="1074"/>
      <c r="I31" s="1074"/>
      <c r="J31" s="1074"/>
      <c r="K31" s="1075"/>
      <c r="L31" s="28" t="str">
        <f>IF(【全員最初に作成】基本情報!M75="","",【全員最初に作成】基本情報!M75)</f>
        <v/>
      </c>
      <c r="M31" s="28" t="str">
        <f>IF(【全員最初に作成】基本情報!R75="","",【全員最初に作成】基本情報!R75)</f>
        <v/>
      </c>
      <c r="N31" s="28" t="str">
        <f>IF(【全員最初に作成】基本情報!W75="","",【全員最初に作成】基本情報!W75)</f>
        <v/>
      </c>
      <c r="O31" s="28" t="str">
        <f>IF(【全員最初に作成】基本情報!X75="","",【全員最初に作成】基本情報!X75)</f>
        <v/>
      </c>
      <c r="P31" s="276" t="str">
        <f>IF(【全員最初に作成】基本情報!Y75="","",【全員最初に作成】基本情報!Y75)</f>
        <v/>
      </c>
      <c r="Q31" s="11" t="str">
        <f>IF(【全員最初に作成】基本情報!AB75="","",【全員最初に作成】基本情報!AB75)</f>
        <v/>
      </c>
      <c r="R31" s="48"/>
      <c r="S31" s="277" t="str">
        <f>IF(P31="","",VLOOKUP(P31,【参考】数式用!$J$2:$L$34,3,FALSE))</f>
        <v/>
      </c>
      <c r="T31" s="278" t="s">
        <v>108</v>
      </c>
      <c r="U31" s="49"/>
      <c r="V31" s="279" t="s">
        <v>109</v>
      </c>
      <c r="W31" s="49"/>
      <c r="X31" s="29" t="s">
        <v>110</v>
      </c>
      <c r="Y31" s="49"/>
      <c r="Z31" s="29" t="s">
        <v>109</v>
      </c>
      <c r="AA31" s="49"/>
      <c r="AB31" s="29" t="s">
        <v>111</v>
      </c>
      <c r="AC31" s="280" t="s">
        <v>112</v>
      </c>
      <c r="AD31" s="281" t="str">
        <f t="shared" si="0"/>
        <v/>
      </c>
      <c r="AE31" s="282" t="s">
        <v>113</v>
      </c>
      <c r="AF31" s="283" t="str">
        <f t="shared" si="1"/>
        <v/>
      </c>
    </row>
    <row r="32" spans="1:32" ht="36.75" customHeight="1">
      <c r="A32" s="28">
        <f t="shared" si="2"/>
        <v>21</v>
      </c>
      <c r="B32" s="1073" t="str">
        <f>IF(【全員最初に作成】基本情報!C76="","",【全員最初に作成】基本情報!C76)</f>
        <v/>
      </c>
      <c r="C32" s="1074"/>
      <c r="D32" s="1074"/>
      <c r="E32" s="1074"/>
      <c r="F32" s="1074"/>
      <c r="G32" s="1074"/>
      <c r="H32" s="1074"/>
      <c r="I32" s="1074"/>
      <c r="J32" s="1074"/>
      <c r="K32" s="1075"/>
      <c r="L32" s="28" t="str">
        <f>IF(【全員最初に作成】基本情報!M76="","",【全員最初に作成】基本情報!M76)</f>
        <v/>
      </c>
      <c r="M32" s="28" t="str">
        <f>IF(【全員最初に作成】基本情報!R76="","",【全員最初に作成】基本情報!R76)</f>
        <v/>
      </c>
      <c r="N32" s="28" t="str">
        <f>IF(【全員最初に作成】基本情報!W76="","",【全員最初に作成】基本情報!W76)</f>
        <v/>
      </c>
      <c r="O32" s="28" t="str">
        <f>IF(【全員最初に作成】基本情報!X76="","",【全員最初に作成】基本情報!X76)</f>
        <v/>
      </c>
      <c r="P32" s="276" t="str">
        <f>IF(【全員最初に作成】基本情報!Y76="","",【全員最初に作成】基本情報!Y76)</f>
        <v/>
      </c>
      <c r="Q32" s="11" t="str">
        <f>IF(【全員最初に作成】基本情報!AB76="","",【全員最初に作成】基本情報!AB76)</f>
        <v/>
      </c>
      <c r="R32" s="48"/>
      <c r="S32" s="277" t="str">
        <f>IF(P32="","",VLOOKUP(P32,【参考】数式用!$J$2:$L$34,3,FALSE))</f>
        <v/>
      </c>
      <c r="T32" s="278" t="s">
        <v>108</v>
      </c>
      <c r="U32" s="49"/>
      <c r="V32" s="279" t="s">
        <v>109</v>
      </c>
      <c r="W32" s="49"/>
      <c r="X32" s="29" t="s">
        <v>110</v>
      </c>
      <c r="Y32" s="49"/>
      <c r="Z32" s="29" t="s">
        <v>109</v>
      </c>
      <c r="AA32" s="49"/>
      <c r="AB32" s="29" t="s">
        <v>111</v>
      </c>
      <c r="AC32" s="280" t="s">
        <v>112</v>
      </c>
      <c r="AD32" s="281" t="str">
        <f t="shared" si="0"/>
        <v/>
      </c>
      <c r="AE32" s="282" t="s">
        <v>113</v>
      </c>
      <c r="AF32" s="283" t="str">
        <f t="shared" si="1"/>
        <v/>
      </c>
    </row>
    <row r="33" spans="1:32" ht="36.75" customHeight="1">
      <c r="A33" s="28">
        <f t="shared" si="2"/>
        <v>22</v>
      </c>
      <c r="B33" s="1073" t="str">
        <f>IF(【全員最初に作成】基本情報!C77="","",【全員最初に作成】基本情報!C77)</f>
        <v/>
      </c>
      <c r="C33" s="1074"/>
      <c r="D33" s="1074"/>
      <c r="E33" s="1074"/>
      <c r="F33" s="1074"/>
      <c r="G33" s="1074"/>
      <c r="H33" s="1074"/>
      <c r="I33" s="1074"/>
      <c r="J33" s="1074"/>
      <c r="K33" s="1075"/>
      <c r="L33" s="28" t="str">
        <f>IF(【全員最初に作成】基本情報!M77="","",【全員最初に作成】基本情報!M77)</f>
        <v/>
      </c>
      <c r="M33" s="28" t="str">
        <f>IF(【全員最初に作成】基本情報!R77="","",【全員最初に作成】基本情報!R77)</f>
        <v/>
      </c>
      <c r="N33" s="28" t="str">
        <f>IF(【全員最初に作成】基本情報!W77="","",【全員最初に作成】基本情報!W77)</f>
        <v/>
      </c>
      <c r="O33" s="28" t="str">
        <f>IF(【全員最初に作成】基本情報!X77="","",【全員最初に作成】基本情報!X77)</f>
        <v/>
      </c>
      <c r="P33" s="276" t="str">
        <f>IF(【全員最初に作成】基本情報!Y77="","",【全員最初に作成】基本情報!Y77)</f>
        <v/>
      </c>
      <c r="Q33" s="11" t="str">
        <f>IF(【全員最初に作成】基本情報!AB77="","",【全員最初に作成】基本情報!AB77)</f>
        <v/>
      </c>
      <c r="R33" s="48"/>
      <c r="S33" s="277" t="str">
        <f>IF(P33="","",VLOOKUP(P33,【参考】数式用!$J$2:$L$34,3,FALSE))</f>
        <v/>
      </c>
      <c r="T33" s="278" t="s">
        <v>108</v>
      </c>
      <c r="U33" s="49"/>
      <c r="V33" s="279" t="s">
        <v>109</v>
      </c>
      <c r="W33" s="49"/>
      <c r="X33" s="29" t="s">
        <v>110</v>
      </c>
      <c r="Y33" s="49"/>
      <c r="Z33" s="29" t="s">
        <v>109</v>
      </c>
      <c r="AA33" s="49"/>
      <c r="AB33" s="29" t="s">
        <v>111</v>
      </c>
      <c r="AC33" s="280" t="s">
        <v>112</v>
      </c>
      <c r="AD33" s="281" t="str">
        <f t="shared" si="0"/>
        <v/>
      </c>
      <c r="AE33" s="282" t="s">
        <v>113</v>
      </c>
      <c r="AF33" s="283" t="str">
        <f t="shared" si="1"/>
        <v/>
      </c>
    </row>
    <row r="34" spans="1:32" ht="36.75" customHeight="1">
      <c r="A34" s="28">
        <f t="shared" si="2"/>
        <v>23</v>
      </c>
      <c r="B34" s="1073" t="str">
        <f>IF(【全員最初に作成】基本情報!C78="","",【全員最初に作成】基本情報!C78)</f>
        <v/>
      </c>
      <c r="C34" s="1074"/>
      <c r="D34" s="1074"/>
      <c r="E34" s="1074"/>
      <c r="F34" s="1074"/>
      <c r="G34" s="1074"/>
      <c r="H34" s="1074"/>
      <c r="I34" s="1074"/>
      <c r="J34" s="1074"/>
      <c r="K34" s="1075"/>
      <c r="L34" s="28" t="str">
        <f>IF(【全員最初に作成】基本情報!M78="","",【全員最初に作成】基本情報!M78)</f>
        <v/>
      </c>
      <c r="M34" s="28" t="str">
        <f>IF(【全員最初に作成】基本情報!R78="","",【全員最初に作成】基本情報!R78)</f>
        <v/>
      </c>
      <c r="N34" s="28" t="str">
        <f>IF(【全員最初に作成】基本情報!W78="","",【全員最初に作成】基本情報!W78)</f>
        <v/>
      </c>
      <c r="O34" s="28" t="str">
        <f>IF(【全員最初に作成】基本情報!X78="","",【全員最初に作成】基本情報!X78)</f>
        <v/>
      </c>
      <c r="P34" s="276" t="str">
        <f>IF(【全員最初に作成】基本情報!Y78="","",【全員最初に作成】基本情報!Y78)</f>
        <v/>
      </c>
      <c r="Q34" s="11" t="str">
        <f>IF(【全員最初に作成】基本情報!AB78="","",【全員最初に作成】基本情報!AB78)</f>
        <v/>
      </c>
      <c r="R34" s="48"/>
      <c r="S34" s="277" t="str">
        <f>IF(P34="","",VLOOKUP(P34,【参考】数式用!$J$2:$L$34,3,FALSE))</f>
        <v/>
      </c>
      <c r="T34" s="278" t="s">
        <v>108</v>
      </c>
      <c r="U34" s="49"/>
      <c r="V34" s="279" t="s">
        <v>109</v>
      </c>
      <c r="W34" s="49"/>
      <c r="X34" s="29" t="s">
        <v>110</v>
      </c>
      <c r="Y34" s="49"/>
      <c r="Z34" s="29" t="s">
        <v>109</v>
      </c>
      <c r="AA34" s="49"/>
      <c r="AB34" s="29" t="s">
        <v>111</v>
      </c>
      <c r="AC34" s="280" t="s">
        <v>112</v>
      </c>
      <c r="AD34" s="281" t="str">
        <f t="shared" si="0"/>
        <v/>
      </c>
      <c r="AE34" s="282" t="s">
        <v>113</v>
      </c>
      <c r="AF34" s="283" t="str">
        <f t="shared" si="1"/>
        <v/>
      </c>
    </row>
    <row r="35" spans="1:32" ht="36.75" customHeight="1">
      <c r="A35" s="28">
        <f t="shared" si="2"/>
        <v>24</v>
      </c>
      <c r="B35" s="1073" t="str">
        <f>IF(【全員最初に作成】基本情報!C79="","",【全員最初に作成】基本情報!C79)</f>
        <v/>
      </c>
      <c r="C35" s="1074"/>
      <c r="D35" s="1074"/>
      <c r="E35" s="1074"/>
      <c r="F35" s="1074"/>
      <c r="G35" s="1074"/>
      <c r="H35" s="1074"/>
      <c r="I35" s="1074"/>
      <c r="J35" s="1074"/>
      <c r="K35" s="1075"/>
      <c r="L35" s="28" t="str">
        <f>IF(【全員最初に作成】基本情報!M79="","",【全員最初に作成】基本情報!M79)</f>
        <v/>
      </c>
      <c r="M35" s="28" t="str">
        <f>IF(【全員最初に作成】基本情報!R79="","",【全員最初に作成】基本情報!R79)</f>
        <v/>
      </c>
      <c r="N35" s="28" t="str">
        <f>IF(【全員最初に作成】基本情報!W79="","",【全員最初に作成】基本情報!W79)</f>
        <v/>
      </c>
      <c r="O35" s="28" t="str">
        <f>IF(【全員最初に作成】基本情報!X79="","",【全員最初に作成】基本情報!X79)</f>
        <v/>
      </c>
      <c r="P35" s="276" t="str">
        <f>IF(【全員最初に作成】基本情報!Y79="","",【全員最初に作成】基本情報!Y79)</f>
        <v/>
      </c>
      <c r="Q35" s="11" t="str">
        <f>IF(【全員最初に作成】基本情報!AB79="","",【全員最初に作成】基本情報!AB79)</f>
        <v/>
      </c>
      <c r="R35" s="48"/>
      <c r="S35" s="277" t="str">
        <f>IF(P35="","",VLOOKUP(P35,【参考】数式用!$J$2:$L$34,3,FALSE))</f>
        <v/>
      </c>
      <c r="T35" s="278" t="s">
        <v>108</v>
      </c>
      <c r="U35" s="49"/>
      <c r="V35" s="279" t="s">
        <v>109</v>
      </c>
      <c r="W35" s="49"/>
      <c r="X35" s="29" t="s">
        <v>110</v>
      </c>
      <c r="Y35" s="49"/>
      <c r="Z35" s="29" t="s">
        <v>109</v>
      </c>
      <c r="AA35" s="49"/>
      <c r="AB35" s="29" t="s">
        <v>111</v>
      </c>
      <c r="AC35" s="280" t="s">
        <v>112</v>
      </c>
      <c r="AD35" s="281" t="str">
        <f t="shared" si="0"/>
        <v/>
      </c>
      <c r="AE35" s="282" t="s">
        <v>113</v>
      </c>
      <c r="AF35" s="283" t="str">
        <f t="shared" si="1"/>
        <v/>
      </c>
    </row>
    <row r="36" spans="1:32" ht="36.75" customHeight="1">
      <c r="A36" s="28">
        <f t="shared" si="2"/>
        <v>25</v>
      </c>
      <c r="B36" s="1073" t="str">
        <f>IF(【全員最初に作成】基本情報!C80="","",【全員最初に作成】基本情報!C80)</f>
        <v/>
      </c>
      <c r="C36" s="1074"/>
      <c r="D36" s="1074"/>
      <c r="E36" s="1074"/>
      <c r="F36" s="1074"/>
      <c r="G36" s="1074"/>
      <c r="H36" s="1074"/>
      <c r="I36" s="1074"/>
      <c r="J36" s="1074"/>
      <c r="K36" s="1075"/>
      <c r="L36" s="28" t="str">
        <f>IF(【全員最初に作成】基本情報!M80="","",【全員最初に作成】基本情報!M80)</f>
        <v/>
      </c>
      <c r="M36" s="28" t="str">
        <f>IF(【全員最初に作成】基本情報!R80="","",【全員最初に作成】基本情報!R80)</f>
        <v/>
      </c>
      <c r="N36" s="28" t="str">
        <f>IF(【全員最初に作成】基本情報!W80="","",【全員最初に作成】基本情報!W80)</f>
        <v/>
      </c>
      <c r="O36" s="28" t="str">
        <f>IF(【全員最初に作成】基本情報!X80="","",【全員最初に作成】基本情報!X80)</f>
        <v/>
      </c>
      <c r="P36" s="276" t="str">
        <f>IF(【全員最初に作成】基本情報!Y80="","",【全員最初に作成】基本情報!Y80)</f>
        <v/>
      </c>
      <c r="Q36" s="11" t="str">
        <f>IF(【全員最初に作成】基本情報!AB80="","",【全員最初に作成】基本情報!AB80)</f>
        <v/>
      </c>
      <c r="R36" s="48"/>
      <c r="S36" s="277" t="str">
        <f>IF(P36="","",VLOOKUP(P36,【参考】数式用!$J$2:$L$34,3,FALSE))</f>
        <v/>
      </c>
      <c r="T36" s="278" t="s">
        <v>108</v>
      </c>
      <c r="U36" s="49"/>
      <c r="V36" s="279" t="s">
        <v>109</v>
      </c>
      <c r="W36" s="49"/>
      <c r="X36" s="29" t="s">
        <v>110</v>
      </c>
      <c r="Y36" s="49"/>
      <c r="Z36" s="29" t="s">
        <v>109</v>
      </c>
      <c r="AA36" s="49"/>
      <c r="AB36" s="29" t="s">
        <v>111</v>
      </c>
      <c r="AC36" s="280" t="s">
        <v>112</v>
      </c>
      <c r="AD36" s="281" t="str">
        <f t="shared" si="0"/>
        <v/>
      </c>
      <c r="AE36" s="282" t="s">
        <v>113</v>
      </c>
      <c r="AF36" s="283" t="str">
        <f t="shared" si="1"/>
        <v/>
      </c>
    </row>
    <row r="37" spans="1:32" ht="36.75" customHeight="1">
      <c r="A37" s="28">
        <f t="shared" si="2"/>
        <v>26</v>
      </c>
      <c r="B37" s="1073" t="str">
        <f>IF(【全員最初に作成】基本情報!C81="","",【全員最初に作成】基本情報!C81)</f>
        <v/>
      </c>
      <c r="C37" s="1074"/>
      <c r="D37" s="1074"/>
      <c r="E37" s="1074"/>
      <c r="F37" s="1074"/>
      <c r="G37" s="1074"/>
      <c r="H37" s="1074"/>
      <c r="I37" s="1074"/>
      <c r="J37" s="1074"/>
      <c r="K37" s="1075"/>
      <c r="L37" s="28" t="str">
        <f>IF(【全員最初に作成】基本情報!M81="","",【全員最初に作成】基本情報!M81)</f>
        <v/>
      </c>
      <c r="M37" s="28" t="str">
        <f>IF(【全員最初に作成】基本情報!R81="","",【全員最初に作成】基本情報!R81)</f>
        <v/>
      </c>
      <c r="N37" s="28" t="str">
        <f>IF(【全員最初に作成】基本情報!W81="","",【全員最初に作成】基本情報!W81)</f>
        <v/>
      </c>
      <c r="O37" s="28" t="str">
        <f>IF(【全員最初に作成】基本情報!X81="","",【全員最初に作成】基本情報!X81)</f>
        <v/>
      </c>
      <c r="P37" s="276" t="str">
        <f>IF(【全員最初に作成】基本情報!Y81="","",【全員最初に作成】基本情報!Y81)</f>
        <v/>
      </c>
      <c r="Q37" s="11" t="str">
        <f>IF(【全員最初に作成】基本情報!AB81="","",【全員最初に作成】基本情報!AB81)</f>
        <v/>
      </c>
      <c r="R37" s="48"/>
      <c r="S37" s="277" t="str">
        <f>IF(P37="","",VLOOKUP(P37,【参考】数式用!$J$2:$L$34,3,FALSE))</f>
        <v/>
      </c>
      <c r="T37" s="278" t="s">
        <v>108</v>
      </c>
      <c r="U37" s="49"/>
      <c r="V37" s="279" t="s">
        <v>109</v>
      </c>
      <c r="W37" s="49"/>
      <c r="X37" s="29" t="s">
        <v>110</v>
      </c>
      <c r="Y37" s="49"/>
      <c r="Z37" s="29" t="s">
        <v>109</v>
      </c>
      <c r="AA37" s="49"/>
      <c r="AB37" s="29" t="s">
        <v>111</v>
      </c>
      <c r="AC37" s="280" t="s">
        <v>112</v>
      </c>
      <c r="AD37" s="281" t="str">
        <f t="shared" si="0"/>
        <v/>
      </c>
      <c r="AE37" s="282" t="s">
        <v>113</v>
      </c>
      <c r="AF37" s="283" t="str">
        <f t="shared" si="1"/>
        <v/>
      </c>
    </row>
    <row r="38" spans="1:32" ht="36.75" customHeight="1">
      <c r="A38" s="28">
        <f t="shared" si="2"/>
        <v>27</v>
      </c>
      <c r="B38" s="1073" t="str">
        <f>IF(【全員最初に作成】基本情報!C82="","",【全員最初に作成】基本情報!C82)</f>
        <v/>
      </c>
      <c r="C38" s="1074"/>
      <c r="D38" s="1074"/>
      <c r="E38" s="1074"/>
      <c r="F38" s="1074"/>
      <c r="G38" s="1074"/>
      <c r="H38" s="1074"/>
      <c r="I38" s="1074"/>
      <c r="J38" s="1074"/>
      <c r="K38" s="1075"/>
      <c r="L38" s="28" t="str">
        <f>IF(【全員最初に作成】基本情報!M82="","",【全員最初に作成】基本情報!M82)</f>
        <v/>
      </c>
      <c r="M38" s="28" t="str">
        <f>IF(【全員最初に作成】基本情報!R82="","",【全員最初に作成】基本情報!R82)</f>
        <v/>
      </c>
      <c r="N38" s="28" t="str">
        <f>IF(【全員最初に作成】基本情報!W82="","",【全員最初に作成】基本情報!W82)</f>
        <v/>
      </c>
      <c r="O38" s="28" t="str">
        <f>IF(【全員最初に作成】基本情報!X82="","",【全員最初に作成】基本情報!X82)</f>
        <v/>
      </c>
      <c r="P38" s="276" t="str">
        <f>IF(【全員最初に作成】基本情報!Y82="","",【全員最初に作成】基本情報!Y82)</f>
        <v/>
      </c>
      <c r="Q38" s="11" t="str">
        <f>IF(【全員最初に作成】基本情報!AB82="","",【全員最初に作成】基本情報!AB82)</f>
        <v/>
      </c>
      <c r="R38" s="48"/>
      <c r="S38" s="277" t="str">
        <f>IF(P38="","",VLOOKUP(P38,【参考】数式用!$J$2:$L$34,3,FALSE))</f>
        <v/>
      </c>
      <c r="T38" s="278" t="s">
        <v>108</v>
      </c>
      <c r="U38" s="49"/>
      <c r="V38" s="279" t="s">
        <v>109</v>
      </c>
      <c r="W38" s="49"/>
      <c r="X38" s="29" t="s">
        <v>110</v>
      </c>
      <c r="Y38" s="49"/>
      <c r="Z38" s="29" t="s">
        <v>109</v>
      </c>
      <c r="AA38" s="49"/>
      <c r="AB38" s="29" t="s">
        <v>111</v>
      </c>
      <c r="AC38" s="280" t="s">
        <v>112</v>
      </c>
      <c r="AD38" s="281" t="str">
        <f t="shared" si="0"/>
        <v/>
      </c>
      <c r="AE38" s="282" t="s">
        <v>113</v>
      </c>
      <c r="AF38" s="283" t="str">
        <f t="shared" si="1"/>
        <v/>
      </c>
    </row>
    <row r="39" spans="1:32" ht="36.75" customHeight="1">
      <c r="A39" s="28">
        <f t="shared" si="2"/>
        <v>28</v>
      </c>
      <c r="B39" s="1073" t="str">
        <f>IF(【全員最初に作成】基本情報!C83="","",【全員最初に作成】基本情報!C83)</f>
        <v/>
      </c>
      <c r="C39" s="1074"/>
      <c r="D39" s="1074"/>
      <c r="E39" s="1074"/>
      <c r="F39" s="1074"/>
      <c r="G39" s="1074"/>
      <c r="H39" s="1074"/>
      <c r="I39" s="1074"/>
      <c r="J39" s="1074"/>
      <c r="K39" s="1075"/>
      <c r="L39" s="28" t="str">
        <f>IF(【全員最初に作成】基本情報!M83="","",【全員最初に作成】基本情報!M83)</f>
        <v/>
      </c>
      <c r="M39" s="28" t="str">
        <f>IF(【全員最初に作成】基本情報!R83="","",【全員最初に作成】基本情報!R83)</f>
        <v/>
      </c>
      <c r="N39" s="28" t="str">
        <f>IF(【全員最初に作成】基本情報!W83="","",【全員最初に作成】基本情報!W83)</f>
        <v/>
      </c>
      <c r="O39" s="28" t="str">
        <f>IF(【全員最初に作成】基本情報!X83="","",【全員最初に作成】基本情報!X83)</f>
        <v/>
      </c>
      <c r="P39" s="276" t="str">
        <f>IF(【全員最初に作成】基本情報!Y83="","",【全員最初に作成】基本情報!Y83)</f>
        <v/>
      </c>
      <c r="Q39" s="11" t="str">
        <f>IF(【全員最初に作成】基本情報!AB83="","",【全員最初に作成】基本情報!AB83)</f>
        <v/>
      </c>
      <c r="R39" s="48"/>
      <c r="S39" s="277" t="str">
        <f>IF(P39="","",VLOOKUP(P39,【参考】数式用!$J$2:$L$34,3,FALSE))</f>
        <v/>
      </c>
      <c r="T39" s="278" t="s">
        <v>108</v>
      </c>
      <c r="U39" s="49"/>
      <c r="V39" s="279" t="s">
        <v>109</v>
      </c>
      <c r="W39" s="49"/>
      <c r="X39" s="29" t="s">
        <v>110</v>
      </c>
      <c r="Y39" s="49"/>
      <c r="Z39" s="29" t="s">
        <v>109</v>
      </c>
      <c r="AA39" s="49"/>
      <c r="AB39" s="29" t="s">
        <v>111</v>
      </c>
      <c r="AC39" s="280" t="s">
        <v>112</v>
      </c>
      <c r="AD39" s="281" t="str">
        <f t="shared" si="0"/>
        <v/>
      </c>
      <c r="AE39" s="282" t="s">
        <v>113</v>
      </c>
      <c r="AF39" s="283" t="str">
        <f t="shared" si="1"/>
        <v/>
      </c>
    </row>
    <row r="40" spans="1:32" ht="36.75" customHeight="1">
      <c r="A40" s="28">
        <f t="shared" si="2"/>
        <v>29</v>
      </c>
      <c r="B40" s="1073" t="str">
        <f>IF(【全員最初に作成】基本情報!C84="","",【全員最初に作成】基本情報!C84)</f>
        <v/>
      </c>
      <c r="C40" s="1074"/>
      <c r="D40" s="1074"/>
      <c r="E40" s="1074"/>
      <c r="F40" s="1074"/>
      <c r="G40" s="1074"/>
      <c r="H40" s="1074"/>
      <c r="I40" s="1074"/>
      <c r="J40" s="1074"/>
      <c r="K40" s="1075"/>
      <c r="L40" s="28" t="str">
        <f>IF(【全員最初に作成】基本情報!M84="","",【全員最初に作成】基本情報!M84)</f>
        <v/>
      </c>
      <c r="M40" s="28" t="str">
        <f>IF(【全員最初に作成】基本情報!R84="","",【全員最初に作成】基本情報!R84)</f>
        <v/>
      </c>
      <c r="N40" s="28" t="str">
        <f>IF(【全員最初に作成】基本情報!W84="","",【全員最初に作成】基本情報!W84)</f>
        <v/>
      </c>
      <c r="O40" s="28" t="str">
        <f>IF(【全員最初に作成】基本情報!X84="","",【全員最初に作成】基本情報!X84)</f>
        <v/>
      </c>
      <c r="P40" s="276" t="str">
        <f>IF(【全員最初に作成】基本情報!Y84="","",【全員最初に作成】基本情報!Y84)</f>
        <v/>
      </c>
      <c r="Q40" s="11" t="str">
        <f>IF(【全員最初に作成】基本情報!AB84="","",【全員最初に作成】基本情報!AB84)</f>
        <v/>
      </c>
      <c r="R40" s="48"/>
      <c r="S40" s="277" t="str">
        <f>IF(P40="","",VLOOKUP(P40,【参考】数式用!$J$2:$L$34,3,FALSE))</f>
        <v/>
      </c>
      <c r="T40" s="278" t="s">
        <v>108</v>
      </c>
      <c r="U40" s="49"/>
      <c r="V40" s="279" t="s">
        <v>109</v>
      </c>
      <c r="W40" s="49"/>
      <c r="X40" s="29" t="s">
        <v>110</v>
      </c>
      <c r="Y40" s="49"/>
      <c r="Z40" s="29" t="s">
        <v>109</v>
      </c>
      <c r="AA40" s="49"/>
      <c r="AB40" s="29" t="s">
        <v>111</v>
      </c>
      <c r="AC40" s="280" t="s">
        <v>112</v>
      </c>
      <c r="AD40" s="281" t="str">
        <f t="shared" si="0"/>
        <v/>
      </c>
      <c r="AE40" s="282" t="s">
        <v>113</v>
      </c>
      <c r="AF40" s="283" t="str">
        <f t="shared" si="1"/>
        <v/>
      </c>
    </row>
    <row r="41" spans="1:32" ht="36.75" customHeight="1">
      <c r="A41" s="28">
        <f t="shared" si="2"/>
        <v>30</v>
      </c>
      <c r="B41" s="1073" t="str">
        <f>IF(【全員最初に作成】基本情報!C85="","",【全員最初に作成】基本情報!C85)</f>
        <v/>
      </c>
      <c r="C41" s="1074"/>
      <c r="D41" s="1074"/>
      <c r="E41" s="1074"/>
      <c r="F41" s="1074"/>
      <c r="G41" s="1074"/>
      <c r="H41" s="1074"/>
      <c r="I41" s="1074"/>
      <c r="J41" s="1074"/>
      <c r="K41" s="1075"/>
      <c r="L41" s="28" t="str">
        <f>IF(【全員最初に作成】基本情報!M85="","",【全員最初に作成】基本情報!M85)</f>
        <v/>
      </c>
      <c r="M41" s="28" t="str">
        <f>IF(【全員最初に作成】基本情報!R85="","",【全員最初に作成】基本情報!R85)</f>
        <v/>
      </c>
      <c r="N41" s="28" t="str">
        <f>IF(【全員最初に作成】基本情報!W85="","",【全員最初に作成】基本情報!W85)</f>
        <v/>
      </c>
      <c r="O41" s="28" t="str">
        <f>IF(【全員最初に作成】基本情報!X85="","",【全員最初に作成】基本情報!X85)</f>
        <v/>
      </c>
      <c r="P41" s="276" t="str">
        <f>IF(【全員最初に作成】基本情報!Y85="","",【全員最初に作成】基本情報!Y85)</f>
        <v/>
      </c>
      <c r="Q41" s="11" t="str">
        <f>IF(【全員最初に作成】基本情報!AB85="","",【全員最初に作成】基本情報!AB85)</f>
        <v/>
      </c>
      <c r="R41" s="48"/>
      <c r="S41" s="277" t="str">
        <f>IF(P41="","",VLOOKUP(P41,【参考】数式用!$J$2:$L$34,3,FALSE))</f>
        <v/>
      </c>
      <c r="T41" s="278" t="s">
        <v>108</v>
      </c>
      <c r="U41" s="49"/>
      <c r="V41" s="279" t="s">
        <v>109</v>
      </c>
      <c r="W41" s="49"/>
      <c r="X41" s="29" t="s">
        <v>110</v>
      </c>
      <c r="Y41" s="49"/>
      <c r="Z41" s="29" t="s">
        <v>109</v>
      </c>
      <c r="AA41" s="49"/>
      <c r="AB41" s="29" t="s">
        <v>111</v>
      </c>
      <c r="AC41" s="280" t="s">
        <v>112</v>
      </c>
      <c r="AD41" s="281" t="str">
        <f t="shared" si="0"/>
        <v/>
      </c>
      <c r="AE41" s="282" t="s">
        <v>113</v>
      </c>
      <c r="AF41" s="283" t="str">
        <f t="shared" si="1"/>
        <v/>
      </c>
    </row>
    <row r="42" spans="1:32" ht="36.75" customHeight="1">
      <c r="A42" s="28">
        <f t="shared" si="2"/>
        <v>31</v>
      </c>
      <c r="B42" s="1073" t="str">
        <f>IF(【全員最初に作成】基本情報!C86="","",【全員最初に作成】基本情報!C86)</f>
        <v/>
      </c>
      <c r="C42" s="1074"/>
      <c r="D42" s="1074"/>
      <c r="E42" s="1074"/>
      <c r="F42" s="1074"/>
      <c r="G42" s="1074"/>
      <c r="H42" s="1074"/>
      <c r="I42" s="1074"/>
      <c r="J42" s="1074"/>
      <c r="K42" s="1075"/>
      <c r="L42" s="28" t="str">
        <f>IF(【全員最初に作成】基本情報!M86="","",【全員最初に作成】基本情報!M86)</f>
        <v/>
      </c>
      <c r="M42" s="28" t="str">
        <f>IF(【全員最初に作成】基本情報!R86="","",【全員最初に作成】基本情報!R86)</f>
        <v/>
      </c>
      <c r="N42" s="28" t="str">
        <f>IF(【全員最初に作成】基本情報!W86="","",【全員最初に作成】基本情報!W86)</f>
        <v/>
      </c>
      <c r="O42" s="28" t="str">
        <f>IF(【全員最初に作成】基本情報!X86="","",【全員最初に作成】基本情報!X86)</f>
        <v/>
      </c>
      <c r="P42" s="276" t="str">
        <f>IF(【全員最初に作成】基本情報!Y86="","",【全員最初に作成】基本情報!Y86)</f>
        <v/>
      </c>
      <c r="Q42" s="11" t="str">
        <f>IF(【全員最初に作成】基本情報!AB86="","",【全員最初に作成】基本情報!AB86)</f>
        <v/>
      </c>
      <c r="R42" s="48"/>
      <c r="S42" s="277" t="str">
        <f>IF(P42="","",VLOOKUP(P42,【参考】数式用!$J$2:$L$34,3,FALSE))</f>
        <v/>
      </c>
      <c r="T42" s="278" t="s">
        <v>108</v>
      </c>
      <c r="U42" s="49"/>
      <c r="V42" s="279" t="s">
        <v>109</v>
      </c>
      <c r="W42" s="49"/>
      <c r="X42" s="29" t="s">
        <v>110</v>
      </c>
      <c r="Y42" s="49"/>
      <c r="Z42" s="29" t="s">
        <v>109</v>
      </c>
      <c r="AA42" s="49"/>
      <c r="AB42" s="29" t="s">
        <v>111</v>
      </c>
      <c r="AC42" s="280" t="s">
        <v>112</v>
      </c>
      <c r="AD42" s="281" t="str">
        <f t="shared" si="0"/>
        <v/>
      </c>
      <c r="AE42" s="282" t="s">
        <v>113</v>
      </c>
      <c r="AF42" s="283" t="str">
        <f t="shared" si="1"/>
        <v/>
      </c>
    </row>
    <row r="43" spans="1:32" ht="36.75" customHeight="1">
      <c r="A43" s="28">
        <f t="shared" si="2"/>
        <v>32</v>
      </c>
      <c r="B43" s="1073" t="str">
        <f>IF(【全員最初に作成】基本情報!C87="","",【全員最初に作成】基本情報!C87)</f>
        <v/>
      </c>
      <c r="C43" s="1074"/>
      <c r="D43" s="1074"/>
      <c r="E43" s="1074"/>
      <c r="F43" s="1074"/>
      <c r="G43" s="1074"/>
      <c r="H43" s="1074"/>
      <c r="I43" s="1074"/>
      <c r="J43" s="1074"/>
      <c r="K43" s="1075"/>
      <c r="L43" s="28" t="str">
        <f>IF(【全員最初に作成】基本情報!M87="","",【全員最初に作成】基本情報!M87)</f>
        <v/>
      </c>
      <c r="M43" s="28" t="str">
        <f>IF(【全員最初に作成】基本情報!R87="","",【全員最初に作成】基本情報!R87)</f>
        <v/>
      </c>
      <c r="N43" s="28" t="str">
        <f>IF(【全員最初に作成】基本情報!W87="","",【全員最初に作成】基本情報!W87)</f>
        <v/>
      </c>
      <c r="O43" s="28" t="str">
        <f>IF(【全員最初に作成】基本情報!X87="","",【全員最初に作成】基本情報!X87)</f>
        <v/>
      </c>
      <c r="P43" s="276" t="str">
        <f>IF(【全員最初に作成】基本情報!Y87="","",【全員最初に作成】基本情報!Y87)</f>
        <v/>
      </c>
      <c r="Q43" s="11" t="str">
        <f>IF(【全員最初に作成】基本情報!AB87="","",【全員最初に作成】基本情報!AB87)</f>
        <v/>
      </c>
      <c r="R43" s="48"/>
      <c r="S43" s="277" t="str">
        <f>IF(P43="","",VLOOKUP(P43,【参考】数式用!$J$2:$L$34,3,FALSE))</f>
        <v/>
      </c>
      <c r="T43" s="278" t="s">
        <v>108</v>
      </c>
      <c r="U43" s="49"/>
      <c r="V43" s="279" t="s">
        <v>109</v>
      </c>
      <c r="W43" s="49"/>
      <c r="X43" s="29" t="s">
        <v>110</v>
      </c>
      <c r="Y43" s="49"/>
      <c r="Z43" s="29" t="s">
        <v>109</v>
      </c>
      <c r="AA43" s="49"/>
      <c r="AB43" s="29" t="s">
        <v>111</v>
      </c>
      <c r="AC43" s="280" t="s">
        <v>112</v>
      </c>
      <c r="AD43" s="281" t="str">
        <f t="shared" si="0"/>
        <v/>
      </c>
      <c r="AE43" s="282" t="s">
        <v>113</v>
      </c>
      <c r="AF43" s="283" t="str">
        <f t="shared" si="1"/>
        <v/>
      </c>
    </row>
    <row r="44" spans="1:32" ht="36.75" customHeight="1">
      <c r="A44" s="28">
        <f t="shared" si="2"/>
        <v>33</v>
      </c>
      <c r="B44" s="1073" t="str">
        <f>IF(【全員最初に作成】基本情報!C88="","",【全員最初に作成】基本情報!C88)</f>
        <v/>
      </c>
      <c r="C44" s="1074"/>
      <c r="D44" s="1074"/>
      <c r="E44" s="1074"/>
      <c r="F44" s="1074"/>
      <c r="G44" s="1074"/>
      <c r="H44" s="1074"/>
      <c r="I44" s="1074"/>
      <c r="J44" s="1074"/>
      <c r="K44" s="1075"/>
      <c r="L44" s="28" t="str">
        <f>IF(【全員最初に作成】基本情報!M88="","",【全員最初に作成】基本情報!M88)</f>
        <v/>
      </c>
      <c r="M44" s="28" t="str">
        <f>IF(【全員最初に作成】基本情報!R88="","",【全員最初に作成】基本情報!R88)</f>
        <v/>
      </c>
      <c r="N44" s="28" t="str">
        <f>IF(【全員最初に作成】基本情報!W88="","",【全員最初に作成】基本情報!W88)</f>
        <v/>
      </c>
      <c r="O44" s="28" t="str">
        <f>IF(【全員最初に作成】基本情報!X88="","",【全員最初に作成】基本情報!X88)</f>
        <v/>
      </c>
      <c r="P44" s="276" t="str">
        <f>IF(【全員最初に作成】基本情報!Y88="","",【全員最初に作成】基本情報!Y88)</f>
        <v/>
      </c>
      <c r="Q44" s="11" t="str">
        <f>IF(【全員最初に作成】基本情報!AB88="","",【全員最初に作成】基本情報!AB88)</f>
        <v/>
      </c>
      <c r="R44" s="48"/>
      <c r="S44" s="277" t="str">
        <f>IF(P44="","",VLOOKUP(P44,【参考】数式用!$J$2:$L$34,3,FALSE))</f>
        <v/>
      </c>
      <c r="T44" s="278" t="s">
        <v>108</v>
      </c>
      <c r="U44" s="49"/>
      <c r="V44" s="279" t="s">
        <v>109</v>
      </c>
      <c r="W44" s="49"/>
      <c r="X44" s="29" t="s">
        <v>110</v>
      </c>
      <c r="Y44" s="49"/>
      <c r="Z44" s="29" t="s">
        <v>109</v>
      </c>
      <c r="AA44" s="49"/>
      <c r="AB44" s="29" t="s">
        <v>111</v>
      </c>
      <c r="AC44" s="280" t="s">
        <v>112</v>
      </c>
      <c r="AD44" s="281" t="str">
        <f t="shared" si="0"/>
        <v/>
      </c>
      <c r="AE44" s="282" t="s">
        <v>113</v>
      </c>
      <c r="AF44" s="283" t="str">
        <f t="shared" si="1"/>
        <v/>
      </c>
    </row>
    <row r="45" spans="1:32" ht="36.75" customHeight="1">
      <c r="A45" s="28">
        <f t="shared" si="2"/>
        <v>34</v>
      </c>
      <c r="B45" s="1073" t="str">
        <f>IF(【全員最初に作成】基本情報!C89="","",【全員最初に作成】基本情報!C89)</f>
        <v/>
      </c>
      <c r="C45" s="1074"/>
      <c r="D45" s="1074"/>
      <c r="E45" s="1074"/>
      <c r="F45" s="1074"/>
      <c r="G45" s="1074"/>
      <c r="H45" s="1074"/>
      <c r="I45" s="1074"/>
      <c r="J45" s="1074"/>
      <c r="K45" s="1075"/>
      <c r="L45" s="28" t="str">
        <f>IF(【全員最初に作成】基本情報!M89="","",【全員最初に作成】基本情報!M89)</f>
        <v/>
      </c>
      <c r="M45" s="28" t="str">
        <f>IF(【全員最初に作成】基本情報!R89="","",【全員最初に作成】基本情報!R89)</f>
        <v/>
      </c>
      <c r="N45" s="28" t="str">
        <f>IF(【全員最初に作成】基本情報!W89="","",【全員最初に作成】基本情報!W89)</f>
        <v/>
      </c>
      <c r="O45" s="28" t="str">
        <f>IF(【全員最初に作成】基本情報!X89="","",【全員最初に作成】基本情報!X89)</f>
        <v/>
      </c>
      <c r="P45" s="276" t="str">
        <f>IF(【全員最初に作成】基本情報!Y89="","",【全員最初に作成】基本情報!Y89)</f>
        <v/>
      </c>
      <c r="Q45" s="11" t="str">
        <f>IF(【全員最初に作成】基本情報!AB89="","",【全員最初に作成】基本情報!AB89)</f>
        <v/>
      </c>
      <c r="R45" s="48"/>
      <c r="S45" s="277" t="str">
        <f>IF(P45="","",VLOOKUP(P45,【参考】数式用!$J$2:$L$34,3,FALSE))</f>
        <v/>
      </c>
      <c r="T45" s="278" t="s">
        <v>108</v>
      </c>
      <c r="U45" s="49"/>
      <c r="V45" s="279" t="s">
        <v>109</v>
      </c>
      <c r="W45" s="49"/>
      <c r="X45" s="29" t="s">
        <v>110</v>
      </c>
      <c r="Y45" s="49"/>
      <c r="Z45" s="29" t="s">
        <v>109</v>
      </c>
      <c r="AA45" s="49"/>
      <c r="AB45" s="29" t="s">
        <v>111</v>
      </c>
      <c r="AC45" s="280" t="s">
        <v>112</v>
      </c>
      <c r="AD45" s="281" t="str">
        <f t="shared" si="0"/>
        <v/>
      </c>
      <c r="AE45" s="282" t="s">
        <v>113</v>
      </c>
      <c r="AF45" s="283" t="str">
        <f t="shared" si="1"/>
        <v/>
      </c>
    </row>
    <row r="46" spans="1:32" ht="36.75" customHeight="1">
      <c r="A46" s="28">
        <f t="shared" si="2"/>
        <v>35</v>
      </c>
      <c r="B46" s="1073" t="str">
        <f>IF(【全員最初に作成】基本情報!C90="","",【全員最初に作成】基本情報!C90)</f>
        <v/>
      </c>
      <c r="C46" s="1074"/>
      <c r="D46" s="1074"/>
      <c r="E46" s="1074"/>
      <c r="F46" s="1074"/>
      <c r="G46" s="1074"/>
      <c r="H46" s="1074"/>
      <c r="I46" s="1074"/>
      <c r="J46" s="1074"/>
      <c r="K46" s="1075"/>
      <c r="L46" s="28" t="str">
        <f>IF(【全員最初に作成】基本情報!M90="","",【全員最初に作成】基本情報!M90)</f>
        <v/>
      </c>
      <c r="M46" s="28" t="str">
        <f>IF(【全員最初に作成】基本情報!R90="","",【全員最初に作成】基本情報!R90)</f>
        <v/>
      </c>
      <c r="N46" s="28" t="str">
        <f>IF(【全員最初に作成】基本情報!W90="","",【全員最初に作成】基本情報!W90)</f>
        <v/>
      </c>
      <c r="O46" s="28" t="str">
        <f>IF(【全員最初に作成】基本情報!X90="","",【全員最初に作成】基本情報!X90)</f>
        <v/>
      </c>
      <c r="P46" s="276" t="str">
        <f>IF(【全員最初に作成】基本情報!Y90="","",【全員最初に作成】基本情報!Y90)</f>
        <v/>
      </c>
      <c r="Q46" s="11" t="str">
        <f>IF(【全員最初に作成】基本情報!AB90="","",【全員最初に作成】基本情報!AB90)</f>
        <v/>
      </c>
      <c r="R46" s="48"/>
      <c r="S46" s="277" t="str">
        <f>IF(P46="","",VLOOKUP(P46,【参考】数式用!$J$2:$L$34,3,FALSE))</f>
        <v/>
      </c>
      <c r="T46" s="278" t="s">
        <v>108</v>
      </c>
      <c r="U46" s="49"/>
      <c r="V46" s="279" t="s">
        <v>109</v>
      </c>
      <c r="W46" s="49"/>
      <c r="X46" s="29" t="s">
        <v>110</v>
      </c>
      <c r="Y46" s="49"/>
      <c r="Z46" s="29" t="s">
        <v>109</v>
      </c>
      <c r="AA46" s="49"/>
      <c r="AB46" s="29" t="s">
        <v>111</v>
      </c>
      <c r="AC46" s="280" t="s">
        <v>112</v>
      </c>
      <c r="AD46" s="281" t="str">
        <f t="shared" si="0"/>
        <v/>
      </c>
      <c r="AE46" s="282" t="s">
        <v>113</v>
      </c>
      <c r="AF46" s="283" t="str">
        <f t="shared" si="1"/>
        <v/>
      </c>
    </row>
    <row r="47" spans="1:32" ht="36.75" customHeight="1">
      <c r="A47" s="28">
        <f t="shared" si="2"/>
        <v>36</v>
      </c>
      <c r="B47" s="1073" t="str">
        <f>IF(【全員最初に作成】基本情報!C91="","",【全員最初に作成】基本情報!C91)</f>
        <v/>
      </c>
      <c r="C47" s="1074"/>
      <c r="D47" s="1074"/>
      <c r="E47" s="1074"/>
      <c r="F47" s="1074"/>
      <c r="G47" s="1074"/>
      <c r="H47" s="1074"/>
      <c r="I47" s="1074"/>
      <c r="J47" s="1074"/>
      <c r="K47" s="1075"/>
      <c r="L47" s="28" t="str">
        <f>IF(【全員最初に作成】基本情報!M91="","",【全員最初に作成】基本情報!M91)</f>
        <v/>
      </c>
      <c r="M47" s="28" t="str">
        <f>IF(【全員最初に作成】基本情報!R91="","",【全員最初に作成】基本情報!R91)</f>
        <v/>
      </c>
      <c r="N47" s="28" t="str">
        <f>IF(【全員最初に作成】基本情報!W91="","",【全員最初に作成】基本情報!W91)</f>
        <v/>
      </c>
      <c r="O47" s="28" t="str">
        <f>IF(【全員最初に作成】基本情報!X91="","",【全員最初に作成】基本情報!X91)</f>
        <v/>
      </c>
      <c r="P47" s="276" t="str">
        <f>IF(【全員最初に作成】基本情報!Y91="","",【全員最初に作成】基本情報!Y91)</f>
        <v/>
      </c>
      <c r="Q47" s="11" t="str">
        <f>IF(【全員最初に作成】基本情報!AB91="","",【全員最初に作成】基本情報!AB91)</f>
        <v/>
      </c>
      <c r="R47" s="48"/>
      <c r="S47" s="277" t="str">
        <f>IF(P47="","",VLOOKUP(P47,【参考】数式用!$J$2:$L$34,3,FALSE))</f>
        <v/>
      </c>
      <c r="T47" s="278" t="s">
        <v>108</v>
      </c>
      <c r="U47" s="49"/>
      <c r="V47" s="279" t="s">
        <v>109</v>
      </c>
      <c r="W47" s="49"/>
      <c r="X47" s="29" t="s">
        <v>110</v>
      </c>
      <c r="Y47" s="49"/>
      <c r="Z47" s="29" t="s">
        <v>109</v>
      </c>
      <c r="AA47" s="49"/>
      <c r="AB47" s="29" t="s">
        <v>111</v>
      </c>
      <c r="AC47" s="280" t="s">
        <v>112</v>
      </c>
      <c r="AD47" s="281" t="str">
        <f t="shared" si="0"/>
        <v/>
      </c>
      <c r="AE47" s="282" t="s">
        <v>113</v>
      </c>
      <c r="AF47" s="283" t="str">
        <f t="shared" si="1"/>
        <v/>
      </c>
    </row>
    <row r="48" spans="1:32" ht="36.75" customHeight="1">
      <c r="A48" s="28">
        <f t="shared" si="2"/>
        <v>37</v>
      </c>
      <c r="B48" s="1073" t="str">
        <f>IF(【全員最初に作成】基本情報!C92="","",【全員最初に作成】基本情報!C92)</f>
        <v/>
      </c>
      <c r="C48" s="1074"/>
      <c r="D48" s="1074"/>
      <c r="E48" s="1074"/>
      <c r="F48" s="1074"/>
      <c r="G48" s="1074"/>
      <c r="H48" s="1074"/>
      <c r="I48" s="1074"/>
      <c r="J48" s="1074"/>
      <c r="K48" s="1075"/>
      <c r="L48" s="28" t="str">
        <f>IF(【全員最初に作成】基本情報!M92="","",【全員最初に作成】基本情報!M92)</f>
        <v/>
      </c>
      <c r="M48" s="28" t="str">
        <f>IF(【全員最初に作成】基本情報!R92="","",【全員最初に作成】基本情報!R92)</f>
        <v/>
      </c>
      <c r="N48" s="28" t="str">
        <f>IF(【全員最初に作成】基本情報!W92="","",【全員最初に作成】基本情報!W92)</f>
        <v/>
      </c>
      <c r="O48" s="28" t="str">
        <f>IF(【全員最初に作成】基本情報!X92="","",【全員最初に作成】基本情報!X92)</f>
        <v/>
      </c>
      <c r="P48" s="276" t="str">
        <f>IF(【全員最初に作成】基本情報!Y92="","",【全員最初に作成】基本情報!Y92)</f>
        <v/>
      </c>
      <c r="Q48" s="11" t="str">
        <f>IF(【全員最初に作成】基本情報!AB92="","",【全員最初に作成】基本情報!AB92)</f>
        <v/>
      </c>
      <c r="R48" s="48"/>
      <c r="S48" s="277" t="str">
        <f>IF(P48="","",VLOOKUP(P48,【参考】数式用!$J$2:$L$34,3,FALSE))</f>
        <v/>
      </c>
      <c r="T48" s="278" t="s">
        <v>108</v>
      </c>
      <c r="U48" s="49"/>
      <c r="V48" s="279" t="s">
        <v>109</v>
      </c>
      <c r="W48" s="49"/>
      <c r="X48" s="29" t="s">
        <v>110</v>
      </c>
      <c r="Y48" s="49"/>
      <c r="Z48" s="29" t="s">
        <v>109</v>
      </c>
      <c r="AA48" s="49"/>
      <c r="AB48" s="29" t="s">
        <v>111</v>
      </c>
      <c r="AC48" s="280" t="s">
        <v>112</v>
      </c>
      <c r="AD48" s="281" t="str">
        <f t="shared" si="0"/>
        <v/>
      </c>
      <c r="AE48" s="282" t="s">
        <v>113</v>
      </c>
      <c r="AF48" s="283" t="str">
        <f t="shared" si="1"/>
        <v/>
      </c>
    </row>
    <row r="49" spans="1:32" ht="36.75" customHeight="1">
      <c r="A49" s="28">
        <f t="shared" si="2"/>
        <v>38</v>
      </c>
      <c r="B49" s="1073" t="str">
        <f>IF(【全員最初に作成】基本情報!C93="","",【全員最初に作成】基本情報!C93)</f>
        <v/>
      </c>
      <c r="C49" s="1074"/>
      <c r="D49" s="1074"/>
      <c r="E49" s="1074"/>
      <c r="F49" s="1074"/>
      <c r="G49" s="1074"/>
      <c r="H49" s="1074"/>
      <c r="I49" s="1074"/>
      <c r="J49" s="1074"/>
      <c r="K49" s="1075"/>
      <c r="L49" s="28" t="str">
        <f>IF(【全員最初に作成】基本情報!M93="","",【全員最初に作成】基本情報!M93)</f>
        <v/>
      </c>
      <c r="M49" s="28" t="str">
        <f>IF(【全員最初に作成】基本情報!R93="","",【全員最初に作成】基本情報!R93)</f>
        <v/>
      </c>
      <c r="N49" s="28" t="str">
        <f>IF(【全員最初に作成】基本情報!W93="","",【全員最初に作成】基本情報!W93)</f>
        <v/>
      </c>
      <c r="O49" s="28" t="str">
        <f>IF(【全員最初に作成】基本情報!X93="","",【全員最初に作成】基本情報!X93)</f>
        <v/>
      </c>
      <c r="P49" s="276" t="str">
        <f>IF(【全員最初に作成】基本情報!Y93="","",【全員最初に作成】基本情報!Y93)</f>
        <v/>
      </c>
      <c r="Q49" s="11" t="str">
        <f>IF(【全員最初に作成】基本情報!AB93="","",【全員最初に作成】基本情報!AB93)</f>
        <v/>
      </c>
      <c r="R49" s="48"/>
      <c r="S49" s="277" t="str">
        <f>IF(P49="","",VLOOKUP(P49,【参考】数式用!$J$2:$L$34,3,FALSE))</f>
        <v/>
      </c>
      <c r="T49" s="278" t="s">
        <v>108</v>
      </c>
      <c r="U49" s="49"/>
      <c r="V49" s="279" t="s">
        <v>109</v>
      </c>
      <c r="W49" s="49"/>
      <c r="X49" s="29" t="s">
        <v>110</v>
      </c>
      <c r="Y49" s="49"/>
      <c r="Z49" s="29" t="s">
        <v>109</v>
      </c>
      <c r="AA49" s="49"/>
      <c r="AB49" s="29" t="s">
        <v>111</v>
      </c>
      <c r="AC49" s="280" t="s">
        <v>112</v>
      </c>
      <c r="AD49" s="281" t="str">
        <f t="shared" si="0"/>
        <v/>
      </c>
      <c r="AE49" s="282" t="s">
        <v>113</v>
      </c>
      <c r="AF49" s="283" t="str">
        <f t="shared" si="1"/>
        <v/>
      </c>
    </row>
    <row r="50" spans="1:32" ht="36.75" customHeight="1">
      <c r="A50" s="28">
        <f t="shared" si="2"/>
        <v>39</v>
      </c>
      <c r="B50" s="1073" t="str">
        <f>IF(【全員最初に作成】基本情報!C94="","",【全員最初に作成】基本情報!C94)</f>
        <v/>
      </c>
      <c r="C50" s="1074"/>
      <c r="D50" s="1074"/>
      <c r="E50" s="1074"/>
      <c r="F50" s="1074"/>
      <c r="G50" s="1074"/>
      <c r="H50" s="1074"/>
      <c r="I50" s="1074"/>
      <c r="J50" s="1074"/>
      <c r="K50" s="1075"/>
      <c r="L50" s="28" t="str">
        <f>IF(【全員最初に作成】基本情報!M94="","",【全員最初に作成】基本情報!M94)</f>
        <v/>
      </c>
      <c r="M50" s="28" t="str">
        <f>IF(【全員最初に作成】基本情報!R94="","",【全員最初に作成】基本情報!R94)</f>
        <v/>
      </c>
      <c r="N50" s="28" t="str">
        <f>IF(【全員最初に作成】基本情報!W94="","",【全員最初に作成】基本情報!W94)</f>
        <v/>
      </c>
      <c r="O50" s="28" t="str">
        <f>IF(【全員最初に作成】基本情報!X94="","",【全員最初に作成】基本情報!X94)</f>
        <v/>
      </c>
      <c r="P50" s="276" t="str">
        <f>IF(【全員最初に作成】基本情報!Y94="","",【全員最初に作成】基本情報!Y94)</f>
        <v/>
      </c>
      <c r="Q50" s="11" t="str">
        <f>IF(【全員最初に作成】基本情報!AB94="","",【全員最初に作成】基本情報!AB94)</f>
        <v/>
      </c>
      <c r="R50" s="48"/>
      <c r="S50" s="277" t="str">
        <f>IF(P50="","",VLOOKUP(P50,【参考】数式用!$J$2:$L$34,3,FALSE))</f>
        <v/>
      </c>
      <c r="T50" s="278" t="s">
        <v>108</v>
      </c>
      <c r="U50" s="49"/>
      <c r="V50" s="279" t="s">
        <v>109</v>
      </c>
      <c r="W50" s="49"/>
      <c r="X50" s="29" t="s">
        <v>110</v>
      </c>
      <c r="Y50" s="49"/>
      <c r="Z50" s="29" t="s">
        <v>109</v>
      </c>
      <c r="AA50" s="49"/>
      <c r="AB50" s="29" t="s">
        <v>111</v>
      </c>
      <c r="AC50" s="280" t="s">
        <v>112</v>
      </c>
      <c r="AD50" s="281" t="str">
        <f t="shared" si="0"/>
        <v/>
      </c>
      <c r="AE50" s="282" t="s">
        <v>113</v>
      </c>
      <c r="AF50" s="283" t="str">
        <f t="shared" si="1"/>
        <v/>
      </c>
    </row>
    <row r="51" spans="1:32" ht="36.75" customHeight="1">
      <c r="A51" s="28">
        <f t="shared" si="2"/>
        <v>40</v>
      </c>
      <c r="B51" s="1073" t="str">
        <f>IF(【全員最初に作成】基本情報!C95="","",【全員最初に作成】基本情報!C95)</f>
        <v/>
      </c>
      <c r="C51" s="1074"/>
      <c r="D51" s="1074"/>
      <c r="E51" s="1074"/>
      <c r="F51" s="1074"/>
      <c r="G51" s="1074"/>
      <c r="H51" s="1074"/>
      <c r="I51" s="1074"/>
      <c r="J51" s="1074"/>
      <c r="K51" s="1075"/>
      <c r="L51" s="28" t="str">
        <f>IF(【全員最初に作成】基本情報!M95="","",【全員最初に作成】基本情報!M95)</f>
        <v/>
      </c>
      <c r="M51" s="28" t="str">
        <f>IF(【全員最初に作成】基本情報!R95="","",【全員最初に作成】基本情報!R95)</f>
        <v/>
      </c>
      <c r="N51" s="28" t="str">
        <f>IF(【全員最初に作成】基本情報!W95="","",【全員最初に作成】基本情報!W95)</f>
        <v/>
      </c>
      <c r="O51" s="28" t="str">
        <f>IF(【全員最初に作成】基本情報!X95="","",【全員最初に作成】基本情報!X95)</f>
        <v/>
      </c>
      <c r="P51" s="276" t="str">
        <f>IF(【全員最初に作成】基本情報!Y95="","",【全員最初に作成】基本情報!Y95)</f>
        <v/>
      </c>
      <c r="Q51" s="11" t="str">
        <f>IF(【全員最初に作成】基本情報!AB95="","",【全員最初に作成】基本情報!AB95)</f>
        <v/>
      </c>
      <c r="R51" s="48"/>
      <c r="S51" s="277" t="str">
        <f>IF(P51="","",VLOOKUP(P51,【参考】数式用!$J$2:$L$34,3,FALSE))</f>
        <v/>
      </c>
      <c r="T51" s="278" t="s">
        <v>108</v>
      </c>
      <c r="U51" s="49"/>
      <c r="V51" s="279" t="s">
        <v>109</v>
      </c>
      <c r="W51" s="49"/>
      <c r="X51" s="29" t="s">
        <v>110</v>
      </c>
      <c r="Y51" s="49"/>
      <c r="Z51" s="29" t="s">
        <v>109</v>
      </c>
      <c r="AA51" s="49"/>
      <c r="AB51" s="29" t="s">
        <v>111</v>
      </c>
      <c r="AC51" s="280" t="s">
        <v>112</v>
      </c>
      <c r="AD51" s="281" t="str">
        <f t="shared" si="0"/>
        <v/>
      </c>
      <c r="AE51" s="284" t="s">
        <v>113</v>
      </c>
      <c r="AF51" s="283" t="str">
        <f t="shared" si="1"/>
        <v/>
      </c>
    </row>
    <row r="52" spans="1:32" ht="36.75" customHeight="1">
      <c r="A52" s="28">
        <f t="shared" si="2"/>
        <v>41</v>
      </c>
      <c r="B52" s="1073" t="str">
        <f>IF(【全員最初に作成】基本情報!C96="","",【全員最初に作成】基本情報!C96)</f>
        <v/>
      </c>
      <c r="C52" s="1074"/>
      <c r="D52" s="1074"/>
      <c r="E52" s="1074"/>
      <c r="F52" s="1074"/>
      <c r="G52" s="1074"/>
      <c r="H52" s="1074"/>
      <c r="I52" s="1074"/>
      <c r="J52" s="1074"/>
      <c r="K52" s="1075"/>
      <c r="L52" s="28" t="str">
        <f>IF(【全員最初に作成】基本情報!M96="","",【全員最初に作成】基本情報!M96)</f>
        <v/>
      </c>
      <c r="M52" s="28" t="str">
        <f>IF(【全員最初に作成】基本情報!R96="","",【全員最初に作成】基本情報!R96)</f>
        <v/>
      </c>
      <c r="N52" s="28" t="str">
        <f>IF(【全員最初に作成】基本情報!W96="","",【全員最初に作成】基本情報!W96)</f>
        <v/>
      </c>
      <c r="O52" s="28" t="str">
        <f>IF(【全員最初に作成】基本情報!X96="","",【全員最初に作成】基本情報!X96)</f>
        <v/>
      </c>
      <c r="P52" s="276" t="str">
        <f>IF(【全員最初に作成】基本情報!Y96="","",【全員最初に作成】基本情報!Y96)</f>
        <v/>
      </c>
      <c r="Q52" s="11" t="str">
        <f>IF(【全員最初に作成】基本情報!AB96="","",【全員最初に作成】基本情報!AB96)</f>
        <v/>
      </c>
      <c r="R52" s="48"/>
      <c r="S52" s="277" t="str">
        <f>IF(P52="","",VLOOKUP(P52,【参考】数式用!$J$2:$L$34,3,FALSE))</f>
        <v/>
      </c>
      <c r="T52" s="278" t="s">
        <v>108</v>
      </c>
      <c r="U52" s="49"/>
      <c r="V52" s="279" t="s">
        <v>109</v>
      </c>
      <c r="W52" s="49"/>
      <c r="X52" s="29" t="s">
        <v>110</v>
      </c>
      <c r="Y52" s="49"/>
      <c r="Z52" s="29" t="s">
        <v>109</v>
      </c>
      <c r="AA52" s="49"/>
      <c r="AB52" s="29" t="s">
        <v>111</v>
      </c>
      <c r="AC52" s="280" t="s">
        <v>112</v>
      </c>
      <c r="AD52" s="281" t="str">
        <f t="shared" si="0"/>
        <v/>
      </c>
      <c r="AE52" s="284" t="s">
        <v>113</v>
      </c>
      <c r="AF52" s="283" t="str">
        <f t="shared" si="1"/>
        <v/>
      </c>
    </row>
    <row r="53" spans="1:32" ht="36.75" customHeight="1">
      <c r="A53" s="28">
        <f t="shared" si="2"/>
        <v>42</v>
      </c>
      <c r="B53" s="1073" t="str">
        <f>IF(【全員最初に作成】基本情報!C97="","",【全員最初に作成】基本情報!C97)</f>
        <v/>
      </c>
      <c r="C53" s="1074"/>
      <c r="D53" s="1074"/>
      <c r="E53" s="1074"/>
      <c r="F53" s="1074"/>
      <c r="G53" s="1074"/>
      <c r="H53" s="1074"/>
      <c r="I53" s="1074"/>
      <c r="J53" s="1074"/>
      <c r="K53" s="1075"/>
      <c r="L53" s="28" t="str">
        <f>IF(【全員最初に作成】基本情報!M97="","",【全員最初に作成】基本情報!M97)</f>
        <v/>
      </c>
      <c r="M53" s="28" t="str">
        <f>IF(【全員最初に作成】基本情報!R97="","",【全員最初に作成】基本情報!R97)</f>
        <v/>
      </c>
      <c r="N53" s="28" t="str">
        <f>IF(【全員最初に作成】基本情報!W97="","",【全員最初に作成】基本情報!W97)</f>
        <v/>
      </c>
      <c r="O53" s="28" t="str">
        <f>IF(【全員最初に作成】基本情報!X97="","",【全員最初に作成】基本情報!X97)</f>
        <v/>
      </c>
      <c r="P53" s="276" t="str">
        <f>IF(【全員最初に作成】基本情報!Y97="","",【全員最初に作成】基本情報!Y97)</f>
        <v/>
      </c>
      <c r="Q53" s="11" t="str">
        <f>IF(【全員最初に作成】基本情報!AB97="","",【全員最初に作成】基本情報!AB97)</f>
        <v/>
      </c>
      <c r="R53" s="48"/>
      <c r="S53" s="277" t="str">
        <f>IF(P53="","",VLOOKUP(P53,【参考】数式用!$J$2:$L$34,3,FALSE))</f>
        <v/>
      </c>
      <c r="T53" s="278" t="s">
        <v>108</v>
      </c>
      <c r="U53" s="49"/>
      <c r="V53" s="279" t="s">
        <v>109</v>
      </c>
      <c r="W53" s="49"/>
      <c r="X53" s="29" t="s">
        <v>110</v>
      </c>
      <c r="Y53" s="49"/>
      <c r="Z53" s="29" t="s">
        <v>109</v>
      </c>
      <c r="AA53" s="49"/>
      <c r="AB53" s="29" t="s">
        <v>111</v>
      </c>
      <c r="AC53" s="280" t="s">
        <v>112</v>
      </c>
      <c r="AD53" s="281" t="str">
        <f t="shared" si="0"/>
        <v/>
      </c>
      <c r="AE53" s="284" t="s">
        <v>113</v>
      </c>
      <c r="AF53" s="283" t="str">
        <f t="shared" si="1"/>
        <v/>
      </c>
    </row>
    <row r="54" spans="1:32" ht="36.75" customHeight="1">
      <c r="A54" s="28">
        <f t="shared" si="2"/>
        <v>43</v>
      </c>
      <c r="B54" s="1073" t="str">
        <f>IF(【全員最初に作成】基本情報!C98="","",【全員最初に作成】基本情報!C98)</f>
        <v/>
      </c>
      <c r="C54" s="1074"/>
      <c r="D54" s="1074"/>
      <c r="E54" s="1074"/>
      <c r="F54" s="1074"/>
      <c r="G54" s="1074"/>
      <c r="H54" s="1074"/>
      <c r="I54" s="1074"/>
      <c r="J54" s="1074"/>
      <c r="K54" s="1075"/>
      <c r="L54" s="28" t="str">
        <f>IF(【全員最初に作成】基本情報!M98="","",【全員最初に作成】基本情報!M98)</f>
        <v/>
      </c>
      <c r="M54" s="28" t="str">
        <f>IF(【全員最初に作成】基本情報!R98="","",【全員最初に作成】基本情報!R98)</f>
        <v/>
      </c>
      <c r="N54" s="28" t="str">
        <f>IF(【全員最初に作成】基本情報!W98="","",【全員最初に作成】基本情報!W98)</f>
        <v/>
      </c>
      <c r="O54" s="28" t="str">
        <f>IF(【全員最初に作成】基本情報!X98="","",【全員最初に作成】基本情報!X98)</f>
        <v/>
      </c>
      <c r="P54" s="276" t="str">
        <f>IF(【全員最初に作成】基本情報!Y98="","",【全員最初に作成】基本情報!Y98)</f>
        <v/>
      </c>
      <c r="Q54" s="11" t="str">
        <f>IF(【全員最初に作成】基本情報!AB98="","",【全員最初に作成】基本情報!AB98)</f>
        <v/>
      </c>
      <c r="R54" s="48"/>
      <c r="S54" s="277" t="str">
        <f>IF(P54="","",VLOOKUP(P54,【参考】数式用!$J$2:$L$34,3,FALSE))</f>
        <v/>
      </c>
      <c r="T54" s="278" t="s">
        <v>108</v>
      </c>
      <c r="U54" s="49"/>
      <c r="V54" s="279" t="s">
        <v>109</v>
      </c>
      <c r="W54" s="49"/>
      <c r="X54" s="29" t="s">
        <v>110</v>
      </c>
      <c r="Y54" s="49"/>
      <c r="Z54" s="29" t="s">
        <v>109</v>
      </c>
      <c r="AA54" s="49"/>
      <c r="AB54" s="29" t="s">
        <v>111</v>
      </c>
      <c r="AC54" s="280" t="s">
        <v>112</v>
      </c>
      <c r="AD54" s="281" t="str">
        <f t="shared" si="0"/>
        <v/>
      </c>
      <c r="AE54" s="284" t="s">
        <v>113</v>
      </c>
      <c r="AF54" s="283" t="str">
        <f t="shared" si="1"/>
        <v/>
      </c>
    </row>
    <row r="55" spans="1:32" ht="36.75" customHeight="1">
      <c r="A55" s="28">
        <f t="shared" si="2"/>
        <v>44</v>
      </c>
      <c r="B55" s="1073" t="str">
        <f>IF(【全員最初に作成】基本情報!C99="","",【全員最初に作成】基本情報!C99)</f>
        <v/>
      </c>
      <c r="C55" s="1074"/>
      <c r="D55" s="1074"/>
      <c r="E55" s="1074"/>
      <c r="F55" s="1074"/>
      <c r="G55" s="1074"/>
      <c r="H55" s="1074"/>
      <c r="I55" s="1074"/>
      <c r="J55" s="1074"/>
      <c r="K55" s="1075"/>
      <c r="L55" s="28" t="str">
        <f>IF(【全員最初に作成】基本情報!M99="","",【全員最初に作成】基本情報!M99)</f>
        <v/>
      </c>
      <c r="M55" s="28" t="str">
        <f>IF(【全員最初に作成】基本情報!R99="","",【全員最初に作成】基本情報!R99)</f>
        <v/>
      </c>
      <c r="N55" s="28" t="str">
        <f>IF(【全員最初に作成】基本情報!W99="","",【全員最初に作成】基本情報!W99)</f>
        <v/>
      </c>
      <c r="O55" s="28" t="str">
        <f>IF(【全員最初に作成】基本情報!X99="","",【全員最初に作成】基本情報!X99)</f>
        <v/>
      </c>
      <c r="P55" s="276" t="str">
        <f>IF(【全員最初に作成】基本情報!Y99="","",【全員最初に作成】基本情報!Y99)</f>
        <v/>
      </c>
      <c r="Q55" s="11" t="str">
        <f>IF(【全員最初に作成】基本情報!AB99="","",【全員最初に作成】基本情報!AB99)</f>
        <v/>
      </c>
      <c r="R55" s="48"/>
      <c r="S55" s="277" t="str">
        <f>IF(P55="","",VLOOKUP(P55,【参考】数式用!$J$2:$L$34,3,FALSE))</f>
        <v/>
      </c>
      <c r="T55" s="278" t="s">
        <v>108</v>
      </c>
      <c r="U55" s="49"/>
      <c r="V55" s="279" t="s">
        <v>109</v>
      </c>
      <c r="W55" s="49"/>
      <c r="X55" s="29" t="s">
        <v>110</v>
      </c>
      <c r="Y55" s="49"/>
      <c r="Z55" s="29" t="s">
        <v>109</v>
      </c>
      <c r="AA55" s="49"/>
      <c r="AB55" s="29" t="s">
        <v>111</v>
      </c>
      <c r="AC55" s="280" t="s">
        <v>112</v>
      </c>
      <c r="AD55" s="281" t="str">
        <f t="shared" si="0"/>
        <v/>
      </c>
      <c r="AE55" s="284" t="s">
        <v>113</v>
      </c>
      <c r="AF55" s="283" t="str">
        <f t="shared" si="1"/>
        <v/>
      </c>
    </row>
    <row r="56" spans="1:32" ht="36.75" customHeight="1">
      <c r="A56" s="28">
        <f t="shared" si="2"/>
        <v>45</v>
      </c>
      <c r="B56" s="1073" t="str">
        <f>IF(【全員最初に作成】基本情報!C100="","",【全員最初に作成】基本情報!C100)</f>
        <v/>
      </c>
      <c r="C56" s="1074"/>
      <c r="D56" s="1074"/>
      <c r="E56" s="1074"/>
      <c r="F56" s="1074"/>
      <c r="G56" s="1074"/>
      <c r="H56" s="1074"/>
      <c r="I56" s="1074"/>
      <c r="J56" s="1074"/>
      <c r="K56" s="1075"/>
      <c r="L56" s="28" t="str">
        <f>IF(【全員最初に作成】基本情報!M100="","",【全員最初に作成】基本情報!M100)</f>
        <v/>
      </c>
      <c r="M56" s="28" t="str">
        <f>IF(【全員最初に作成】基本情報!R100="","",【全員最初に作成】基本情報!R100)</f>
        <v/>
      </c>
      <c r="N56" s="28" t="str">
        <f>IF(【全員最初に作成】基本情報!W100="","",【全員最初に作成】基本情報!W100)</f>
        <v/>
      </c>
      <c r="O56" s="28" t="str">
        <f>IF(【全員最初に作成】基本情報!X100="","",【全員最初に作成】基本情報!X100)</f>
        <v/>
      </c>
      <c r="P56" s="276" t="str">
        <f>IF(【全員最初に作成】基本情報!Y100="","",【全員最初に作成】基本情報!Y100)</f>
        <v/>
      </c>
      <c r="Q56" s="11" t="str">
        <f>IF(【全員最初に作成】基本情報!AB100="","",【全員最初に作成】基本情報!AB100)</f>
        <v/>
      </c>
      <c r="R56" s="48"/>
      <c r="S56" s="277" t="str">
        <f>IF(P56="","",VLOOKUP(P56,【参考】数式用!$J$2:$L$34,3,FALSE))</f>
        <v/>
      </c>
      <c r="T56" s="278" t="s">
        <v>108</v>
      </c>
      <c r="U56" s="49"/>
      <c r="V56" s="279" t="s">
        <v>109</v>
      </c>
      <c r="W56" s="49"/>
      <c r="X56" s="29" t="s">
        <v>110</v>
      </c>
      <c r="Y56" s="49"/>
      <c r="Z56" s="29" t="s">
        <v>109</v>
      </c>
      <c r="AA56" s="49"/>
      <c r="AB56" s="29" t="s">
        <v>111</v>
      </c>
      <c r="AC56" s="280" t="s">
        <v>112</v>
      </c>
      <c r="AD56" s="281" t="str">
        <f t="shared" si="0"/>
        <v/>
      </c>
      <c r="AE56" s="284" t="s">
        <v>113</v>
      </c>
      <c r="AF56" s="283" t="str">
        <f t="shared" si="1"/>
        <v/>
      </c>
    </row>
    <row r="57" spans="1:32" ht="36.75" customHeight="1">
      <c r="A57" s="28">
        <f t="shared" si="2"/>
        <v>46</v>
      </c>
      <c r="B57" s="1073" t="str">
        <f>IF(【全員最初に作成】基本情報!C101="","",【全員最初に作成】基本情報!C101)</f>
        <v/>
      </c>
      <c r="C57" s="1074"/>
      <c r="D57" s="1074"/>
      <c r="E57" s="1074"/>
      <c r="F57" s="1074"/>
      <c r="G57" s="1074"/>
      <c r="H57" s="1074"/>
      <c r="I57" s="1074"/>
      <c r="J57" s="1074"/>
      <c r="K57" s="1075"/>
      <c r="L57" s="28" t="str">
        <f>IF(【全員最初に作成】基本情報!M101="","",【全員最初に作成】基本情報!M101)</f>
        <v/>
      </c>
      <c r="M57" s="28" t="str">
        <f>IF(【全員最初に作成】基本情報!R101="","",【全員最初に作成】基本情報!R101)</f>
        <v/>
      </c>
      <c r="N57" s="28" t="str">
        <f>IF(【全員最初に作成】基本情報!W101="","",【全員最初に作成】基本情報!W101)</f>
        <v/>
      </c>
      <c r="O57" s="28" t="str">
        <f>IF(【全員最初に作成】基本情報!X101="","",【全員最初に作成】基本情報!X101)</f>
        <v/>
      </c>
      <c r="P57" s="276" t="str">
        <f>IF(【全員最初に作成】基本情報!Y101="","",【全員最初に作成】基本情報!Y101)</f>
        <v/>
      </c>
      <c r="Q57" s="11" t="str">
        <f>IF(【全員最初に作成】基本情報!AB101="","",【全員最初に作成】基本情報!AB101)</f>
        <v/>
      </c>
      <c r="R57" s="48"/>
      <c r="S57" s="277" t="str">
        <f>IF(P57="","",VLOOKUP(P57,【参考】数式用!$J$2:$L$34,3,FALSE))</f>
        <v/>
      </c>
      <c r="T57" s="278" t="s">
        <v>108</v>
      </c>
      <c r="U57" s="49"/>
      <c r="V57" s="279" t="s">
        <v>109</v>
      </c>
      <c r="W57" s="49"/>
      <c r="X57" s="29" t="s">
        <v>110</v>
      </c>
      <c r="Y57" s="49"/>
      <c r="Z57" s="29" t="s">
        <v>109</v>
      </c>
      <c r="AA57" s="49"/>
      <c r="AB57" s="29" t="s">
        <v>111</v>
      </c>
      <c r="AC57" s="280" t="s">
        <v>112</v>
      </c>
      <c r="AD57" s="281" t="str">
        <f t="shared" si="0"/>
        <v/>
      </c>
      <c r="AE57" s="284" t="s">
        <v>113</v>
      </c>
      <c r="AF57" s="283" t="str">
        <f t="shared" si="1"/>
        <v/>
      </c>
    </row>
    <row r="58" spans="1:32" ht="36.75" customHeight="1">
      <c r="A58" s="28">
        <f t="shared" si="2"/>
        <v>47</v>
      </c>
      <c r="B58" s="1073" t="str">
        <f>IF(【全員最初に作成】基本情報!C102="","",【全員最初に作成】基本情報!C102)</f>
        <v/>
      </c>
      <c r="C58" s="1074"/>
      <c r="D58" s="1074"/>
      <c r="E58" s="1074"/>
      <c r="F58" s="1074"/>
      <c r="G58" s="1074"/>
      <c r="H58" s="1074"/>
      <c r="I58" s="1074"/>
      <c r="J58" s="1074"/>
      <c r="K58" s="1075"/>
      <c r="L58" s="28" t="str">
        <f>IF(【全員最初に作成】基本情報!M102="","",【全員最初に作成】基本情報!M102)</f>
        <v/>
      </c>
      <c r="M58" s="28" t="str">
        <f>IF(【全員最初に作成】基本情報!R102="","",【全員最初に作成】基本情報!R102)</f>
        <v/>
      </c>
      <c r="N58" s="28" t="str">
        <f>IF(【全員最初に作成】基本情報!W102="","",【全員最初に作成】基本情報!W102)</f>
        <v/>
      </c>
      <c r="O58" s="28" t="str">
        <f>IF(【全員最初に作成】基本情報!X102="","",【全員最初に作成】基本情報!X102)</f>
        <v/>
      </c>
      <c r="P58" s="276" t="str">
        <f>IF(【全員最初に作成】基本情報!Y102="","",【全員最初に作成】基本情報!Y102)</f>
        <v/>
      </c>
      <c r="Q58" s="11" t="str">
        <f>IF(【全員最初に作成】基本情報!AB102="","",【全員最初に作成】基本情報!AB102)</f>
        <v/>
      </c>
      <c r="R58" s="48"/>
      <c r="S58" s="277" t="str">
        <f>IF(P58="","",VLOOKUP(P58,【参考】数式用!$J$2:$L$34,3,FALSE))</f>
        <v/>
      </c>
      <c r="T58" s="278" t="s">
        <v>108</v>
      </c>
      <c r="U58" s="49"/>
      <c r="V58" s="279" t="s">
        <v>109</v>
      </c>
      <c r="W58" s="49"/>
      <c r="X58" s="29" t="s">
        <v>110</v>
      </c>
      <c r="Y58" s="49"/>
      <c r="Z58" s="29" t="s">
        <v>109</v>
      </c>
      <c r="AA58" s="49"/>
      <c r="AB58" s="29" t="s">
        <v>111</v>
      </c>
      <c r="AC58" s="280" t="s">
        <v>112</v>
      </c>
      <c r="AD58" s="281" t="str">
        <f t="shared" si="0"/>
        <v/>
      </c>
      <c r="AE58" s="284" t="s">
        <v>113</v>
      </c>
      <c r="AF58" s="283" t="str">
        <f t="shared" si="1"/>
        <v/>
      </c>
    </row>
    <row r="59" spans="1:32" ht="36.75" customHeight="1">
      <c r="A59" s="28">
        <f t="shared" si="2"/>
        <v>48</v>
      </c>
      <c r="B59" s="1073" t="str">
        <f>IF(【全員最初に作成】基本情報!C103="","",【全員最初に作成】基本情報!C103)</f>
        <v/>
      </c>
      <c r="C59" s="1074"/>
      <c r="D59" s="1074"/>
      <c r="E59" s="1074"/>
      <c r="F59" s="1074"/>
      <c r="G59" s="1074"/>
      <c r="H59" s="1074"/>
      <c r="I59" s="1074"/>
      <c r="J59" s="1074"/>
      <c r="K59" s="1075"/>
      <c r="L59" s="28" t="str">
        <f>IF(【全員最初に作成】基本情報!M103="","",【全員最初に作成】基本情報!M103)</f>
        <v/>
      </c>
      <c r="M59" s="28" t="str">
        <f>IF(【全員最初に作成】基本情報!R103="","",【全員最初に作成】基本情報!R103)</f>
        <v/>
      </c>
      <c r="N59" s="28" t="str">
        <f>IF(【全員最初に作成】基本情報!W103="","",【全員最初に作成】基本情報!W103)</f>
        <v/>
      </c>
      <c r="O59" s="28" t="str">
        <f>IF(【全員最初に作成】基本情報!X103="","",【全員最初に作成】基本情報!X103)</f>
        <v/>
      </c>
      <c r="P59" s="276" t="str">
        <f>IF(【全員最初に作成】基本情報!Y103="","",【全員最初に作成】基本情報!Y103)</f>
        <v/>
      </c>
      <c r="Q59" s="11" t="str">
        <f>IF(【全員最初に作成】基本情報!AB103="","",【全員最初に作成】基本情報!AB103)</f>
        <v/>
      </c>
      <c r="R59" s="48"/>
      <c r="S59" s="277" t="str">
        <f>IF(P59="","",VLOOKUP(P59,【参考】数式用!$J$2:$L$34,3,FALSE))</f>
        <v/>
      </c>
      <c r="T59" s="278" t="s">
        <v>108</v>
      </c>
      <c r="U59" s="49"/>
      <c r="V59" s="279" t="s">
        <v>109</v>
      </c>
      <c r="W59" s="49"/>
      <c r="X59" s="29" t="s">
        <v>110</v>
      </c>
      <c r="Y59" s="49"/>
      <c r="Z59" s="29" t="s">
        <v>109</v>
      </c>
      <c r="AA59" s="49"/>
      <c r="AB59" s="29" t="s">
        <v>111</v>
      </c>
      <c r="AC59" s="280" t="s">
        <v>112</v>
      </c>
      <c r="AD59" s="281" t="str">
        <f t="shared" si="0"/>
        <v/>
      </c>
      <c r="AE59" s="284" t="s">
        <v>113</v>
      </c>
      <c r="AF59" s="283" t="str">
        <f t="shared" si="1"/>
        <v/>
      </c>
    </row>
    <row r="60" spans="1:32" ht="36.75" customHeight="1">
      <c r="A60" s="28">
        <f t="shared" si="2"/>
        <v>49</v>
      </c>
      <c r="B60" s="1073" t="str">
        <f>IF(【全員最初に作成】基本情報!C104="","",【全員最初に作成】基本情報!C104)</f>
        <v/>
      </c>
      <c r="C60" s="1074"/>
      <c r="D60" s="1074"/>
      <c r="E60" s="1074"/>
      <c r="F60" s="1074"/>
      <c r="G60" s="1074"/>
      <c r="H60" s="1074"/>
      <c r="I60" s="1074"/>
      <c r="J60" s="1074"/>
      <c r="K60" s="1075"/>
      <c r="L60" s="28" t="str">
        <f>IF(【全員最初に作成】基本情報!M104="","",【全員最初に作成】基本情報!M104)</f>
        <v/>
      </c>
      <c r="M60" s="28" t="str">
        <f>IF(【全員最初に作成】基本情報!R104="","",【全員最初に作成】基本情報!R104)</f>
        <v/>
      </c>
      <c r="N60" s="28" t="str">
        <f>IF(【全員最初に作成】基本情報!W104="","",【全員最初に作成】基本情報!W104)</f>
        <v/>
      </c>
      <c r="O60" s="28" t="str">
        <f>IF(【全員最初に作成】基本情報!X104="","",【全員最初に作成】基本情報!X104)</f>
        <v/>
      </c>
      <c r="P60" s="276" t="str">
        <f>IF(【全員最初に作成】基本情報!Y104="","",【全員最初に作成】基本情報!Y104)</f>
        <v/>
      </c>
      <c r="Q60" s="11" t="str">
        <f>IF(【全員最初に作成】基本情報!AB104="","",【全員最初に作成】基本情報!AB104)</f>
        <v/>
      </c>
      <c r="R60" s="48"/>
      <c r="S60" s="277" t="str">
        <f>IF(P60="","",VLOOKUP(P60,【参考】数式用!$J$2:$L$34,3,FALSE))</f>
        <v/>
      </c>
      <c r="T60" s="278" t="s">
        <v>108</v>
      </c>
      <c r="U60" s="49"/>
      <c r="V60" s="279" t="s">
        <v>109</v>
      </c>
      <c r="W60" s="49"/>
      <c r="X60" s="29" t="s">
        <v>110</v>
      </c>
      <c r="Y60" s="49"/>
      <c r="Z60" s="29" t="s">
        <v>109</v>
      </c>
      <c r="AA60" s="49"/>
      <c r="AB60" s="29" t="s">
        <v>111</v>
      </c>
      <c r="AC60" s="280" t="s">
        <v>112</v>
      </c>
      <c r="AD60" s="281" t="str">
        <f t="shared" si="0"/>
        <v/>
      </c>
      <c r="AE60" s="284" t="s">
        <v>113</v>
      </c>
      <c r="AF60" s="283" t="str">
        <f t="shared" si="1"/>
        <v/>
      </c>
    </row>
    <row r="61" spans="1:32" ht="36.75" customHeight="1">
      <c r="A61" s="28">
        <f t="shared" si="2"/>
        <v>50</v>
      </c>
      <c r="B61" s="1073" t="str">
        <f>IF(【全員最初に作成】基本情報!C105="","",【全員最初に作成】基本情報!C105)</f>
        <v/>
      </c>
      <c r="C61" s="1074"/>
      <c r="D61" s="1074"/>
      <c r="E61" s="1074"/>
      <c r="F61" s="1074"/>
      <c r="G61" s="1074"/>
      <c r="H61" s="1074"/>
      <c r="I61" s="1074"/>
      <c r="J61" s="1074"/>
      <c r="K61" s="1075"/>
      <c r="L61" s="28" t="str">
        <f>IF(【全員最初に作成】基本情報!M105="","",【全員最初に作成】基本情報!M105)</f>
        <v/>
      </c>
      <c r="M61" s="28" t="str">
        <f>IF(【全員最初に作成】基本情報!R105="","",【全員最初に作成】基本情報!R105)</f>
        <v/>
      </c>
      <c r="N61" s="28" t="str">
        <f>IF(【全員最初に作成】基本情報!W105="","",【全員最初に作成】基本情報!W105)</f>
        <v/>
      </c>
      <c r="O61" s="28" t="str">
        <f>IF(【全員最初に作成】基本情報!X105="","",【全員最初に作成】基本情報!X105)</f>
        <v/>
      </c>
      <c r="P61" s="276" t="str">
        <f>IF(【全員最初に作成】基本情報!Y105="","",【全員最初に作成】基本情報!Y105)</f>
        <v/>
      </c>
      <c r="Q61" s="11" t="str">
        <f>IF(【全員最初に作成】基本情報!AB105="","",【全員最初に作成】基本情報!AB105)</f>
        <v/>
      </c>
      <c r="R61" s="48"/>
      <c r="S61" s="277" t="str">
        <f>IF(P61="","",VLOOKUP(P61,【参考】数式用!$J$2:$L$34,3,FALSE))</f>
        <v/>
      </c>
      <c r="T61" s="278" t="s">
        <v>108</v>
      </c>
      <c r="U61" s="49"/>
      <c r="V61" s="279" t="s">
        <v>109</v>
      </c>
      <c r="W61" s="49"/>
      <c r="X61" s="29" t="s">
        <v>110</v>
      </c>
      <c r="Y61" s="49"/>
      <c r="Z61" s="29" t="s">
        <v>109</v>
      </c>
      <c r="AA61" s="49"/>
      <c r="AB61" s="29" t="s">
        <v>111</v>
      </c>
      <c r="AC61" s="280" t="s">
        <v>112</v>
      </c>
      <c r="AD61" s="281" t="str">
        <f t="shared" si="0"/>
        <v/>
      </c>
      <c r="AE61" s="284" t="s">
        <v>113</v>
      </c>
      <c r="AF61" s="283" t="str">
        <f t="shared" si="1"/>
        <v/>
      </c>
    </row>
    <row r="62" spans="1:32" ht="36.75" customHeight="1">
      <c r="A62" s="28">
        <f t="shared" si="2"/>
        <v>51</v>
      </c>
      <c r="B62" s="1073" t="str">
        <f>IF(【全員最初に作成】基本情報!C106="","",【全員最初に作成】基本情報!C106)</f>
        <v/>
      </c>
      <c r="C62" s="1074"/>
      <c r="D62" s="1074"/>
      <c r="E62" s="1074"/>
      <c r="F62" s="1074"/>
      <c r="G62" s="1074"/>
      <c r="H62" s="1074"/>
      <c r="I62" s="1074"/>
      <c r="J62" s="1074"/>
      <c r="K62" s="1075"/>
      <c r="L62" s="28" t="str">
        <f>IF(【全員最初に作成】基本情報!M106="","",【全員最初に作成】基本情報!M106)</f>
        <v/>
      </c>
      <c r="M62" s="28" t="str">
        <f>IF(【全員最初に作成】基本情報!R106="","",【全員最初に作成】基本情報!R106)</f>
        <v/>
      </c>
      <c r="N62" s="28" t="str">
        <f>IF(【全員最初に作成】基本情報!W106="","",【全員最初に作成】基本情報!W106)</f>
        <v/>
      </c>
      <c r="O62" s="28" t="str">
        <f>IF(【全員最初に作成】基本情報!X106="","",【全員最初に作成】基本情報!X106)</f>
        <v/>
      </c>
      <c r="P62" s="276" t="str">
        <f>IF(【全員最初に作成】基本情報!Y106="","",【全員最初に作成】基本情報!Y106)</f>
        <v/>
      </c>
      <c r="Q62" s="11" t="str">
        <f>IF(【全員最初に作成】基本情報!AB106="","",【全員最初に作成】基本情報!AB106)</f>
        <v/>
      </c>
      <c r="R62" s="48"/>
      <c r="S62" s="277" t="str">
        <f>IF(P62="","",VLOOKUP(P62,【参考】数式用!$J$2:$L$34,3,FALSE))</f>
        <v/>
      </c>
      <c r="T62" s="278" t="s">
        <v>108</v>
      </c>
      <c r="U62" s="49"/>
      <c r="V62" s="279" t="s">
        <v>109</v>
      </c>
      <c r="W62" s="49"/>
      <c r="X62" s="29" t="s">
        <v>110</v>
      </c>
      <c r="Y62" s="49"/>
      <c r="Z62" s="29" t="s">
        <v>109</v>
      </c>
      <c r="AA62" s="49"/>
      <c r="AB62" s="29" t="s">
        <v>111</v>
      </c>
      <c r="AC62" s="280" t="s">
        <v>112</v>
      </c>
      <c r="AD62" s="281" t="str">
        <f t="shared" si="0"/>
        <v/>
      </c>
      <c r="AE62" s="284" t="s">
        <v>113</v>
      </c>
      <c r="AF62" s="283" t="str">
        <f t="shared" si="1"/>
        <v/>
      </c>
    </row>
    <row r="63" spans="1:32" ht="36.75" customHeight="1">
      <c r="A63" s="28">
        <f t="shared" si="2"/>
        <v>52</v>
      </c>
      <c r="B63" s="1073" t="str">
        <f>IF(【全員最初に作成】基本情報!C107="","",【全員最初に作成】基本情報!C107)</f>
        <v/>
      </c>
      <c r="C63" s="1074"/>
      <c r="D63" s="1074"/>
      <c r="E63" s="1074"/>
      <c r="F63" s="1074"/>
      <c r="G63" s="1074"/>
      <c r="H63" s="1074"/>
      <c r="I63" s="1074"/>
      <c r="J63" s="1074"/>
      <c r="K63" s="1075"/>
      <c r="L63" s="28" t="str">
        <f>IF(【全員最初に作成】基本情報!M107="","",【全員最初に作成】基本情報!M107)</f>
        <v/>
      </c>
      <c r="M63" s="28" t="str">
        <f>IF(【全員最初に作成】基本情報!R107="","",【全員最初に作成】基本情報!R107)</f>
        <v/>
      </c>
      <c r="N63" s="28" t="str">
        <f>IF(【全員最初に作成】基本情報!W107="","",【全員最初に作成】基本情報!W107)</f>
        <v/>
      </c>
      <c r="O63" s="28" t="str">
        <f>IF(【全員最初に作成】基本情報!X107="","",【全員最初に作成】基本情報!X107)</f>
        <v/>
      </c>
      <c r="P63" s="276" t="str">
        <f>IF(【全員最初に作成】基本情報!Y107="","",【全員最初に作成】基本情報!Y107)</f>
        <v/>
      </c>
      <c r="Q63" s="11" t="str">
        <f>IF(【全員最初に作成】基本情報!AB107="","",【全員最初に作成】基本情報!AB107)</f>
        <v/>
      </c>
      <c r="R63" s="48"/>
      <c r="S63" s="277" t="str">
        <f>IF(P63="","",VLOOKUP(P63,【参考】数式用!$J$2:$L$34,3,FALSE))</f>
        <v/>
      </c>
      <c r="T63" s="278" t="s">
        <v>108</v>
      </c>
      <c r="U63" s="49"/>
      <c r="V63" s="279" t="s">
        <v>109</v>
      </c>
      <c r="W63" s="49"/>
      <c r="X63" s="29" t="s">
        <v>110</v>
      </c>
      <c r="Y63" s="49"/>
      <c r="Z63" s="29" t="s">
        <v>109</v>
      </c>
      <c r="AA63" s="49"/>
      <c r="AB63" s="29" t="s">
        <v>111</v>
      </c>
      <c r="AC63" s="280" t="s">
        <v>112</v>
      </c>
      <c r="AD63" s="281" t="str">
        <f t="shared" si="0"/>
        <v/>
      </c>
      <c r="AE63" s="284" t="s">
        <v>113</v>
      </c>
      <c r="AF63" s="283" t="str">
        <f t="shared" si="1"/>
        <v/>
      </c>
    </row>
    <row r="64" spans="1:32" ht="36.75" customHeight="1">
      <c r="A64" s="28">
        <f t="shared" si="2"/>
        <v>53</v>
      </c>
      <c r="B64" s="1073" t="str">
        <f>IF(【全員最初に作成】基本情報!C108="","",【全員最初に作成】基本情報!C108)</f>
        <v/>
      </c>
      <c r="C64" s="1074"/>
      <c r="D64" s="1074"/>
      <c r="E64" s="1074"/>
      <c r="F64" s="1074"/>
      <c r="G64" s="1074"/>
      <c r="H64" s="1074"/>
      <c r="I64" s="1074"/>
      <c r="J64" s="1074"/>
      <c r="K64" s="1075"/>
      <c r="L64" s="28" t="str">
        <f>IF(【全員最初に作成】基本情報!M108="","",【全員最初に作成】基本情報!M108)</f>
        <v/>
      </c>
      <c r="M64" s="28" t="str">
        <f>IF(【全員最初に作成】基本情報!R108="","",【全員最初に作成】基本情報!R108)</f>
        <v/>
      </c>
      <c r="N64" s="28" t="str">
        <f>IF(【全員最初に作成】基本情報!W108="","",【全員最初に作成】基本情報!W108)</f>
        <v/>
      </c>
      <c r="O64" s="28" t="str">
        <f>IF(【全員最初に作成】基本情報!X108="","",【全員最初に作成】基本情報!X108)</f>
        <v/>
      </c>
      <c r="P64" s="276" t="str">
        <f>IF(【全員最初に作成】基本情報!Y108="","",【全員最初に作成】基本情報!Y108)</f>
        <v/>
      </c>
      <c r="Q64" s="11" t="str">
        <f>IF(【全員最初に作成】基本情報!AB108="","",【全員最初に作成】基本情報!AB108)</f>
        <v/>
      </c>
      <c r="R64" s="48"/>
      <c r="S64" s="277" t="str">
        <f>IF(P64="","",VLOOKUP(P64,【参考】数式用!$J$2:$L$34,3,FALSE))</f>
        <v/>
      </c>
      <c r="T64" s="278" t="s">
        <v>108</v>
      </c>
      <c r="U64" s="49"/>
      <c r="V64" s="279" t="s">
        <v>109</v>
      </c>
      <c r="W64" s="49"/>
      <c r="X64" s="29" t="s">
        <v>110</v>
      </c>
      <c r="Y64" s="49"/>
      <c r="Z64" s="29" t="s">
        <v>109</v>
      </c>
      <c r="AA64" s="49"/>
      <c r="AB64" s="29" t="s">
        <v>111</v>
      </c>
      <c r="AC64" s="280" t="s">
        <v>112</v>
      </c>
      <c r="AD64" s="281" t="str">
        <f t="shared" si="0"/>
        <v/>
      </c>
      <c r="AE64" s="284" t="s">
        <v>113</v>
      </c>
      <c r="AF64" s="283" t="str">
        <f t="shared" si="1"/>
        <v/>
      </c>
    </row>
    <row r="65" spans="1:32" ht="36.75" customHeight="1">
      <c r="A65" s="28">
        <f t="shared" si="2"/>
        <v>54</v>
      </c>
      <c r="B65" s="1073" t="str">
        <f>IF(【全員最初に作成】基本情報!C109="","",【全員最初に作成】基本情報!C109)</f>
        <v/>
      </c>
      <c r="C65" s="1074"/>
      <c r="D65" s="1074"/>
      <c r="E65" s="1074"/>
      <c r="F65" s="1074"/>
      <c r="G65" s="1074"/>
      <c r="H65" s="1074"/>
      <c r="I65" s="1074"/>
      <c r="J65" s="1074"/>
      <c r="K65" s="1075"/>
      <c r="L65" s="28" t="str">
        <f>IF(【全員最初に作成】基本情報!M109="","",【全員最初に作成】基本情報!M109)</f>
        <v/>
      </c>
      <c r="M65" s="28" t="str">
        <f>IF(【全員最初に作成】基本情報!R109="","",【全員最初に作成】基本情報!R109)</f>
        <v/>
      </c>
      <c r="N65" s="28" t="str">
        <f>IF(【全員最初に作成】基本情報!W109="","",【全員最初に作成】基本情報!W109)</f>
        <v/>
      </c>
      <c r="O65" s="28" t="str">
        <f>IF(【全員最初に作成】基本情報!X109="","",【全員最初に作成】基本情報!X109)</f>
        <v/>
      </c>
      <c r="P65" s="276" t="str">
        <f>IF(【全員最初に作成】基本情報!Y109="","",【全員最初に作成】基本情報!Y109)</f>
        <v/>
      </c>
      <c r="Q65" s="11" t="str">
        <f>IF(【全員最初に作成】基本情報!AB109="","",【全員最初に作成】基本情報!AB109)</f>
        <v/>
      </c>
      <c r="R65" s="48"/>
      <c r="S65" s="277" t="str">
        <f>IF(P65="","",VLOOKUP(P65,【参考】数式用!$J$2:$L$34,3,FALSE))</f>
        <v/>
      </c>
      <c r="T65" s="278" t="s">
        <v>108</v>
      </c>
      <c r="U65" s="49"/>
      <c r="V65" s="279" t="s">
        <v>109</v>
      </c>
      <c r="W65" s="49"/>
      <c r="X65" s="29" t="s">
        <v>110</v>
      </c>
      <c r="Y65" s="49"/>
      <c r="Z65" s="29" t="s">
        <v>109</v>
      </c>
      <c r="AA65" s="49"/>
      <c r="AB65" s="29" t="s">
        <v>111</v>
      </c>
      <c r="AC65" s="280" t="s">
        <v>112</v>
      </c>
      <c r="AD65" s="281" t="str">
        <f t="shared" si="0"/>
        <v/>
      </c>
      <c r="AE65" s="284" t="s">
        <v>113</v>
      </c>
      <c r="AF65" s="283" t="str">
        <f t="shared" si="1"/>
        <v/>
      </c>
    </row>
    <row r="66" spans="1:32" ht="36.75" customHeight="1">
      <c r="A66" s="28">
        <f t="shared" si="2"/>
        <v>55</v>
      </c>
      <c r="B66" s="1073" t="str">
        <f>IF(【全員最初に作成】基本情報!C110="","",【全員最初に作成】基本情報!C110)</f>
        <v/>
      </c>
      <c r="C66" s="1074"/>
      <c r="D66" s="1074"/>
      <c r="E66" s="1074"/>
      <c r="F66" s="1074"/>
      <c r="G66" s="1074"/>
      <c r="H66" s="1074"/>
      <c r="I66" s="1074"/>
      <c r="J66" s="1074"/>
      <c r="K66" s="1075"/>
      <c r="L66" s="28" t="str">
        <f>IF(【全員最初に作成】基本情報!M110="","",【全員最初に作成】基本情報!M110)</f>
        <v/>
      </c>
      <c r="M66" s="28" t="str">
        <f>IF(【全員最初に作成】基本情報!R110="","",【全員最初に作成】基本情報!R110)</f>
        <v/>
      </c>
      <c r="N66" s="28" t="str">
        <f>IF(【全員最初に作成】基本情報!W110="","",【全員最初に作成】基本情報!W110)</f>
        <v/>
      </c>
      <c r="O66" s="28" t="str">
        <f>IF(【全員最初に作成】基本情報!X110="","",【全員最初に作成】基本情報!X110)</f>
        <v/>
      </c>
      <c r="P66" s="276" t="str">
        <f>IF(【全員最初に作成】基本情報!Y110="","",【全員最初に作成】基本情報!Y110)</f>
        <v/>
      </c>
      <c r="Q66" s="11" t="str">
        <f>IF(【全員最初に作成】基本情報!AB110="","",【全員最初に作成】基本情報!AB110)</f>
        <v/>
      </c>
      <c r="R66" s="48"/>
      <c r="S66" s="277" t="str">
        <f>IF(P66="","",VLOOKUP(P66,【参考】数式用!$J$2:$L$34,3,FALSE))</f>
        <v/>
      </c>
      <c r="T66" s="278" t="s">
        <v>108</v>
      </c>
      <c r="U66" s="49"/>
      <c r="V66" s="279" t="s">
        <v>109</v>
      </c>
      <c r="W66" s="49"/>
      <c r="X66" s="29" t="s">
        <v>110</v>
      </c>
      <c r="Y66" s="49"/>
      <c r="Z66" s="29" t="s">
        <v>109</v>
      </c>
      <c r="AA66" s="49"/>
      <c r="AB66" s="29" t="s">
        <v>111</v>
      </c>
      <c r="AC66" s="280" t="s">
        <v>112</v>
      </c>
      <c r="AD66" s="281" t="str">
        <f t="shared" si="0"/>
        <v/>
      </c>
      <c r="AE66" s="284" t="s">
        <v>113</v>
      </c>
      <c r="AF66" s="283" t="str">
        <f t="shared" si="1"/>
        <v/>
      </c>
    </row>
    <row r="67" spans="1:32" ht="36.75" customHeight="1">
      <c r="A67" s="28">
        <f t="shared" si="2"/>
        <v>56</v>
      </c>
      <c r="B67" s="1073" t="str">
        <f>IF(【全員最初に作成】基本情報!C111="","",【全員最初に作成】基本情報!C111)</f>
        <v/>
      </c>
      <c r="C67" s="1074"/>
      <c r="D67" s="1074"/>
      <c r="E67" s="1074"/>
      <c r="F67" s="1074"/>
      <c r="G67" s="1074"/>
      <c r="H67" s="1074"/>
      <c r="I67" s="1074"/>
      <c r="J67" s="1074"/>
      <c r="K67" s="1075"/>
      <c r="L67" s="28" t="str">
        <f>IF(【全員最初に作成】基本情報!M111="","",【全員最初に作成】基本情報!M111)</f>
        <v/>
      </c>
      <c r="M67" s="28" t="str">
        <f>IF(【全員最初に作成】基本情報!R111="","",【全員最初に作成】基本情報!R111)</f>
        <v/>
      </c>
      <c r="N67" s="28" t="str">
        <f>IF(【全員最初に作成】基本情報!W111="","",【全員最初に作成】基本情報!W111)</f>
        <v/>
      </c>
      <c r="O67" s="28" t="str">
        <f>IF(【全員最初に作成】基本情報!X111="","",【全員最初に作成】基本情報!X111)</f>
        <v/>
      </c>
      <c r="P67" s="276" t="str">
        <f>IF(【全員最初に作成】基本情報!Y111="","",【全員最初に作成】基本情報!Y111)</f>
        <v/>
      </c>
      <c r="Q67" s="11" t="str">
        <f>IF(【全員最初に作成】基本情報!AB111="","",【全員最初に作成】基本情報!AB111)</f>
        <v/>
      </c>
      <c r="R67" s="48"/>
      <c r="S67" s="277" t="str">
        <f>IF(P67="","",VLOOKUP(P67,【参考】数式用!$J$2:$L$34,3,FALSE))</f>
        <v/>
      </c>
      <c r="T67" s="278" t="s">
        <v>108</v>
      </c>
      <c r="U67" s="49"/>
      <c r="V67" s="279" t="s">
        <v>109</v>
      </c>
      <c r="W67" s="49"/>
      <c r="X67" s="29" t="s">
        <v>110</v>
      </c>
      <c r="Y67" s="49"/>
      <c r="Z67" s="29" t="s">
        <v>109</v>
      </c>
      <c r="AA67" s="49"/>
      <c r="AB67" s="29" t="s">
        <v>111</v>
      </c>
      <c r="AC67" s="280" t="s">
        <v>112</v>
      </c>
      <c r="AD67" s="281" t="str">
        <f t="shared" si="0"/>
        <v/>
      </c>
      <c r="AE67" s="284" t="s">
        <v>113</v>
      </c>
      <c r="AF67" s="283" t="str">
        <f t="shared" si="1"/>
        <v/>
      </c>
    </row>
    <row r="68" spans="1:32" ht="36.75" customHeight="1">
      <c r="A68" s="28">
        <f t="shared" si="2"/>
        <v>57</v>
      </c>
      <c r="B68" s="1073" t="str">
        <f>IF(【全員最初に作成】基本情報!C112="","",【全員最初に作成】基本情報!C112)</f>
        <v/>
      </c>
      <c r="C68" s="1074"/>
      <c r="D68" s="1074"/>
      <c r="E68" s="1074"/>
      <c r="F68" s="1074"/>
      <c r="G68" s="1074"/>
      <c r="H68" s="1074"/>
      <c r="I68" s="1074"/>
      <c r="J68" s="1074"/>
      <c r="K68" s="1075"/>
      <c r="L68" s="28" t="str">
        <f>IF(【全員最初に作成】基本情報!M112="","",【全員最初に作成】基本情報!M112)</f>
        <v/>
      </c>
      <c r="M68" s="28" t="str">
        <f>IF(【全員最初に作成】基本情報!R112="","",【全員最初に作成】基本情報!R112)</f>
        <v/>
      </c>
      <c r="N68" s="28" t="str">
        <f>IF(【全員最初に作成】基本情報!W112="","",【全員最初に作成】基本情報!W112)</f>
        <v/>
      </c>
      <c r="O68" s="28" t="str">
        <f>IF(【全員最初に作成】基本情報!X112="","",【全員最初に作成】基本情報!X112)</f>
        <v/>
      </c>
      <c r="P68" s="276" t="str">
        <f>IF(【全員最初に作成】基本情報!Y112="","",【全員最初に作成】基本情報!Y112)</f>
        <v/>
      </c>
      <c r="Q68" s="11" t="str">
        <f>IF(【全員最初に作成】基本情報!AB112="","",【全員最初に作成】基本情報!AB112)</f>
        <v/>
      </c>
      <c r="R68" s="48"/>
      <c r="S68" s="277" t="str">
        <f>IF(P68="","",VLOOKUP(P68,【参考】数式用!$J$2:$L$34,3,FALSE))</f>
        <v/>
      </c>
      <c r="T68" s="278" t="s">
        <v>108</v>
      </c>
      <c r="U68" s="49"/>
      <c r="V68" s="279" t="s">
        <v>109</v>
      </c>
      <c r="W68" s="49"/>
      <c r="X68" s="29" t="s">
        <v>110</v>
      </c>
      <c r="Y68" s="49"/>
      <c r="Z68" s="29" t="s">
        <v>109</v>
      </c>
      <c r="AA68" s="49"/>
      <c r="AB68" s="29" t="s">
        <v>111</v>
      </c>
      <c r="AC68" s="280" t="s">
        <v>112</v>
      </c>
      <c r="AD68" s="281" t="str">
        <f t="shared" si="0"/>
        <v/>
      </c>
      <c r="AE68" s="284" t="s">
        <v>113</v>
      </c>
      <c r="AF68" s="283" t="str">
        <f t="shared" si="1"/>
        <v/>
      </c>
    </row>
    <row r="69" spans="1:32" ht="36.75" customHeight="1">
      <c r="A69" s="28">
        <f t="shared" si="2"/>
        <v>58</v>
      </c>
      <c r="B69" s="1073" t="str">
        <f>IF(【全員最初に作成】基本情報!C113="","",【全員最初に作成】基本情報!C113)</f>
        <v/>
      </c>
      <c r="C69" s="1074"/>
      <c r="D69" s="1074"/>
      <c r="E69" s="1074"/>
      <c r="F69" s="1074"/>
      <c r="G69" s="1074"/>
      <c r="H69" s="1074"/>
      <c r="I69" s="1074"/>
      <c r="J69" s="1074"/>
      <c r="K69" s="1075"/>
      <c r="L69" s="28" t="str">
        <f>IF(【全員最初に作成】基本情報!M113="","",【全員最初に作成】基本情報!M113)</f>
        <v/>
      </c>
      <c r="M69" s="28" t="str">
        <f>IF(【全員最初に作成】基本情報!R113="","",【全員最初に作成】基本情報!R113)</f>
        <v/>
      </c>
      <c r="N69" s="28" t="str">
        <f>IF(【全員最初に作成】基本情報!W113="","",【全員最初に作成】基本情報!W113)</f>
        <v/>
      </c>
      <c r="O69" s="28" t="str">
        <f>IF(【全員最初に作成】基本情報!X113="","",【全員最初に作成】基本情報!X113)</f>
        <v/>
      </c>
      <c r="P69" s="276" t="str">
        <f>IF(【全員最初に作成】基本情報!Y113="","",【全員最初に作成】基本情報!Y113)</f>
        <v/>
      </c>
      <c r="Q69" s="11" t="str">
        <f>IF(【全員最初に作成】基本情報!AB113="","",【全員最初に作成】基本情報!AB113)</f>
        <v/>
      </c>
      <c r="R69" s="48"/>
      <c r="S69" s="277" t="str">
        <f>IF(P69="","",VLOOKUP(P69,【参考】数式用!$J$2:$L$34,3,FALSE))</f>
        <v/>
      </c>
      <c r="T69" s="278" t="s">
        <v>108</v>
      </c>
      <c r="U69" s="49"/>
      <c r="V69" s="279" t="s">
        <v>109</v>
      </c>
      <c r="W69" s="49"/>
      <c r="X69" s="29" t="s">
        <v>110</v>
      </c>
      <c r="Y69" s="49"/>
      <c r="Z69" s="29" t="s">
        <v>109</v>
      </c>
      <c r="AA69" s="49"/>
      <c r="AB69" s="29" t="s">
        <v>111</v>
      </c>
      <c r="AC69" s="280" t="s">
        <v>112</v>
      </c>
      <c r="AD69" s="281" t="str">
        <f t="shared" si="0"/>
        <v/>
      </c>
      <c r="AE69" s="284" t="s">
        <v>113</v>
      </c>
      <c r="AF69" s="283" t="str">
        <f t="shared" si="1"/>
        <v/>
      </c>
    </row>
    <row r="70" spans="1:32" ht="36.75" customHeight="1">
      <c r="A70" s="28">
        <f t="shared" si="2"/>
        <v>59</v>
      </c>
      <c r="B70" s="1073" t="str">
        <f>IF(【全員最初に作成】基本情報!C114="","",【全員最初に作成】基本情報!C114)</f>
        <v/>
      </c>
      <c r="C70" s="1074"/>
      <c r="D70" s="1074"/>
      <c r="E70" s="1074"/>
      <c r="F70" s="1074"/>
      <c r="G70" s="1074"/>
      <c r="H70" s="1074"/>
      <c r="I70" s="1074"/>
      <c r="J70" s="1074"/>
      <c r="K70" s="1075"/>
      <c r="L70" s="28" t="str">
        <f>IF(【全員最初に作成】基本情報!M114="","",【全員最初に作成】基本情報!M114)</f>
        <v/>
      </c>
      <c r="M70" s="28" t="str">
        <f>IF(【全員最初に作成】基本情報!R114="","",【全員最初に作成】基本情報!R114)</f>
        <v/>
      </c>
      <c r="N70" s="28" t="str">
        <f>IF(【全員最初に作成】基本情報!W114="","",【全員最初に作成】基本情報!W114)</f>
        <v/>
      </c>
      <c r="O70" s="28" t="str">
        <f>IF(【全員最初に作成】基本情報!X114="","",【全員最初に作成】基本情報!X114)</f>
        <v/>
      </c>
      <c r="P70" s="276" t="str">
        <f>IF(【全員最初に作成】基本情報!Y114="","",【全員最初に作成】基本情報!Y114)</f>
        <v/>
      </c>
      <c r="Q70" s="11" t="str">
        <f>IF(【全員最初に作成】基本情報!AB114="","",【全員最初に作成】基本情報!AB114)</f>
        <v/>
      </c>
      <c r="R70" s="48"/>
      <c r="S70" s="277" t="str">
        <f>IF(P70="","",VLOOKUP(P70,【参考】数式用!$J$2:$L$34,3,FALSE))</f>
        <v/>
      </c>
      <c r="T70" s="278" t="s">
        <v>108</v>
      </c>
      <c r="U70" s="49"/>
      <c r="V70" s="279" t="s">
        <v>109</v>
      </c>
      <c r="W70" s="49"/>
      <c r="X70" s="29" t="s">
        <v>110</v>
      </c>
      <c r="Y70" s="49"/>
      <c r="Z70" s="29" t="s">
        <v>109</v>
      </c>
      <c r="AA70" s="49"/>
      <c r="AB70" s="29" t="s">
        <v>111</v>
      </c>
      <c r="AC70" s="280" t="s">
        <v>112</v>
      </c>
      <c r="AD70" s="281" t="str">
        <f t="shared" si="0"/>
        <v/>
      </c>
      <c r="AE70" s="284" t="s">
        <v>113</v>
      </c>
      <c r="AF70" s="283" t="str">
        <f t="shared" si="1"/>
        <v/>
      </c>
    </row>
    <row r="71" spans="1:32" ht="36.75" customHeight="1">
      <c r="A71" s="28">
        <f t="shared" si="2"/>
        <v>60</v>
      </c>
      <c r="B71" s="1073" t="str">
        <f>IF(【全員最初に作成】基本情報!C115="","",【全員最初に作成】基本情報!C115)</f>
        <v/>
      </c>
      <c r="C71" s="1074"/>
      <c r="D71" s="1074"/>
      <c r="E71" s="1074"/>
      <c r="F71" s="1074"/>
      <c r="G71" s="1074"/>
      <c r="H71" s="1074"/>
      <c r="I71" s="1074"/>
      <c r="J71" s="1074"/>
      <c r="K71" s="1075"/>
      <c r="L71" s="28" t="str">
        <f>IF(【全員最初に作成】基本情報!M115="","",【全員最初に作成】基本情報!M115)</f>
        <v/>
      </c>
      <c r="M71" s="28" t="str">
        <f>IF(【全員最初に作成】基本情報!R115="","",【全員最初に作成】基本情報!R115)</f>
        <v/>
      </c>
      <c r="N71" s="28" t="str">
        <f>IF(【全員最初に作成】基本情報!W115="","",【全員最初に作成】基本情報!W115)</f>
        <v/>
      </c>
      <c r="O71" s="28" t="str">
        <f>IF(【全員最初に作成】基本情報!X115="","",【全員最初に作成】基本情報!X115)</f>
        <v/>
      </c>
      <c r="P71" s="276" t="str">
        <f>IF(【全員最初に作成】基本情報!Y115="","",【全員最初に作成】基本情報!Y115)</f>
        <v/>
      </c>
      <c r="Q71" s="11" t="str">
        <f>IF(【全員最初に作成】基本情報!AB115="","",【全員最初に作成】基本情報!AB115)</f>
        <v/>
      </c>
      <c r="R71" s="48"/>
      <c r="S71" s="277" t="str">
        <f>IF(P71="","",VLOOKUP(P71,【参考】数式用!$J$2:$L$34,3,FALSE))</f>
        <v/>
      </c>
      <c r="T71" s="278" t="s">
        <v>108</v>
      </c>
      <c r="U71" s="49"/>
      <c r="V71" s="279" t="s">
        <v>109</v>
      </c>
      <c r="W71" s="49"/>
      <c r="X71" s="29" t="s">
        <v>110</v>
      </c>
      <c r="Y71" s="49"/>
      <c r="Z71" s="29" t="s">
        <v>109</v>
      </c>
      <c r="AA71" s="49"/>
      <c r="AB71" s="29" t="s">
        <v>111</v>
      </c>
      <c r="AC71" s="280" t="s">
        <v>112</v>
      </c>
      <c r="AD71" s="281" t="str">
        <f t="shared" si="0"/>
        <v/>
      </c>
      <c r="AE71" s="284" t="s">
        <v>113</v>
      </c>
      <c r="AF71" s="283" t="str">
        <f t="shared" si="1"/>
        <v/>
      </c>
    </row>
    <row r="72" spans="1:32" ht="36.75" customHeight="1">
      <c r="A72" s="28">
        <f t="shared" si="2"/>
        <v>61</v>
      </c>
      <c r="B72" s="1073" t="str">
        <f>IF(【全員最初に作成】基本情報!C116="","",【全員最初に作成】基本情報!C116)</f>
        <v/>
      </c>
      <c r="C72" s="1074"/>
      <c r="D72" s="1074"/>
      <c r="E72" s="1074"/>
      <c r="F72" s="1074"/>
      <c r="G72" s="1074"/>
      <c r="H72" s="1074"/>
      <c r="I72" s="1074"/>
      <c r="J72" s="1074"/>
      <c r="K72" s="1075"/>
      <c r="L72" s="28" t="str">
        <f>IF(【全員最初に作成】基本情報!M116="","",【全員最初に作成】基本情報!M116)</f>
        <v/>
      </c>
      <c r="M72" s="28" t="str">
        <f>IF(【全員最初に作成】基本情報!R116="","",【全員最初に作成】基本情報!R116)</f>
        <v/>
      </c>
      <c r="N72" s="28" t="str">
        <f>IF(【全員最初に作成】基本情報!W116="","",【全員最初に作成】基本情報!W116)</f>
        <v/>
      </c>
      <c r="O72" s="28" t="str">
        <f>IF(【全員最初に作成】基本情報!X116="","",【全員最初に作成】基本情報!X116)</f>
        <v/>
      </c>
      <c r="P72" s="276" t="str">
        <f>IF(【全員最初に作成】基本情報!Y116="","",【全員最初に作成】基本情報!Y116)</f>
        <v/>
      </c>
      <c r="Q72" s="11" t="str">
        <f>IF(【全員最初に作成】基本情報!AB116="","",【全員最初に作成】基本情報!AB116)</f>
        <v/>
      </c>
      <c r="R72" s="48"/>
      <c r="S72" s="277" t="str">
        <f>IF(P72="","",VLOOKUP(P72,【参考】数式用!$J$2:$L$34,3,FALSE))</f>
        <v/>
      </c>
      <c r="T72" s="278" t="s">
        <v>108</v>
      </c>
      <c r="U72" s="49"/>
      <c r="V72" s="279" t="s">
        <v>109</v>
      </c>
      <c r="W72" s="49"/>
      <c r="X72" s="29" t="s">
        <v>110</v>
      </c>
      <c r="Y72" s="49"/>
      <c r="Z72" s="29" t="s">
        <v>109</v>
      </c>
      <c r="AA72" s="49"/>
      <c r="AB72" s="29" t="s">
        <v>111</v>
      </c>
      <c r="AC72" s="280" t="s">
        <v>112</v>
      </c>
      <c r="AD72" s="281" t="str">
        <f t="shared" si="0"/>
        <v/>
      </c>
      <c r="AE72" s="284" t="s">
        <v>113</v>
      </c>
      <c r="AF72" s="283" t="str">
        <f t="shared" si="1"/>
        <v/>
      </c>
    </row>
    <row r="73" spans="1:32" ht="36.75" customHeight="1">
      <c r="A73" s="28">
        <f t="shared" si="2"/>
        <v>62</v>
      </c>
      <c r="B73" s="1073" t="str">
        <f>IF(【全員最初に作成】基本情報!C117="","",【全員最初に作成】基本情報!C117)</f>
        <v/>
      </c>
      <c r="C73" s="1074"/>
      <c r="D73" s="1074"/>
      <c r="E73" s="1074"/>
      <c r="F73" s="1074"/>
      <c r="G73" s="1074"/>
      <c r="H73" s="1074"/>
      <c r="I73" s="1074"/>
      <c r="J73" s="1074"/>
      <c r="K73" s="1075"/>
      <c r="L73" s="28" t="str">
        <f>IF(【全員最初に作成】基本情報!M117="","",【全員最初に作成】基本情報!M117)</f>
        <v/>
      </c>
      <c r="M73" s="28" t="str">
        <f>IF(【全員最初に作成】基本情報!R117="","",【全員最初に作成】基本情報!R117)</f>
        <v/>
      </c>
      <c r="N73" s="28" t="str">
        <f>IF(【全員最初に作成】基本情報!W117="","",【全員最初に作成】基本情報!W117)</f>
        <v/>
      </c>
      <c r="O73" s="28" t="str">
        <f>IF(【全員最初に作成】基本情報!X117="","",【全員最初に作成】基本情報!X117)</f>
        <v/>
      </c>
      <c r="P73" s="276" t="str">
        <f>IF(【全員最初に作成】基本情報!Y117="","",【全員最初に作成】基本情報!Y117)</f>
        <v/>
      </c>
      <c r="Q73" s="11" t="str">
        <f>IF(【全員最初に作成】基本情報!AB117="","",【全員最初に作成】基本情報!AB117)</f>
        <v/>
      </c>
      <c r="R73" s="48"/>
      <c r="S73" s="277" t="str">
        <f>IF(P73="","",VLOOKUP(P73,【参考】数式用!$J$2:$L$34,3,FALSE))</f>
        <v/>
      </c>
      <c r="T73" s="278" t="s">
        <v>108</v>
      </c>
      <c r="U73" s="49"/>
      <c r="V73" s="279" t="s">
        <v>109</v>
      </c>
      <c r="W73" s="49"/>
      <c r="X73" s="29" t="s">
        <v>110</v>
      </c>
      <c r="Y73" s="49"/>
      <c r="Z73" s="29" t="s">
        <v>109</v>
      </c>
      <c r="AA73" s="49"/>
      <c r="AB73" s="29" t="s">
        <v>111</v>
      </c>
      <c r="AC73" s="280" t="s">
        <v>112</v>
      </c>
      <c r="AD73" s="281" t="str">
        <f t="shared" si="0"/>
        <v/>
      </c>
      <c r="AE73" s="284" t="s">
        <v>113</v>
      </c>
      <c r="AF73" s="283" t="str">
        <f t="shared" si="1"/>
        <v/>
      </c>
    </row>
    <row r="74" spans="1:32" ht="36.75" customHeight="1">
      <c r="A74" s="28">
        <f t="shared" si="2"/>
        <v>63</v>
      </c>
      <c r="B74" s="1073" t="str">
        <f>IF(【全員最初に作成】基本情報!C118="","",【全員最初に作成】基本情報!C118)</f>
        <v/>
      </c>
      <c r="C74" s="1074"/>
      <c r="D74" s="1074"/>
      <c r="E74" s="1074"/>
      <c r="F74" s="1074"/>
      <c r="G74" s="1074"/>
      <c r="H74" s="1074"/>
      <c r="I74" s="1074"/>
      <c r="J74" s="1074"/>
      <c r="K74" s="1075"/>
      <c r="L74" s="28" t="str">
        <f>IF(【全員最初に作成】基本情報!M118="","",【全員最初に作成】基本情報!M118)</f>
        <v/>
      </c>
      <c r="M74" s="28" t="str">
        <f>IF(【全員最初に作成】基本情報!R118="","",【全員最初に作成】基本情報!R118)</f>
        <v/>
      </c>
      <c r="N74" s="28" t="str">
        <f>IF(【全員最初に作成】基本情報!W118="","",【全員最初に作成】基本情報!W118)</f>
        <v/>
      </c>
      <c r="O74" s="28" t="str">
        <f>IF(【全員最初に作成】基本情報!X118="","",【全員最初に作成】基本情報!X118)</f>
        <v/>
      </c>
      <c r="P74" s="276" t="str">
        <f>IF(【全員最初に作成】基本情報!Y118="","",【全員最初に作成】基本情報!Y118)</f>
        <v/>
      </c>
      <c r="Q74" s="11" t="str">
        <f>IF(【全員最初に作成】基本情報!AB118="","",【全員最初に作成】基本情報!AB118)</f>
        <v/>
      </c>
      <c r="R74" s="48"/>
      <c r="S74" s="277" t="str">
        <f>IF(P74="","",VLOOKUP(P74,【参考】数式用!$J$2:$L$34,3,FALSE))</f>
        <v/>
      </c>
      <c r="T74" s="278" t="s">
        <v>108</v>
      </c>
      <c r="U74" s="49"/>
      <c r="V74" s="279" t="s">
        <v>109</v>
      </c>
      <c r="W74" s="49"/>
      <c r="X74" s="29" t="s">
        <v>110</v>
      </c>
      <c r="Y74" s="49"/>
      <c r="Z74" s="29" t="s">
        <v>109</v>
      </c>
      <c r="AA74" s="49"/>
      <c r="AB74" s="29" t="s">
        <v>111</v>
      </c>
      <c r="AC74" s="280" t="s">
        <v>112</v>
      </c>
      <c r="AD74" s="281" t="str">
        <f t="shared" si="0"/>
        <v/>
      </c>
      <c r="AE74" s="284" t="s">
        <v>113</v>
      </c>
      <c r="AF74" s="283" t="str">
        <f t="shared" si="1"/>
        <v/>
      </c>
    </row>
    <row r="75" spans="1:32" ht="36.75" customHeight="1">
      <c r="A75" s="28">
        <f t="shared" si="2"/>
        <v>64</v>
      </c>
      <c r="B75" s="1073" t="str">
        <f>IF(【全員最初に作成】基本情報!C119="","",【全員最初に作成】基本情報!C119)</f>
        <v/>
      </c>
      <c r="C75" s="1074"/>
      <c r="D75" s="1074"/>
      <c r="E75" s="1074"/>
      <c r="F75" s="1074"/>
      <c r="G75" s="1074"/>
      <c r="H75" s="1074"/>
      <c r="I75" s="1074"/>
      <c r="J75" s="1074"/>
      <c r="K75" s="1075"/>
      <c r="L75" s="28" t="str">
        <f>IF(【全員最初に作成】基本情報!M119="","",【全員最初に作成】基本情報!M119)</f>
        <v/>
      </c>
      <c r="M75" s="28" t="str">
        <f>IF(【全員最初に作成】基本情報!R119="","",【全員最初に作成】基本情報!R119)</f>
        <v/>
      </c>
      <c r="N75" s="28" t="str">
        <f>IF(【全員最初に作成】基本情報!W119="","",【全員最初に作成】基本情報!W119)</f>
        <v/>
      </c>
      <c r="O75" s="28" t="str">
        <f>IF(【全員最初に作成】基本情報!X119="","",【全員最初に作成】基本情報!X119)</f>
        <v/>
      </c>
      <c r="P75" s="276" t="str">
        <f>IF(【全員最初に作成】基本情報!Y119="","",【全員最初に作成】基本情報!Y119)</f>
        <v/>
      </c>
      <c r="Q75" s="11" t="str">
        <f>IF(【全員最初に作成】基本情報!AB119="","",【全員最初に作成】基本情報!AB119)</f>
        <v/>
      </c>
      <c r="R75" s="48"/>
      <c r="S75" s="277" t="str">
        <f>IF(P75="","",VLOOKUP(P75,【参考】数式用!$J$2:$L$34,3,FALSE))</f>
        <v/>
      </c>
      <c r="T75" s="278" t="s">
        <v>108</v>
      </c>
      <c r="U75" s="49"/>
      <c r="V75" s="279" t="s">
        <v>109</v>
      </c>
      <c r="W75" s="49"/>
      <c r="X75" s="29" t="s">
        <v>110</v>
      </c>
      <c r="Y75" s="49"/>
      <c r="Z75" s="29" t="s">
        <v>109</v>
      </c>
      <c r="AA75" s="49"/>
      <c r="AB75" s="29" t="s">
        <v>111</v>
      </c>
      <c r="AC75" s="280" t="s">
        <v>112</v>
      </c>
      <c r="AD75" s="281" t="str">
        <f t="shared" si="0"/>
        <v/>
      </c>
      <c r="AE75" s="284" t="s">
        <v>113</v>
      </c>
      <c r="AF75" s="283" t="str">
        <f t="shared" si="1"/>
        <v/>
      </c>
    </row>
    <row r="76" spans="1:32" ht="36.75" customHeight="1">
      <c r="A76" s="28">
        <f t="shared" si="2"/>
        <v>65</v>
      </c>
      <c r="B76" s="1073" t="str">
        <f>IF(【全員最初に作成】基本情報!C120="","",【全員最初に作成】基本情報!C120)</f>
        <v/>
      </c>
      <c r="C76" s="1074"/>
      <c r="D76" s="1074"/>
      <c r="E76" s="1074"/>
      <c r="F76" s="1074"/>
      <c r="G76" s="1074"/>
      <c r="H76" s="1074"/>
      <c r="I76" s="1074"/>
      <c r="J76" s="1074"/>
      <c r="K76" s="1075"/>
      <c r="L76" s="28" t="str">
        <f>IF(【全員最初に作成】基本情報!M120="","",【全員最初に作成】基本情報!M120)</f>
        <v/>
      </c>
      <c r="M76" s="28" t="str">
        <f>IF(【全員最初に作成】基本情報!R120="","",【全員最初に作成】基本情報!R120)</f>
        <v/>
      </c>
      <c r="N76" s="28" t="str">
        <f>IF(【全員最初に作成】基本情報!W120="","",【全員最初に作成】基本情報!W120)</f>
        <v/>
      </c>
      <c r="O76" s="28" t="str">
        <f>IF(【全員最初に作成】基本情報!X120="","",【全員最初に作成】基本情報!X120)</f>
        <v/>
      </c>
      <c r="P76" s="276" t="str">
        <f>IF(【全員最初に作成】基本情報!Y120="","",【全員最初に作成】基本情報!Y120)</f>
        <v/>
      </c>
      <c r="Q76" s="11" t="str">
        <f>IF(【全員最初に作成】基本情報!AB120="","",【全員最初に作成】基本情報!AB120)</f>
        <v/>
      </c>
      <c r="R76" s="48"/>
      <c r="S76" s="277" t="str">
        <f>IF(P76="","",VLOOKUP(P76,【参考】数式用!$J$2:$L$34,3,FALSE))</f>
        <v/>
      </c>
      <c r="T76" s="278" t="s">
        <v>108</v>
      </c>
      <c r="U76" s="49"/>
      <c r="V76" s="279" t="s">
        <v>109</v>
      </c>
      <c r="W76" s="49"/>
      <c r="X76" s="29" t="s">
        <v>110</v>
      </c>
      <c r="Y76" s="49"/>
      <c r="Z76" s="29" t="s">
        <v>109</v>
      </c>
      <c r="AA76" s="49"/>
      <c r="AB76" s="29" t="s">
        <v>111</v>
      </c>
      <c r="AC76" s="280" t="s">
        <v>112</v>
      </c>
      <c r="AD76" s="281" t="str">
        <f t="shared" si="0"/>
        <v/>
      </c>
      <c r="AE76" s="284" t="s">
        <v>113</v>
      </c>
      <c r="AF76" s="283" t="str">
        <f t="shared" si="1"/>
        <v/>
      </c>
    </row>
    <row r="77" spans="1:32" ht="36.75" customHeight="1">
      <c r="A77" s="28">
        <f t="shared" si="2"/>
        <v>66</v>
      </c>
      <c r="B77" s="1073" t="str">
        <f>IF(【全員最初に作成】基本情報!C121="","",【全員最初に作成】基本情報!C121)</f>
        <v/>
      </c>
      <c r="C77" s="1074"/>
      <c r="D77" s="1074"/>
      <c r="E77" s="1074"/>
      <c r="F77" s="1074"/>
      <c r="G77" s="1074"/>
      <c r="H77" s="1074"/>
      <c r="I77" s="1074"/>
      <c r="J77" s="1074"/>
      <c r="K77" s="1075"/>
      <c r="L77" s="28" t="str">
        <f>IF(【全員最初に作成】基本情報!M121="","",【全員最初に作成】基本情報!M121)</f>
        <v/>
      </c>
      <c r="M77" s="28" t="str">
        <f>IF(【全員最初に作成】基本情報!R121="","",【全員最初に作成】基本情報!R121)</f>
        <v/>
      </c>
      <c r="N77" s="28" t="str">
        <f>IF(【全員最初に作成】基本情報!W121="","",【全員最初に作成】基本情報!W121)</f>
        <v/>
      </c>
      <c r="O77" s="28" t="str">
        <f>IF(【全員最初に作成】基本情報!X121="","",【全員最初に作成】基本情報!X121)</f>
        <v/>
      </c>
      <c r="P77" s="276" t="str">
        <f>IF(【全員最初に作成】基本情報!Y121="","",【全員最初に作成】基本情報!Y121)</f>
        <v/>
      </c>
      <c r="Q77" s="11" t="str">
        <f>IF(【全員最初に作成】基本情報!AB121="","",【全員最初に作成】基本情報!AB121)</f>
        <v/>
      </c>
      <c r="R77" s="48"/>
      <c r="S77" s="277" t="str">
        <f>IF(P77="","",VLOOKUP(P77,【参考】数式用!$J$2:$L$34,3,FALSE))</f>
        <v/>
      </c>
      <c r="T77" s="278" t="s">
        <v>108</v>
      </c>
      <c r="U77" s="49"/>
      <c r="V77" s="279" t="s">
        <v>109</v>
      </c>
      <c r="W77" s="49"/>
      <c r="X77" s="29" t="s">
        <v>110</v>
      </c>
      <c r="Y77" s="49"/>
      <c r="Z77" s="29" t="s">
        <v>109</v>
      </c>
      <c r="AA77" s="49"/>
      <c r="AB77" s="29" t="s">
        <v>111</v>
      </c>
      <c r="AC77" s="280" t="s">
        <v>112</v>
      </c>
      <c r="AD77" s="281" t="str">
        <f t="shared" ref="AD77:AD111" si="3">IF(U77&gt;=1,(Y77*12+AA77)-(U77*12+W77)+1,"")</f>
        <v/>
      </c>
      <c r="AE77" s="284" t="s">
        <v>113</v>
      </c>
      <c r="AF77" s="283" t="str">
        <f t="shared" ref="AF77:AF111" si="4">IFERROR(ROUNDDOWN(Q77*S77,0)*AD77,"")</f>
        <v/>
      </c>
    </row>
    <row r="78" spans="1:32" ht="36.75" customHeight="1">
      <c r="A78" s="28">
        <f t="shared" ref="A78:A111" si="5">A77+1</f>
        <v>67</v>
      </c>
      <c r="B78" s="1073" t="str">
        <f>IF(【全員最初に作成】基本情報!C122="","",【全員最初に作成】基本情報!C122)</f>
        <v/>
      </c>
      <c r="C78" s="1074"/>
      <c r="D78" s="1074"/>
      <c r="E78" s="1074"/>
      <c r="F78" s="1074"/>
      <c r="G78" s="1074"/>
      <c r="H78" s="1074"/>
      <c r="I78" s="1074"/>
      <c r="J78" s="1074"/>
      <c r="K78" s="1075"/>
      <c r="L78" s="28" t="str">
        <f>IF(【全員最初に作成】基本情報!M122="","",【全員最初に作成】基本情報!M122)</f>
        <v/>
      </c>
      <c r="M78" s="28" t="str">
        <f>IF(【全員最初に作成】基本情報!R122="","",【全員最初に作成】基本情報!R122)</f>
        <v/>
      </c>
      <c r="N78" s="28" t="str">
        <f>IF(【全員最初に作成】基本情報!W122="","",【全員最初に作成】基本情報!W122)</f>
        <v/>
      </c>
      <c r="O78" s="28" t="str">
        <f>IF(【全員最初に作成】基本情報!X122="","",【全員最初に作成】基本情報!X122)</f>
        <v/>
      </c>
      <c r="P78" s="276" t="str">
        <f>IF(【全員最初に作成】基本情報!Y122="","",【全員最初に作成】基本情報!Y122)</f>
        <v/>
      </c>
      <c r="Q78" s="11" t="str">
        <f>IF(【全員最初に作成】基本情報!AB122="","",【全員最初に作成】基本情報!AB122)</f>
        <v/>
      </c>
      <c r="R78" s="48"/>
      <c r="S78" s="277" t="str">
        <f>IF(P78="","",VLOOKUP(P78,【参考】数式用!$J$2:$L$34,3,FALSE))</f>
        <v/>
      </c>
      <c r="T78" s="278" t="s">
        <v>108</v>
      </c>
      <c r="U78" s="49"/>
      <c r="V78" s="279" t="s">
        <v>109</v>
      </c>
      <c r="W78" s="49"/>
      <c r="X78" s="29" t="s">
        <v>110</v>
      </c>
      <c r="Y78" s="49"/>
      <c r="Z78" s="29" t="s">
        <v>109</v>
      </c>
      <c r="AA78" s="49"/>
      <c r="AB78" s="29" t="s">
        <v>111</v>
      </c>
      <c r="AC78" s="280" t="s">
        <v>112</v>
      </c>
      <c r="AD78" s="281" t="str">
        <f t="shared" si="3"/>
        <v/>
      </c>
      <c r="AE78" s="284" t="s">
        <v>113</v>
      </c>
      <c r="AF78" s="283" t="str">
        <f t="shared" si="4"/>
        <v/>
      </c>
    </row>
    <row r="79" spans="1:32" ht="36.75" customHeight="1">
      <c r="A79" s="28">
        <f t="shared" si="5"/>
        <v>68</v>
      </c>
      <c r="B79" s="1073" t="str">
        <f>IF(【全員最初に作成】基本情報!C123="","",【全員最初に作成】基本情報!C123)</f>
        <v/>
      </c>
      <c r="C79" s="1074"/>
      <c r="D79" s="1074"/>
      <c r="E79" s="1074"/>
      <c r="F79" s="1074"/>
      <c r="G79" s="1074"/>
      <c r="H79" s="1074"/>
      <c r="I79" s="1074"/>
      <c r="J79" s="1074"/>
      <c r="K79" s="1075"/>
      <c r="L79" s="28" t="str">
        <f>IF(【全員最初に作成】基本情報!M123="","",【全員最初に作成】基本情報!M123)</f>
        <v/>
      </c>
      <c r="M79" s="28" t="str">
        <f>IF(【全員最初に作成】基本情報!R123="","",【全員最初に作成】基本情報!R123)</f>
        <v/>
      </c>
      <c r="N79" s="28" t="str">
        <f>IF(【全員最初に作成】基本情報!W123="","",【全員最初に作成】基本情報!W123)</f>
        <v/>
      </c>
      <c r="O79" s="28" t="str">
        <f>IF(【全員最初に作成】基本情報!X123="","",【全員最初に作成】基本情報!X123)</f>
        <v/>
      </c>
      <c r="P79" s="276" t="str">
        <f>IF(【全員最初に作成】基本情報!Y123="","",【全員最初に作成】基本情報!Y123)</f>
        <v/>
      </c>
      <c r="Q79" s="11" t="str">
        <f>IF(【全員最初に作成】基本情報!AB123="","",【全員最初に作成】基本情報!AB123)</f>
        <v/>
      </c>
      <c r="R79" s="48"/>
      <c r="S79" s="277" t="str">
        <f>IF(P79="","",VLOOKUP(P79,【参考】数式用!$J$2:$L$34,3,FALSE))</f>
        <v/>
      </c>
      <c r="T79" s="278" t="s">
        <v>108</v>
      </c>
      <c r="U79" s="49"/>
      <c r="V79" s="279" t="s">
        <v>109</v>
      </c>
      <c r="W79" s="49"/>
      <c r="X79" s="29" t="s">
        <v>110</v>
      </c>
      <c r="Y79" s="49"/>
      <c r="Z79" s="29" t="s">
        <v>109</v>
      </c>
      <c r="AA79" s="49"/>
      <c r="AB79" s="29" t="s">
        <v>111</v>
      </c>
      <c r="AC79" s="280" t="s">
        <v>112</v>
      </c>
      <c r="AD79" s="281" t="str">
        <f t="shared" si="3"/>
        <v/>
      </c>
      <c r="AE79" s="284" t="s">
        <v>113</v>
      </c>
      <c r="AF79" s="283" t="str">
        <f t="shared" si="4"/>
        <v/>
      </c>
    </row>
    <row r="80" spans="1:32" ht="36.75" customHeight="1">
      <c r="A80" s="28">
        <f t="shared" si="5"/>
        <v>69</v>
      </c>
      <c r="B80" s="1073" t="str">
        <f>IF(【全員最初に作成】基本情報!C124="","",【全員最初に作成】基本情報!C124)</f>
        <v/>
      </c>
      <c r="C80" s="1074"/>
      <c r="D80" s="1074"/>
      <c r="E80" s="1074"/>
      <c r="F80" s="1074"/>
      <c r="G80" s="1074"/>
      <c r="H80" s="1074"/>
      <c r="I80" s="1074"/>
      <c r="J80" s="1074"/>
      <c r="K80" s="1075"/>
      <c r="L80" s="28" t="str">
        <f>IF(【全員最初に作成】基本情報!M124="","",【全員最初に作成】基本情報!M124)</f>
        <v/>
      </c>
      <c r="M80" s="28" t="str">
        <f>IF(【全員最初に作成】基本情報!R124="","",【全員最初に作成】基本情報!R124)</f>
        <v/>
      </c>
      <c r="N80" s="28" t="str">
        <f>IF(【全員最初に作成】基本情報!W124="","",【全員最初に作成】基本情報!W124)</f>
        <v/>
      </c>
      <c r="O80" s="28" t="str">
        <f>IF(【全員最初に作成】基本情報!X124="","",【全員最初に作成】基本情報!X124)</f>
        <v/>
      </c>
      <c r="P80" s="276" t="str">
        <f>IF(【全員最初に作成】基本情報!Y124="","",【全員最初に作成】基本情報!Y124)</f>
        <v/>
      </c>
      <c r="Q80" s="11" t="str">
        <f>IF(【全員最初に作成】基本情報!AB124="","",【全員最初に作成】基本情報!AB124)</f>
        <v/>
      </c>
      <c r="R80" s="48"/>
      <c r="S80" s="277" t="str">
        <f>IF(P80="","",VLOOKUP(P80,【参考】数式用!$J$2:$L$34,3,FALSE))</f>
        <v/>
      </c>
      <c r="T80" s="278" t="s">
        <v>108</v>
      </c>
      <c r="U80" s="49"/>
      <c r="V80" s="279" t="s">
        <v>109</v>
      </c>
      <c r="W80" s="49"/>
      <c r="X80" s="29" t="s">
        <v>110</v>
      </c>
      <c r="Y80" s="49"/>
      <c r="Z80" s="29" t="s">
        <v>109</v>
      </c>
      <c r="AA80" s="49"/>
      <c r="AB80" s="29" t="s">
        <v>111</v>
      </c>
      <c r="AC80" s="280" t="s">
        <v>112</v>
      </c>
      <c r="AD80" s="281" t="str">
        <f t="shared" si="3"/>
        <v/>
      </c>
      <c r="AE80" s="284" t="s">
        <v>113</v>
      </c>
      <c r="AF80" s="283" t="str">
        <f t="shared" si="4"/>
        <v/>
      </c>
    </row>
    <row r="81" spans="1:32" ht="36.75" customHeight="1">
      <c r="A81" s="28">
        <f t="shared" si="5"/>
        <v>70</v>
      </c>
      <c r="B81" s="1073" t="str">
        <f>IF(【全員最初に作成】基本情報!C125="","",【全員最初に作成】基本情報!C125)</f>
        <v/>
      </c>
      <c r="C81" s="1074"/>
      <c r="D81" s="1074"/>
      <c r="E81" s="1074"/>
      <c r="F81" s="1074"/>
      <c r="G81" s="1074"/>
      <c r="H81" s="1074"/>
      <c r="I81" s="1074"/>
      <c r="J81" s="1074"/>
      <c r="K81" s="1075"/>
      <c r="L81" s="28" t="str">
        <f>IF(【全員最初に作成】基本情報!M125="","",【全員最初に作成】基本情報!M125)</f>
        <v/>
      </c>
      <c r="M81" s="28" t="str">
        <f>IF(【全員最初に作成】基本情報!R125="","",【全員最初に作成】基本情報!R125)</f>
        <v/>
      </c>
      <c r="N81" s="28" t="str">
        <f>IF(【全員最初に作成】基本情報!W125="","",【全員最初に作成】基本情報!W125)</f>
        <v/>
      </c>
      <c r="O81" s="28" t="str">
        <f>IF(【全員最初に作成】基本情報!X125="","",【全員最初に作成】基本情報!X125)</f>
        <v/>
      </c>
      <c r="P81" s="276" t="str">
        <f>IF(【全員最初に作成】基本情報!Y125="","",【全員最初に作成】基本情報!Y125)</f>
        <v/>
      </c>
      <c r="Q81" s="11" t="str">
        <f>IF(【全員最初に作成】基本情報!AB125="","",【全員最初に作成】基本情報!AB125)</f>
        <v/>
      </c>
      <c r="R81" s="48"/>
      <c r="S81" s="277" t="str">
        <f>IF(P81="","",VLOOKUP(P81,【参考】数式用!$J$2:$L$34,3,FALSE))</f>
        <v/>
      </c>
      <c r="T81" s="278" t="s">
        <v>108</v>
      </c>
      <c r="U81" s="49"/>
      <c r="V81" s="279" t="s">
        <v>109</v>
      </c>
      <c r="W81" s="49"/>
      <c r="X81" s="29" t="s">
        <v>110</v>
      </c>
      <c r="Y81" s="49"/>
      <c r="Z81" s="29" t="s">
        <v>109</v>
      </c>
      <c r="AA81" s="49"/>
      <c r="AB81" s="29" t="s">
        <v>111</v>
      </c>
      <c r="AC81" s="280" t="s">
        <v>112</v>
      </c>
      <c r="AD81" s="281" t="str">
        <f t="shared" si="3"/>
        <v/>
      </c>
      <c r="AE81" s="284" t="s">
        <v>113</v>
      </c>
      <c r="AF81" s="283" t="str">
        <f t="shared" si="4"/>
        <v/>
      </c>
    </row>
    <row r="82" spans="1:32" ht="36.75" customHeight="1">
      <c r="A82" s="28">
        <f t="shared" si="5"/>
        <v>71</v>
      </c>
      <c r="B82" s="1073" t="str">
        <f>IF(【全員最初に作成】基本情報!C126="","",【全員最初に作成】基本情報!C126)</f>
        <v/>
      </c>
      <c r="C82" s="1074"/>
      <c r="D82" s="1074"/>
      <c r="E82" s="1074"/>
      <c r="F82" s="1074"/>
      <c r="G82" s="1074"/>
      <c r="H82" s="1074"/>
      <c r="I82" s="1074"/>
      <c r="J82" s="1074"/>
      <c r="K82" s="1075"/>
      <c r="L82" s="28" t="str">
        <f>IF(【全員最初に作成】基本情報!M126="","",【全員最初に作成】基本情報!M126)</f>
        <v/>
      </c>
      <c r="M82" s="28" t="str">
        <f>IF(【全員最初に作成】基本情報!R126="","",【全員最初に作成】基本情報!R126)</f>
        <v/>
      </c>
      <c r="N82" s="28" t="str">
        <f>IF(【全員最初に作成】基本情報!W126="","",【全員最初に作成】基本情報!W126)</f>
        <v/>
      </c>
      <c r="O82" s="28" t="str">
        <f>IF(【全員最初に作成】基本情報!X126="","",【全員最初に作成】基本情報!X126)</f>
        <v/>
      </c>
      <c r="P82" s="276" t="str">
        <f>IF(【全員最初に作成】基本情報!Y126="","",【全員最初に作成】基本情報!Y126)</f>
        <v/>
      </c>
      <c r="Q82" s="11" t="str">
        <f>IF(【全員最初に作成】基本情報!AB126="","",【全員最初に作成】基本情報!AB126)</f>
        <v/>
      </c>
      <c r="R82" s="48"/>
      <c r="S82" s="277" t="str">
        <f>IF(P82="","",VLOOKUP(P82,【参考】数式用!$J$2:$L$34,3,FALSE))</f>
        <v/>
      </c>
      <c r="T82" s="278" t="s">
        <v>108</v>
      </c>
      <c r="U82" s="49"/>
      <c r="V82" s="279" t="s">
        <v>109</v>
      </c>
      <c r="W82" s="49"/>
      <c r="X82" s="29" t="s">
        <v>110</v>
      </c>
      <c r="Y82" s="49"/>
      <c r="Z82" s="29" t="s">
        <v>109</v>
      </c>
      <c r="AA82" s="49"/>
      <c r="AB82" s="29" t="s">
        <v>111</v>
      </c>
      <c r="AC82" s="280" t="s">
        <v>112</v>
      </c>
      <c r="AD82" s="281" t="str">
        <f t="shared" si="3"/>
        <v/>
      </c>
      <c r="AE82" s="284" t="s">
        <v>113</v>
      </c>
      <c r="AF82" s="283" t="str">
        <f t="shared" si="4"/>
        <v/>
      </c>
    </row>
    <row r="83" spans="1:32" ht="36.75" customHeight="1">
      <c r="A83" s="28">
        <f t="shared" si="5"/>
        <v>72</v>
      </c>
      <c r="B83" s="1073" t="str">
        <f>IF(【全員最初に作成】基本情報!C127="","",【全員最初に作成】基本情報!C127)</f>
        <v/>
      </c>
      <c r="C83" s="1074"/>
      <c r="D83" s="1074"/>
      <c r="E83" s="1074"/>
      <c r="F83" s="1074"/>
      <c r="G83" s="1074"/>
      <c r="H83" s="1074"/>
      <c r="I83" s="1074"/>
      <c r="J83" s="1074"/>
      <c r="K83" s="1075"/>
      <c r="L83" s="28" t="str">
        <f>IF(【全員最初に作成】基本情報!M127="","",【全員最初に作成】基本情報!M127)</f>
        <v/>
      </c>
      <c r="M83" s="28" t="str">
        <f>IF(【全員最初に作成】基本情報!R127="","",【全員最初に作成】基本情報!R127)</f>
        <v/>
      </c>
      <c r="N83" s="28" t="str">
        <f>IF(【全員最初に作成】基本情報!W127="","",【全員最初に作成】基本情報!W127)</f>
        <v/>
      </c>
      <c r="O83" s="28" t="str">
        <f>IF(【全員最初に作成】基本情報!X127="","",【全員最初に作成】基本情報!X127)</f>
        <v/>
      </c>
      <c r="P83" s="276" t="str">
        <f>IF(【全員最初に作成】基本情報!Y127="","",【全員最初に作成】基本情報!Y127)</f>
        <v/>
      </c>
      <c r="Q83" s="11" t="str">
        <f>IF(【全員最初に作成】基本情報!AB127="","",【全員最初に作成】基本情報!AB127)</f>
        <v/>
      </c>
      <c r="R83" s="48"/>
      <c r="S83" s="277" t="str">
        <f>IF(P83="","",VLOOKUP(P83,【参考】数式用!$J$2:$L$34,3,FALSE))</f>
        <v/>
      </c>
      <c r="T83" s="278" t="s">
        <v>108</v>
      </c>
      <c r="U83" s="49"/>
      <c r="V83" s="279" t="s">
        <v>109</v>
      </c>
      <c r="W83" s="49"/>
      <c r="X83" s="29" t="s">
        <v>110</v>
      </c>
      <c r="Y83" s="49"/>
      <c r="Z83" s="29" t="s">
        <v>109</v>
      </c>
      <c r="AA83" s="49"/>
      <c r="AB83" s="29" t="s">
        <v>111</v>
      </c>
      <c r="AC83" s="280" t="s">
        <v>112</v>
      </c>
      <c r="AD83" s="281" t="str">
        <f t="shared" si="3"/>
        <v/>
      </c>
      <c r="AE83" s="284" t="s">
        <v>113</v>
      </c>
      <c r="AF83" s="283" t="str">
        <f t="shared" si="4"/>
        <v/>
      </c>
    </row>
    <row r="84" spans="1:32" ht="36.75" customHeight="1">
      <c r="A84" s="28">
        <f t="shared" si="5"/>
        <v>73</v>
      </c>
      <c r="B84" s="1073" t="str">
        <f>IF(【全員最初に作成】基本情報!C128="","",【全員最初に作成】基本情報!C128)</f>
        <v/>
      </c>
      <c r="C84" s="1074"/>
      <c r="D84" s="1074"/>
      <c r="E84" s="1074"/>
      <c r="F84" s="1074"/>
      <c r="G84" s="1074"/>
      <c r="H84" s="1074"/>
      <c r="I84" s="1074"/>
      <c r="J84" s="1074"/>
      <c r="K84" s="1075"/>
      <c r="L84" s="28" t="str">
        <f>IF(【全員最初に作成】基本情報!M128="","",【全員最初に作成】基本情報!M128)</f>
        <v/>
      </c>
      <c r="M84" s="28" t="str">
        <f>IF(【全員最初に作成】基本情報!R128="","",【全員最初に作成】基本情報!R128)</f>
        <v/>
      </c>
      <c r="N84" s="28" t="str">
        <f>IF(【全員最初に作成】基本情報!W128="","",【全員最初に作成】基本情報!W128)</f>
        <v/>
      </c>
      <c r="O84" s="28" t="str">
        <f>IF(【全員最初に作成】基本情報!X128="","",【全員最初に作成】基本情報!X128)</f>
        <v/>
      </c>
      <c r="P84" s="276" t="str">
        <f>IF(【全員最初に作成】基本情報!Y128="","",【全員最初に作成】基本情報!Y128)</f>
        <v/>
      </c>
      <c r="Q84" s="11" t="str">
        <f>IF(【全員最初に作成】基本情報!AB128="","",【全員最初に作成】基本情報!AB128)</f>
        <v/>
      </c>
      <c r="R84" s="48"/>
      <c r="S84" s="277" t="str">
        <f>IF(P84="","",VLOOKUP(P84,【参考】数式用!$J$2:$L$34,3,FALSE))</f>
        <v/>
      </c>
      <c r="T84" s="278" t="s">
        <v>108</v>
      </c>
      <c r="U84" s="49"/>
      <c r="V84" s="279" t="s">
        <v>109</v>
      </c>
      <c r="W84" s="49"/>
      <c r="X84" s="29" t="s">
        <v>110</v>
      </c>
      <c r="Y84" s="49"/>
      <c r="Z84" s="29" t="s">
        <v>109</v>
      </c>
      <c r="AA84" s="49"/>
      <c r="AB84" s="29" t="s">
        <v>111</v>
      </c>
      <c r="AC84" s="280" t="s">
        <v>112</v>
      </c>
      <c r="AD84" s="281" t="str">
        <f t="shared" si="3"/>
        <v/>
      </c>
      <c r="AE84" s="284" t="s">
        <v>113</v>
      </c>
      <c r="AF84" s="283" t="str">
        <f t="shared" si="4"/>
        <v/>
      </c>
    </row>
    <row r="85" spans="1:32" ht="36.75" customHeight="1">
      <c r="A85" s="28">
        <f t="shared" si="5"/>
        <v>74</v>
      </c>
      <c r="B85" s="1073" t="str">
        <f>IF(【全員最初に作成】基本情報!C129="","",【全員最初に作成】基本情報!C129)</f>
        <v/>
      </c>
      <c r="C85" s="1074"/>
      <c r="D85" s="1074"/>
      <c r="E85" s="1074"/>
      <c r="F85" s="1074"/>
      <c r="G85" s="1074"/>
      <c r="H85" s="1074"/>
      <c r="I85" s="1074"/>
      <c r="J85" s="1074"/>
      <c r="K85" s="1075"/>
      <c r="L85" s="28" t="str">
        <f>IF(【全員最初に作成】基本情報!M129="","",【全員最初に作成】基本情報!M129)</f>
        <v/>
      </c>
      <c r="M85" s="28" t="str">
        <f>IF(【全員最初に作成】基本情報!R129="","",【全員最初に作成】基本情報!R129)</f>
        <v/>
      </c>
      <c r="N85" s="28" t="str">
        <f>IF(【全員最初に作成】基本情報!W129="","",【全員最初に作成】基本情報!W129)</f>
        <v/>
      </c>
      <c r="O85" s="28" t="str">
        <f>IF(【全員最初に作成】基本情報!X129="","",【全員最初に作成】基本情報!X129)</f>
        <v/>
      </c>
      <c r="P85" s="276" t="str">
        <f>IF(【全員最初に作成】基本情報!Y129="","",【全員最初に作成】基本情報!Y129)</f>
        <v/>
      </c>
      <c r="Q85" s="11" t="str">
        <f>IF(【全員最初に作成】基本情報!AB129="","",【全員最初に作成】基本情報!AB129)</f>
        <v/>
      </c>
      <c r="R85" s="48"/>
      <c r="S85" s="277" t="str">
        <f>IF(P85="","",VLOOKUP(P85,【参考】数式用!$J$2:$L$34,3,FALSE))</f>
        <v/>
      </c>
      <c r="T85" s="278" t="s">
        <v>108</v>
      </c>
      <c r="U85" s="49"/>
      <c r="V85" s="279" t="s">
        <v>109</v>
      </c>
      <c r="W85" s="49"/>
      <c r="X85" s="29" t="s">
        <v>110</v>
      </c>
      <c r="Y85" s="49"/>
      <c r="Z85" s="29" t="s">
        <v>109</v>
      </c>
      <c r="AA85" s="49"/>
      <c r="AB85" s="29" t="s">
        <v>111</v>
      </c>
      <c r="AC85" s="280" t="s">
        <v>112</v>
      </c>
      <c r="AD85" s="281" t="str">
        <f t="shared" si="3"/>
        <v/>
      </c>
      <c r="AE85" s="284" t="s">
        <v>113</v>
      </c>
      <c r="AF85" s="283" t="str">
        <f t="shared" si="4"/>
        <v/>
      </c>
    </row>
    <row r="86" spans="1:32" ht="36.75" customHeight="1">
      <c r="A86" s="28">
        <f t="shared" si="5"/>
        <v>75</v>
      </c>
      <c r="B86" s="1073" t="str">
        <f>IF(【全員最初に作成】基本情報!C130="","",【全員最初に作成】基本情報!C130)</f>
        <v/>
      </c>
      <c r="C86" s="1074"/>
      <c r="D86" s="1074"/>
      <c r="E86" s="1074"/>
      <c r="F86" s="1074"/>
      <c r="G86" s="1074"/>
      <c r="H86" s="1074"/>
      <c r="I86" s="1074"/>
      <c r="J86" s="1074"/>
      <c r="K86" s="1075"/>
      <c r="L86" s="28" t="str">
        <f>IF(【全員最初に作成】基本情報!M130="","",【全員最初に作成】基本情報!M130)</f>
        <v/>
      </c>
      <c r="M86" s="28" t="str">
        <f>IF(【全員最初に作成】基本情報!R130="","",【全員最初に作成】基本情報!R130)</f>
        <v/>
      </c>
      <c r="N86" s="28" t="str">
        <f>IF(【全員最初に作成】基本情報!W130="","",【全員最初に作成】基本情報!W130)</f>
        <v/>
      </c>
      <c r="O86" s="28" t="str">
        <f>IF(【全員最初に作成】基本情報!X130="","",【全員最初に作成】基本情報!X130)</f>
        <v/>
      </c>
      <c r="P86" s="276" t="str">
        <f>IF(【全員最初に作成】基本情報!Y130="","",【全員最初に作成】基本情報!Y130)</f>
        <v/>
      </c>
      <c r="Q86" s="11" t="str">
        <f>IF(【全員最初に作成】基本情報!AB130="","",【全員最初に作成】基本情報!AB130)</f>
        <v/>
      </c>
      <c r="R86" s="48"/>
      <c r="S86" s="277" t="str">
        <f>IF(P86="","",VLOOKUP(P86,【参考】数式用!$J$2:$L$34,3,FALSE))</f>
        <v/>
      </c>
      <c r="T86" s="278" t="s">
        <v>108</v>
      </c>
      <c r="U86" s="49"/>
      <c r="V86" s="279" t="s">
        <v>109</v>
      </c>
      <c r="W86" s="49"/>
      <c r="X86" s="29" t="s">
        <v>110</v>
      </c>
      <c r="Y86" s="49"/>
      <c r="Z86" s="29" t="s">
        <v>109</v>
      </c>
      <c r="AA86" s="49"/>
      <c r="AB86" s="29" t="s">
        <v>111</v>
      </c>
      <c r="AC86" s="280" t="s">
        <v>112</v>
      </c>
      <c r="AD86" s="281" t="str">
        <f t="shared" si="3"/>
        <v/>
      </c>
      <c r="AE86" s="284" t="s">
        <v>113</v>
      </c>
      <c r="AF86" s="283" t="str">
        <f t="shared" si="4"/>
        <v/>
      </c>
    </row>
    <row r="87" spans="1:32" ht="36.75" customHeight="1">
      <c r="A87" s="28">
        <f t="shared" si="5"/>
        <v>76</v>
      </c>
      <c r="B87" s="1073" t="str">
        <f>IF(【全員最初に作成】基本情報!C131="","",【全員最初に作成】基本情報!C131)</f>
        <v/>
      </c>
      <c r="C87" s="1074"/>
      <c r="D87" s="1074"/>
      <c r="E87" s="1074"/>
      <c r="F87" s="1074"/>
      <c r="G87" s="1074"/>
      <c r="H87" s="1074"/>
      <c r="I87" s="1074"/>
      <c r="J87" s="1074"/>
      <c r="K87" s="1075"/>
      <c r="L87" s="28" t="str">
        <f>IF(【全員最初に作成】基本情報!M131="","",【全員最初に作成】基本情報!M131)</f>
        <v/>
      </c>
      <c r="M87" s="28" t="str">
        <f>IF(【全員最初に作成】基本情報!R131="","",【全員最初に作成】基本情報!R131)</f>
        <v/>
      </c>
      <c r="N87" s="28" t="str">
        <f>IF(【全員最初に作成】基本情報!W131="","",【全員最初に作成】基本情報!W131)</f>
        <v/>
      </c>
      <c r="O87" s="28" t="str">
        <f>IF(【全員最初に作成】基本情報!X131="","",【全員最初に作成】基本情報!X131)</f>
        <v/>
      </c>
      <c r="P87" s="276" t="str">
        <f>IF(【全員最初に作成】基本情報!Y131="","",【全員最初に作成】基本情報!Y131)</f>
        <v/>
      </c>
      <c r="Q87" s="11" t="str">
        <f>IF(【全員最初に作成】基本情報!AB131="","",【全員最初に作成】基本情報!AB131)</f>
        <v/>
      </c>
      <c r="R87" s="48"/>
      <c r="S87" s="277" t="str">
        <f>IF(P87="","",VLOOKUP(P87,【参考】数式用!$J$2:$L$34,3,FALSE))</f>
        <v/>
      </c>
      <c r="T87" s="278" t="s">
        <v>108</v>
      </c>
      <c r="U87" s="49"/>
      <c r="V87" s="279" t="s">
        <v>109</v>
      </c>
      <c r="W87" s="49"/>
      <c r="X87" s="29" t="s">
        <v>110</v>
      </c>
      <c r="Y87" s="49"/>
      <c r="Z87" s="29" t="s">
        <v>109</v>
      </c>
      <c r="AA87" s="49"/>
      <c r="AB87" s="29" t="s">
        <v>111</v>
      </c>
      <c r="AC87" s="280" t="s">
        <v>112</v>
      </c>
      <c r="AD87" s="281" t="str">
        <f t="shared" si="3"/>
        <v/>
      </c>
      <c r="AE87" s="284" t="s">
        <v>113</v>
      </c>
      <c r="AF87" s="283" t="str">
        <f t="shared" si="4"/>
        <v/>
      </c>
    </row>
    <row r="88" spans="1:32" ht="36.75" customHeight="1">
      <c r="A88" s="28">
        <f t="shared" si="5"/>
        <v>77</v>
      </c>
      <c r="B88" s="1073" t="str">
        <f>IF(【全員最初に作成】基本情報!C132="","",【全員最初に作成】基本情報!C132)</f>
        <v/>
      </c>
      <c r="C88" s="1074"/>
      <c r="D88" s="1074"/>
      <c r="E88" s="1074"/>
      <c r="F88" s="1074"/>
      <c r="G88" s="1074"/>
      <c r="H88" s="1074"/>
      <c r="I88" s="1074"/>
      <c r="J88" s="1074"/>
      <c r="K88" s="1075"/>
      <c r="L88" s="28" t="str">
        <f>IF(【全員最初に作成】基本情報!M132="","",【全員最初に作成】基本情報!M132)</f>
        <v/>
      </c>
      <c r="M88" s="28" t="str">
        <f>IF(【全員最初に作成】基本情報!R132="","",【全員最初に作成】基本情報!R132)</f>
        <v/>
      </c>
      <c r="N88" s="28" t="str">
        <f>IF(【全員最初に作成】基本情報!W132="","",【全員最初に作成】基本情報!W132)</f>
        <v/>
      </c>
      <c r="O88" s="28" t="str">
        <f>IF(【全員最初に作成】基本情報!X132="","",【全員最初に作成】基本情報!X132)</f>
        <v/>
      </c>
      <c r="P88" s="276" t="str">
        <f>IF(【全員最初に作成】基本情報!Y132="","",【全員最初に作成】基本情報!Y132)</f>
        <v/>
      </c>
      <c r="Q88" s="11" t="str">
        <f>IF(【全員最初に作成】基本情報!AB132="","",【全員最初に作成】基本情報!AB132)</f>
        <v/>
      </c>
      <c r="R88" s="48"/>
      <c r="S88" s="277" t="str">
        <f>IF(P88="","",VLOOKUP(P88,【参考】数式用!$J$2:$L$34,3,FALSE))</f>
        <v/>
      </c>
      <c r="T88" s="278" t="s">
        <v>108</v>
      </c>
      <c r="U88" s="49"/>
      <c r="V88" s="279" t="s">
        <v>109</v>
      </c>
      <c r="W88" s="49"/>
      <c r="X88" s="29" t="s">
        <v>110</v>
      </c>
      <c r="Y88" s="49"/>
      <c r="Z88" s="29" t="s">
        <v>109</v>
      </c>
      <c r="AA88" s="49"/>
      <c r="AB88" s="29" t="s">
        <v>111</v>
      </c>
      <c r="AC88" s="280" t="s">
        <v>112</v>
      </c>
      <c r="AD88" s="281" t="str">
        <f t="shared" si="3"/>
        <v/>
      </c>
      <c r="AE88" s="284" t="s">
        <v>113</v>
      </c>
      <c r="AF88" s="283" t="str">
        <f t="shared" si="4"/>
        <v/>
      </c>
    </row>
    <row r="89" spans="1:32" ht="36.75" customHeight="1">
      <c r="A89" s="28">
        <f t="shared" si="5"/>
        <v>78</v>
      </c>
      <c r="B89" s="1073" t="str">
        <f>IF(【全員最初に作成】基本情報!C133="","",【全員最初に作成】基本情報!C133)</f>
        <v/>
      </c>
      <c r="C89" s="1074"/>
      <c r="D89" s="1074"/>
      <c r="E89" s="1074"/>
      <c r="F89" s="1074"/>
      <c r="G89" s="1074"/>
      <c r="H89" s="1074"/>
      <c r="I89" s="1074"/>
      <c r="J89" s="1074"/>
      <c r="K89" s="1075"/>
      <c r="L89" s="28" t="str">
        <f>IF(【全員最初に作成】基本情報!M133="","",【全員最初に作成】基本情報!M133)</f>
        <v/>
      </c>
      <c r="M89" s="28" t="str">
        <f>IF(【全員最初に作成】基本情報!R133="","",【全員最初に作成】基本情報!R133)</f>
        <v/>
      </c>
      <c r="N89" s="28" t="str">
        <f>IF(【全員最初に作成】基本情報!W133="","",【全員最初に作成】基本情報!W133)</f>
        <v/>
      </c>
      <c r="O89" s="28" t="str">
        <f>IF(【全員最初に作成】基本情報!X133="","",【全員最初に作成】基本情報!X133)</f>
        <v/>
      </c>
      <c r="P89" s="276" t="str">
        <f>IF(【全員最初に作成】基本情報!Y133="","",【全員最初に作成】基本情報!Y133)</f>
        <v/>
      </c>
      <c r="Q89" s="11" t="str">
        <f>IF(【全員最初に作成】基本情報!AB133="","",【全員最初に作成】基本情報!AB133)</f>
        <v/>
      </c>
      <c r="R89" s="48"/>
      <c r="S89" s="277" t="str">
        <f>IF(P89="","",VLOOKUP(P89,【参考】数式用!$J$2:$L$34,3,FALSE))</f>
        <v/>
      </c>
      <c r="T89" s="278" t="s">
        <v>108</v>
      </c>
      <c r="U89" s="49"/>
      <c r="V89" s="279" t="s">
        <v>109</v>
      </c>
      <c r="W89" s="49"/>
      <c r="X89" s="29" t="s">
        <v>110</v>
      </c>
      <c r="Y89" s="49"/>
      <c r="Z89" s="29" t="s">
        <v>109</v>
      </c>
      <c r="AA89" s="49"/>
      <c r="AB89" s="29" t="s">
        <v>111</v>
      </c>
      <c r="AC89" s="280" t="s">
        <v>112</v>
      </c>
      <c r="AD89" s="281" t="str">
        <f t="shared" si="3"/>
        <v/>
      </c>
      <c r="AE89" s="284" t="s">
        <v>113</v>
      </c>
      <c r="AF89" s="283" t="str">
        <f t="shared" si="4"/>
        <v/>
      </c>
    </row>
    <row r="90" spans="1:32" ht="36.75" customHeight="1">
      <c r="A90" s="28">
        <f t="shared" si="5"/>
        <v>79</v>
      </c>
      <c r="B90" s="1073" t="str">
        <f>IF(【全員最初に作成】基本情報!C134="","",【全員最初に作成】基本情報!C134)</f>
        <v/>
      </c>
      <c r="C90" s="1074"/>
      <c r="D90" s="1074"/>
      <c r="E90" s="1074"/>
      <c r="F90" s="1074"/>
      <c r="G90" s="1074"/>
      <c r="H90" s="1074"/>
      <c r="I90" s="1074"/>
      <c r="J90" s="1074"/>
      <c r="K90" s="1075"/>
      <c r="L90" s="28" t="str">
        <f>IF(【全員最初に作成】基本情報!M134="","",【全員最初に作成】基本情報!M134)</f>
        <v/>
      </c>
      <c r="M90" s="28" t="str">
        <f>IF(【全員最初に作成】基本情報!R134="","",【全員最初に作成】基本情報!R134)</f>
        <v/>
      </c>
      <c r="N90" s="28" t="str">
        <f>IF(【全員最初に作成】基本情報!W134="","",【全員最初に作成】基本情報!W134)</f>
        <v/>
      </c>
      <c r="O90" s="28" t="str">
        <f>IF(【全員最初に作成】基本情報!X134="","",【全員最初に作成】基本情報!X134)</f>
        <v/>
      </c>
      <c r="P90" s="276" t="str">
        <f>IF(【全員最初に作成】基本情報!Y134="","",【全員最初に作成】基本情報!Y134)</f>
        <v/>
      </c>
      <c r="Q90" s="11" t="str">
        <f>IF(【全員最初に作成】基本情報!AB134="","",【全員最初に作成】基本情報!AB134)</f>
        <v/>
      </c>
      <c r="R90" s="48"/>
      <c r="S90" s="277" t="str">
        <f>IF(P90="","",VLOOKUP(P90,【参考】数式用!$J$2:$L$34,3,FALSE))</f>
        <v/>
      </c>
      <c r="T90" s="278" t="s">
        <v>108</v>
      </c>
      <c r="U90" s="49"/>
      <c r="V90" s="279" t="s">
        <v>109</v>
      </c>
      <c r="W90" s="49"/>
      <c r="X90" s="29" t="s">
        <v>110</v>
      </c>
      <c r="Y90" s="49"/>
      <c r="Z90" s="29" t="s">
        <v>109</v>
      </c>
      <c r="AA90" s="49"/>
      <c r="AB90" s="29" t="s">
        <v>111</v>
      </c>
      <c r="AC90" s="280" t="s">
        <v>112</v>
      </c>
      <c r="AD90" s="281" t="str">
        <f t="shared" si="3"/>
        <v/>
      </c>
      <c r="AE90" s="284" t="s">
        <v>113</v>
      </c>
      <c r="AF90" s="283" t="str">
        <f t="shared" si="4"/>
        <v/>
      </c>
    </row>
    <row r="91" spans="1:32" ht="36.75" customHeight="1">
      <c r="A91" s="28">
        <f t="shared" si="5"/>
        <v>80</v>
      </c>
      <c r="B91" s="1073" t="str">
        <f>IF(【全員最初に作成】基本情報!C135="","",【全員最初に作成】基本情報!C135)</f>
        <v/>
      </c>
      <c r="C91" s="1074"/>
      <c r="D91" s="1074"/>
      <c r="E91" s="1074"/>
      <c r="F91" s="1074"/>
      <c r="G91" s="1074"/>
      <c r="H91" s="1074"/>
      <c r="I91" s="1074"/>
      <c r="J91" s="1074"/>
      <c r="K91" s="1075"/>
      <c r="L91" s="28" t="str">
        <f>IF(【全員最初に作成】基本情報!M135="","",【全員最初に作成】基本情報!M135)</f>
        <v/>
      </c>
      <c r="M91" s="28" t="str">
        <f>IF(【全員最初に作成】基本情報!R135="","",【全員最初に作成】基本情報!R135)</f>
        <v/>
      </c>
      <c r="N91" s="28" t="str">
        <f>IF(【全員最初に作成】基本情報!W135="","",【全員最初に作成】基本情報!W135)</f>
        <v/>
      </c>
      <c r="O91" s="28" t="str">
        <f>IF(【全員最初に作成】基本情報!X135="","",【全員最初に作成】基本情報!X135)</f>
        <v/>
      </c>
      <c r="P91" s="276" t="str">
        <f>IF(【全員最初に作成】基本情報!Y135="","",【全員最初に作成】基本情報!Y135)</f>
        <v/>
      </c>
      <c r="Q91" s="11" t="str">
        <f>IF(【全員最初に作成】基本情報!AB135="","",【全員最初に作成】基本情報!AB135)</f>
        <v/>
      </c>
      <c r="R91" s="48"/>
      <c r="S91" s="277" t="str">
        <f>IF(P91="","",VLOOKUP(P91,【参考】数式用!$J$2:$L$34,3,FALSE))</f>
        <v/>
      </c>
      <c r="T91" s="278" t="s">
        <v>108</v>
      </c>
      <c r="U91" s="49"/>
      <c r="V91" s="279" t="s">
        <v>109</v>
      </c>
      <c r="W91" s="49"/>
      <c r="X91" s="29" t="s">
        <v>110</v>
      </c>
      <c r="Y91" s="49"/>
      <c r="Z91" s="29" t="s">
        <v>109</v>
      </c>
      <c r="AA91" s="49"/>
      <c r="AB91" s="29" t="s">
        <v>111</v>
      </c>
      <c r="AC91" s="280" t="s">
        <v>112</v>
      </c>
      <c r="AD91" s="281" t="str">
        <f t="shared" si="3"/>
        <v/>
      </c>
      <c r="AE91" s="284" t="s">
        <v>113</v>
      </c>
      <c r="AF91" s="283" t="str">
        <f t="shared" si="4"/>
        <v/>
      </c>
    </row>
    <row r="92" spans="1:32" ht="36.75" customHeight="1">
      <c r="A92" s="28">
        <f t="shared" si="5"/>
        <v>81</v>
      </c>
      <c r="B92" s="1073" t="str">
        <f>IF(【全員最初に作成】基本情報!C136="","",【全員最初に作成】基本情報!C136)</f>
        <v/>
      </c>
      <c r="C92" s="1074"/>
      <c r="D92" s="1074"/>
      <c r="E92" s="1074"/>
      <c r="F92" s="1074"/>
      <c r="G92" s="1074"/>
      <c r="H92" s="1074"/>
      <c r="I92" s="1074"/>
      <c r="J92" s="1074"/>
      <c r="K92" s="1075"/>
      <c r="L92" s="28" t="str">
        <f>IF(【全員最初に作成】基本情報!M136="","",【全員最初に作成】基本情報!M136)</f>
        <v/>
      </c>
      <c r="M92" s="28" t="str">
        <f>IF(【全員最初に作成】基本情報!R136="","",【全員最初に作成】基本情報!R136)</f>
        <v/>
      </c>
      <c r="N92" s="28" t="str">
        <f>IF(【全員最初に作成】基本情報!W136="","",【全員最初に作成】基本情報!W136)</f>
        <v/>
      </c>
      <c r="O92" s="28" t="str">
        <f>IF(【全員最初に作成】基本情報!X136="","",【全員最初に作成】基本情報!X136)</f>
        <v/>
      </c>
      <c r="P92" s="276" t="str">
        <f>IF(【全員最初に作成】基本情報!Y136="","",【全員最初に作成】基本情報!Y136)</f>
        <v/>
      </c>
      <c r="Q92" s="11" t="str">
        <f>IF(【全員最初に作成】基本情報!AB136="","",【全員最初に作成】基本情報!AB136)</f>
        <v/>
      </c>
      <c r="R92" s="48"/>
      <c r="S92" s="277" t="str">
        <f>IF(P92="","",VLOOKUP(P92,【参考】数式用!$J$2:$L$34,3,FALSE))</f>
        <v/>
      </c>
      <c r="T92" s="278" t="s">
        <v>108</v>
      </c>
      <c r="U92" s="49"/>
      <c r="V92" s="279" t="s">
        <v>109</v>
      </c>
      <c r="W92" s="49"/>
      <c r="X92" s="29" t="s">
        <v>110</v>
      </c>
      <c r="Y92" s="49"/>
      <c r="Z92" s="29" t="s">
        <v>109</v>
      </c>
      <c r="AA92" s="49"/>
      <c r="AB92" s="29" t="s">
        <v>111</v>
      </c>
      <c r="AC92" s="280" t="s">
        <v>112</v>
      </c>
      <c r="AD92" s="281" t="str">
        <f t="shared" si="3"/>
        <v/>
      </c>
      <c r="AE92" s="284" t="s">
        <v>113</v>
      </c>
      <c r="AF92" s="283" t="str">
        <f t="shared" si="4"/>
        <v/>
      </c>
    </row>
    <row r="93" spans="1:32" ht="36.75" customHeight="1">
      <c r="A93" s="28">
        <f t="shared" si="5"/>
        <v>82</v>
      </c>
      <c r="B93" s="1073" t="str">
        <f>IF(【全員最初に作成】基本情報!C137="","",【全員最初に作成】基本情報!C137)</f>
        <v/>
      </c>
      <c r="C93" s="1074"/>
      <c r="D93" s="1074"/>
      <c r="E93" s="1074"/>
      <c r="F93" s="1074"/>
      <c r="G93" s="1074"/>
      <c r="H93" s="1074"/>
      <c r="I93" s="1074"/>
      <c r="J93" s="1074"/>
      <c r="K93" s="1075"/>
      <c r="L93" s="28" t="str">
        <f>IF(【全員最初に作成】基本情報!M137="","",【全員最初に作成】基本情報!M137)</f>
        <v/>
      </c>
      <c r="M93" s="28" t="str">
        <f>IF(【全員最初に作成】基本情報!R137="","",【全員最初に作成】基本情報!R137)</f>
        <v/>
      </c>
      <c r="N93" s="28" t="str">
        <f>IF(【全員最初に作成】基本情報!W137="","",【全員最初に作成】基本情報!W137)</f>
        <v/>
      </c>
      <c r="O93" s="28" t="str">
        <f>IF(【全員最初に作成】基本情報!X137="","",【全員最初に作成】基本情報!X137)</f>
        <v/>
      </c>
      <c r="P93" s="276" t="str">
        <f>IF(【全員最初に作成】基本情報!Y137="","",【全員最初に作成】基本情報!Y137)</f>
        <v/>
      </c>
      <c r="Q93" s="11" t="str">
        <f>IF(【全員最初に作成】基本情報!AB137="","",【全員最初に作成】基本情報!AB137)</f>
        <v/>
      </c>
      <c r="R93" s="48"/>
      <c r="S93" s="277" t="str">
        <f>IF(P93="","",VLOOKUP(P93,【参考】数式用!$J$2:$L$34,3,FALSE))</f>
        <v/>
      </c>
      <c r="T93" s="278" t="s">
        <v>108</v>
      </c>
      <c r="U93" s="49"/>
      <c r="V93" s="279" t="s">
        <v>109</v>
      </c>
      <c r="W93" s="49"/>
      <c r="X93" s="29" t="s">
        <v>110</v>
      </c>
      <c r="Y93" s="49"/>
      <c r="Z93" s="29" t="s">
        <v>109</v>
      </c>
      <c r="AA93" s="49"/>
      <c r="AB93" s="29" t="s">
        <v>111</v>
      </c>
      <c r="AC93" s="280" t="s">
        <v>112</v>
      </c>
      <c r="AD93" s="281" t="str">
        <f t="shared" si="3"/>
        <v/>
      </c>
      <c r="AE93" s="284" t="s">
        <v>113</v>
      </c>
      <c r="AF93" s="283" t="str">
        <f t="shared" si="4"/>
        <v/>
      </c>
    </row>
    <row r="94" spans="1:32" ht="36.75" customHeight="1">
      <c r="A94" s="28">
        <f t="shared" si="5"/>
        <v>83</v>
      </c>
      <c r="B94" s="1073" t="str">
        <f>IF(【全員最初に作成】基本情報!C138="","",【全員最初に作成】基本情報!C138)</f>
        <v/>
      </c>
      <c r="C94" s="1074"/>
      <c r="D94" s="1074"/>
      <c r="E94" s="1074"/>
      <c r="F94" s="1074"/>
      <c r="G94" s="1074"/>
      <c r="H94" s="1074"/>
      <c r="I94" s="1074"/>
      <c r="J94" s="1074"/>
      <c r="K94" s="1075"/>
      <c r="L94" s="28" t="str">
        <f>IF(【全員最初に作成】基本情報!M138="","",【全員最初に作成】基本情報!M138)</f>
        <v/>
      </c>
      <c r="M94" s="28" t="str">
        <f>IF(【全員最初に作成】基本情報!R138="","",【全員最初に作成】基本情報!R138)</f>
        <v/>
      </c>
      <c r="N94" s="28" t="str">
        <f>IF(【全員最初に作成】基本情報!W138="","",【全員最初に作成】基本情報!W138)</f>
        <v/>
      </c>
      <c r="O94" s="28" t="str">
        <f>IF(【全員最初に作成】基本情報!X138="","",【全員最初に作成】基本情報!X138)</f>
        <v/>
      </c>
      <c r="P94" s="276" t="str">
        <f>IF(【全員最初に作成】基本情報!Y138="","",【全員最初に作成】基本情報!Y138)</f>
        <v/>
      </c>
      <c r="Q94" s="11" t="str">
        <f>IF(【全員最初に作成】基本情報!AB138="","",【全員最初に作成】基本情報!AB138)</f>
        <v/>
      </c>
      <c r="R94" s="48"/>
      <c r="S94" s="277" t="str">
        <f>IF(P94="","",VLOOKUP(P94,【参考】数式用!$J$2:$L$34,3,FALSE))</f>
        <v/>
      </c>
      <c r="T94" s="278" t="s">
        <v>108</v>
      </c>
      <c r="U94" s="49"/>
      <c r="V94" s="279" t="s">
        <v>109</v>
      </c>
      <c r="W94" s="49"/>
      <c r="X94" s="29" t="s">
        <v>110</v>
      </c>
      <c r="Y94" s="49"/>
      <c r="Z94" s="29" t="s">
        <v>109</v>
      </c>
      <c r="AA94" s="49"/>
      <c r="AB94" s="29" t="s">
        <v>111</v>
      </c>
      <c r="AC94" s="280" t="s">
        <v>112</v>
      </c>
      <c r="AD94" s="281" t="str">
        <f t="shared" si="3"/>
        <v/>
      </c>
      <c r="AE94" s="284" t="s">
        <v>113</v>
      </c>
      <c r="AF94" s="283" t="str">
        <f t="shared" si="4"/>
        <v/>
      </c>
    </row>
    <row r="95" spans="1:32" ht="36.75" customHeight="1">
      <c r="A95" s="28">
        <f t="shared" si="5"/>
        <v>84</v>
      </c>
      <c r="B95" s="1073" t="str">
        <f>IF(【全員最初に作成】基本情報!C139="","",【全員最初に作成】基本情報!C139)</f>
        <v/>
      </c>
      <c r="C95" s="1074"/>
      <c r="D95" s="1074"/>
      <c r="E95" s="1074"/>
      <c r="F95" s="1074"/>
      <c r="G95" s="1074"/>
      <c r="H95" s="1074"/>
      <c r="I95" s="1074"/>
      <c r="J95" s="1074"/>
      <c r="K95" s="1075"/>
      <c r="L95" s="28" t="str">
        <f>IF(【全員最初に作成】基本情報!M139="","",【全員最初に作成】基本情報!M139)</f>
        <v/>
      </c>
      <c r="M95" s="28" t="str">
        <f>IF(【全員最初に作成】基本情報!R139="","",【全員最初に作成】基本情報!R139)</f>
        <v/>
      </c>
      <c r="N95" s="28" t="str">
        <f>IF(【全員最初に作成】基本情報!W139="","",【全員最初に作成】基本情報!W139)</f>
        <v/>
      </c>
      <c r="O95" s="28" t="str">
        <f>IF(【全員最初に作成】基本情報!X139="","",【全員最初に作成】基本情報!X139)</f>
        <v/>
      </c>
      <c r="P95" s="276" t="str">
        <f>IF(【全員最初に作成】基本情報!Y139="","",【全員最初に作成】基本情報!Y139)</f>
        <v/>
      </c>
      <c r="Q95" s="11" t="str">
        <f>IF(【全員最初に作成】基本情報!AB139="","",【全員最初に作成】基本情報!AB139)</f>
        <v/>
      </c>
      <c r="R95" s="48"/>
      <c r="S95" s="277" t="str">
        <f>IF(P95="","",VLOOKUP(P95,【参考】数式用!$J$2:$L$34,3,FALSE))</f>
        <v/>
      </c>
      <c r="T95" s="278" t="s">
        <v>108</v>
      </c>
      <c r="U95" s="49"/>
      <c r="V95" s="279" t="s">
        <v>109</v>
      </c>
      <c r="W95" s="49"/>
      <c r="X95" s="29" t="s">
        <v>110</v>
      </c>
      <c r="Y95" s="49"/>
      <c r="Z95" s="29" t="s">
        <v>109</v>
      </c>
      <c r="AA95" s="49"/>
      <c r="AB95" s="29" t="s">
        <v>111</v>
      </c>
      <c r="AC95" s="280" t="s">
        <v>112</v>
      </c>
      <c r="AD95" s="281" t="str">
        <f t="shared" si="3"/>
        <v/>
      </c>
      <c r="AE95" s="284" t="s">
        <v>113</v>
      </c>
      <c r="AF95" s="283" t="str">
        <f t="shared" si="4"/>
        <v/>
      </c>
    </row>
    <row r="96" spans="1:32" ht="36.75" customHeight="1">
      <c r="A96" s="28">
        <f t="shared" si="5"/>
        <v>85</v>
      </c>
      <c r="B96" s="1073" t="str">
        <f>IF(【全員最初に作成】基本情報!C140="","",【全員最初に作成】基本情報!C140)</f>
        <v/>
      </c>
      <c r="C96" s="1074"/>
      <c r="D96" s="1074"/>
      <c r="E96" s="1074"/>
      <c r="F96" s="1074"/>
      <c r="G96" s="1074"/>
      <c r="H96" s="1074"/>
      <c r="I96" s="1074"/>
      <c r="J96" s="1074"/>
      <c r="K96" s="1075"/>
      <c r="L96" s="28" t="str">
        <f>IF(【全員最初に作成】基本情報!M140="","",【全員最初に作成】基本情報!M140)</f>
        <v/>
      </c>
      <c r="M96" s="28" t="str">
        <f>IF(【全員最初に作成】基本情報!R140="","",【全員最初に作成】基本情報!R140)</f>
        <v/>
      </c>
      <c r="N96" s="28" t="str">
        <f>IF(【全員最初に作成】基本情報!W140="","",【全員最初に作成】基本情報!W140)</f>
        <v/>
      </c>
      <c r="O96" s="28" t="str">
        <f>IF(【全員最初に作成】基本情報!X140="","",【全員最初に作成】基本情報!X140)</f>
        <v/>
      </c>
      <c r="P96" s="276" t="str">
        <f>IF(【全員最初に作成】基本情報!Y140="","",【全員最初に作成】基本情報!Y140)</f>
        <v/>
      </c>
      <c r="Q96" s="11" t="str">
        <f>IF(【全員最初に作成】基本情報!AB140="","",【全員最初に作成】基本情報!AB140)</f>
        <v/>
      </c>
      <c r="R96" s="48"/>
      <c r="S96" s="277" t="str">
        <f>IF(P96="","",VLOOKUP(P96,【参考】数式用!$J$2:$L$34,3,FALSE))</f>
        <v/>
      </c>
      <c r="T96" s="278" t="s">
        <v>108</v>
      </c>
      <c r="U96" s="49"/>
      <c r="V96" s="279" t="s">
        <v>109</v>
      </c>
      <c r="W96" s="49"/>
      <c r="X96" s="29" t="s">
        <v>110</v>
      </c>
      <c r="Y96" s="49"/>
      <c r="Z96" s="29" t="s">
        <v>109</v>
      </c>
      <c r="AA96" s="49"/>
      <c r="AB96" s="29" t="s">
        <v>111</v>
      </c>
      <c r="AC96" s="280" t="s">
        <v>112</v>
      </c>
      <c r="AD96" s="281" t="str">
        <f t="shared" si="3"/>
        <v/>
      </c>
      <c r="AE96" s="284" t="s">
        <v>113</v>
      </c>
      <c r="AF96" s="283" t="str">
        <f t="shared" si="4"/>
        <v/>
      </c>
    </row>
    <row r="97" spans="1:32" ht="36.75" customHeight="1">
      <c r="A97" s="28">
        <f t="shared" si="5"/>
        <v>86</v>
      </c>
      <c r="B97" s="1073" t="str">
        <f>IF(【全員最初に作成】基本情報!C141="","",【全員最初に作成】基本情報!C141)</f>
        <v/>
      </c>
      <c r="C97" s="1074"/>
      <c r="D97" s="1074"/>
      <c r="E97" s="1074"/>
      <c r="F97" s="1074"/>
      <c r="G97" s="1074"/>
      <c r="H97" s="1074"/>
      <c r="I97" s="1074"/>
      <c r="J97" s="1074"/>
      <c r="K97" s="1075"/>
      <c r="L97" s="28" t="str">
        <f>IF(【全員最初に作成】基本情報!M141="","",【全員最初に作成】基本情報!M141)</f>
        <v/>
      </c>
      <c r="M97" s="28" t="str">
        <f>IF(【全員最初に作成】基本情報!R141="","",【全員最初に作成】基本情報!R141)</f>
        <v/>
      </c>
      <c r="N97" s="28" t="str">
        <f>IF(【全員最初に作成】基本情報!W141="","",【全員最初に作成】基本情報!W141)</f>
        <v/>
      </c>
      <c r="O97" s="28" t="str">
        <f>IF(【全員最初に作成】基本情報!X141="","",【全員最初に作成】基本情報!X141)</f>
        <v/>
      </c>
      <c r="P97" s="276" t="str">
        <f>IF(【全員最初に作成】基本情報!Y141="","",【全員最初に作成】基本情報!Y141)</f>
        <v/>
      </c>
      <c r="Q97" s="11" t="str">
        <f>IF(【全員最初に作成】基本情報!AB141="","",【全員最初に作成】基本情報!AB141)</f>
        <v/>
      </c>
      <c r="R97" s="48"/>
      <c r="S97" s="277" t="str">
        <f>IF(P97="","",VLOOKUP(P97,【参考】数式用!$J$2:$L$34,3,FALSE))</f>
        <v/>
      </c>
      <c r="T97" s="278" t="s">
        <v>108</v>
      </c>
      <c r="U97" s="49"/>
      <c r="V97" s="279" t="s">
        <v>109</v>
      </c>
      <c r="W97" s="49"/>
      <c r="X97" s="29" t="s">
        <v>110</v>
      </c>
      <c r="Y97" s="49"/>
      <c r="Z97" s="29" t="s">
        <v>109</v>
      </c>
      <c r="AA97" s="49"/>
      <c r="AB97" s="29" t="s">
        <v>111</v>
      </c>
      <c r="AC97" s="280" t="s">
        <v>112</v>
      </c>
      <c r="AD97" s="281" t="str">
        <f t="shared" si="3"/>
        <v/>
      </c>
      <c r="AE97" s="284" t="s">
        <v>113</v>
      </c>
      <c r="AF97" s="283" t="str">
        <f t="shared" si="4"/>
        <v/>
      </c>
    </row>
    <row r="98" spans="1:32" ht="36.75" customHeight="1">
      <c r="A98" s="28">
        <f t="shared" si="5"/>
        <v>87</v>
      </c>
      <c r="B98" s="1073" t="str">
        <f>IF(【全員最初に作成】基本情報!C142="","",【全員最初に作成】基本情報!C142)</f>
        <v/>
      </c>
      <c r="C98" s="1074"/>
      <c r="D98" s="1074"/>
      <c r="E98" s="1074"/>
      <c r="F98" s="1074"/>
      <c r="G98" s="1074"/>
      <c r="H98" s="1074"/>
      <c r="I98" s="1074"/>
      <c r="J98" s="1074"/>
      <c r="K98" s="1075"/>
      <c r="L98" s="28" t="str">
        <f>IF(【全員最初に作成】基本情報!M142="","",【全員最初に作成】基本情報!M142)</f>
        <v/>
      </c>
      <c r="M98" s="28" t="str">
        <f>IF(【全員最初に作成】基本情報!R142="","",【全員最初に作成】基本情報!R142)</f>
        <v/>
      </c>
      <c r="N98" s="28" t="str">
        <f>IF(【全員最初に作成】基本情報!W142="","",【全員最初に作成】基本情報!W142)</f>
        <v/>
      </c>
      <c r="O98" s="28" t="str">
        <f>IF(【全員最初に作成】基本情報!X142="","",【全員最初に作成】基本情報!X142)</f>
        <v/>
      </c>
      <c r="P98" s="276" t="str">
        <f>IF(【全員最初に作成】基本情報!Y142="","",【全員最初に作成】基本情報!Y142)</f>
        <v/>
      </c>
      <c r="Q98" s="11" t="str">
        <f>IF(【全員最初に作成】基本情報!AB142="","",【全員最初に作成】基本情報!AB142)</f>
        <v/>
      </c>
      <c r="R98" s="48"/>
      <c r="S98" s="277" t="str">
        <f>IF(P98="","",VLOOKUP(P98,【参考】数式用!$J$2:$L$34,3,FALSE))</f>
        <v/>
      </c>
      <c r="T98" s="278" t="s">
        <v>108</v>
      </c>
      <c r="U98" s="49"/>
      <c r="V98" s="279" t="s">
        <v>109</v>
      </c>
      <c r="W98" s="49"/>
      <c r="X98" s="29" t="s">
        <v>110</v>
      </c>
      <c r="Y98" s="49"/>
      <c r="Z98" s="29" t="s">
        <v>109</v>
      </c>
      <c r="AA98" s="49"/>
      <c r="AB98" s="29" t="s">
        <v>111</v>
      </c>
      <c r="AC98" s="280" t="s">
        <v>112</v>
      </c>
      <c r="AD98" s="281" t="str">
        <f t="shared" si="3"/>
        <v/>
      </c>
      <c r="AE98" s="284" t="s">
        <v>113</v>
      </c>
      <c r="AF98" s="283" t="str">
        <f t="shared" si="4"/>
        <v/>
      </c>
    </row>
    <row r="99" spans="1:32" ht="36.75" customHeight="1">
      <c r="A99" s="28">
        <f t="shared" si="5"/>
        <v>88</v>
      </c>
      <c r="B99" s="1073" t="str">
        <f>IF(【全員最初に作成】基本情報!C143="","",【全員最初に作成】基本情報!C143)</f>
        <v/>
      </c>
      <c r="C99" s="1074"/>
      <c r="D99" s="1074"/>
      <c r="E99" s="1074"/>
      <c r="F99" s="1074"/>
      <c r="G99" s="1074"/>
      <c r="H99" s="1074"/>
      <c r="I99" s="1074"/>
      <c r="J99" s="1074"/>
      <c r="K99" s="1075"/>
      <c r="L99" s="28" t="str">
        <f>IF(【全員最初に作成】基本情報!M143="","",【全員最初に作成】基本情報!M143)</f>
        <v/>
      </c>
      <c r="M99" s="28" t="str">
        <f>IF(【全員最初に作成】基本情報!R143="","",【全員最初に作成】基本情報!R143)</f>
        <v/>
      </c>
      <c r="N99" s="28" t="str">
        <f>IF(【全員最初に作成】基本情報!W143="","",【全員最初に作成】基本情報!W143)</f>
        <v/>
      </c>
      <c r="O99" s="28" t="str">
        <f>IF(【全員最初に作成】基本情報!X143="","",【全員最初に作成】基本情報!X143)</f>
        <v/>
      </c>
      <c r="P99" s="276" t="str">
        <f>IF(【全員最初に作成】基本情報!Y143="","",【全員最初に作成】基本情報!Y143)</f>
        <v/>
      </c>
      <c r="Q99" s="11" t="str">
        <f>IF(【全員最初に作成】基本情報!AB143="","",【全員最初に作成】基本情報!AB143)</f>
        <v/>
      </c>
      <c r="R99" s="48"/>
      <c r="S99" s="277" t="str">
        <f>IF(P99="","",VLOOKUP(P99,【参考】数式用!$J$2:$L$34,3,FALSE))</f>
        <v/>
      </c>
      <c r="T99" s="278" t="s">
        <v>108</v>
      </c>
      <c r="U99" s="49"/>
      <c r="V99" s="279" t="s">
        <v>109</v>
      </c>
      <c r="W99" s="49"/>
      <c r="X99" s="29" t="s">
        <v>110</v>
      </c>
      <c r="Y99" s="49"/>
      <c r="Z99" s="29" t="s">
        <v>109</v>
      </c>
      <c r="AA99" s="49"/>
      <c r="AB99" s="29" t="s">
        <v>111</v>
      </c>
      <c r="AC99" s="280" t="s">
        <v>112</v>
      </c>
      <c r="AD99" s="281" t="str">
        <f t="shared" si="3"/>
        <v/>
      </c>
      <c r="AE99" s="284" t="s">
        <v>113</v>
      </c>
      <c r="AF99" s="283" t="str">
        <f t="shared" si="4"/>
        <v/>
      </c>
    </row>
    <row r="100" spans="1:32" ht="36.75" customHeight="1">
      <c r="A100" s="28">
        <f t="shared" si="5"/>
        <v>89</v>
      </c>
      <c r="B100" s="1073" t="str">
        <f>IF(【全員最初に作成】基本情報!C144="","",【全員最初に作成】基本情報!C144)</f>
        <v/>
      </c>
      <c r="C100" s="1074"/>
      <c r="D100" s="1074"/>
      <c r="E100" s="1074"/>
      <c r="F100" s="1074"/>
      <c r="G100" s="1074"/>
      <c r="H100" s="1074"/>
      <c r="I100" s="1074"/>
      <c r="J100" s="1074"/>
      <c r="K100" s="1075"/>
      <c r="L100" s="28" t="str">
        <f>IF(【全員最初に作成】基本情報!M144="","",【全員最初に作成】基本情報!M144)</f>
        <v/>
      </c>
      <c r="M100" s="28" t="str">
        <f>IF(【全員最初に作成】基本情報!R144="","",【全員最初に作成】基本情報!R144)</f>
        <v/>
      </c>
      <c r="N100" s="28" t="str">
        <f>IF(【全員最初に作成】基本情報!W144="","",【全員最初に作成】基本情報!W144)</f>
        <v/>
      </c>
      <c r="O100" s="28" t="str">
        <f>IF(【全員最初に作成】基本情報!X144="","",【全員最初に作成】基本情報!X144)</f>
        <v/>
      </c>
      <c r="P100" s="276" t="str">
        <f>IF(【全員最初に作成】基本情報!Y144="","",【全員最初に作成】基本情報!Y144)</f>
        <v/>
      </c>
      <c r="Q100" s="11" t="str">
        <f>IF(【全員最初に作成】基本情報!AB144="","",【全員最初に作成】基本情報!AB144)</f>
        <v/>
      </c>
      <c r="R100" s="48"/>
      <c r="S100" s="277" t="str">
        <f>IF(P100="","",VLOOKUP(P100,【参考】数式用!$J$2:$L$34,3,FALSE))</f>
        <v/>
      </c>
      <c r="T100" s="278" t="s">
        <v>108</v>
      </c>
      <c r="U100" s="49"/>
      <c r="V100" s="279" t="s">
        <v>109</v>
      </c>
      <c r="W100" s="49"/>
      <c r="X100" s="29" t="s">
        <v>110</v>
      </c>
      <c r="Y100" s="49"/>
      <c r="Z100" s="29" t="s">
        <v>109</v>
      </c>
      <c r="AA100" s="49"/>
      <c r="AB100" s="29" t="s">
        <v>111</v>
      </c>
      <c r="AC100" s="280" t="s">
        <v>112</v>
      </c>
      <c r="AD100" s="281" t="str">
        <f t="shared" si="3"/>
        <v/>
      </c>
      <c r="AE100" s="284" t="s">
        <v>113</v>
      </c>
      <c r="AF100" s="283" t="str">
        <f t="shared" si="4"/>
        <v/>
      </c>
    </row>
    <row r="101" spans="1:32" ht="36.75" customHeight="1">
      <c r="A101" s="28">
        <f t="shared" si="5"/>
        <v>90</v>
      </c>
      <c r="B101" s="1073" t="str">
        <f>IF(【全員最初に作成】基本情報!C145="","",【全員最初に作成】基本情報!C145)</f>
        <v/>
      </c>
      <c r="C101" s="1074"/>
      <c r="D101" s="1074"/>
      <c r="E101" s="1074"/>
      <c r="F101" s="1074"/>
      <c r="G101" s="1074"/>
      <c r="H101" s="1074"/>
      <c r="I101" s="1074"/>
      <c r="J101" s="1074"/>
      <c r="K101" s="1075"/>
      <c r="L101" s="28" t="str">
        <f>IF(【全員最初に作成】基本情報!M145="","",【全員最初に作成】基本情報!M145)</f>
        <v/>
      </c>
      <c r="M101" s="28" t="str">
        <f>IF(【全員最初に作成】基本情報!R145="","",【全員最初に作成】基本情報!R145)</f>
        <v/>
      </c>
      <c r="N101" s="28" t="str">
        <f>IF(【全員最初に作成】基本情報!W145="","",【全員最初に作成】基本情報!W145)</f>
        <v/>
      </c>
      <c r="O101" s="28" t="str">
        <f>IF(【全員最初に作成】基本情報!X145="","",【全員最初に作成】基本情報!X145)</f>
        <v/>
      </c>
      <c r="P101" s="276" t="str">
        <f>IF(【全員最初に作成】基本情報!Y145="","",【全員最初に作成】基本情報!Y145)</f>
        <v/>
      </c>
      <c r="Q101" s="11" t="str">
        <f>IF(【全員最初に作成】基本情報!AB145="","",【全員最初に作成】基本情報!AB145)</f>
        <v/>
      </c>
      <c r="R101" s="48"/>
      <c r="S101" s="277" t="str">
        <f>IF(P101="","",VLOOKUP(P101,【参考】数式用!$J$2:$L$34,3,FALSE))</f>
        <v/>
      </c>
      <c r="T101" s="278" t="s">
        <v>108</v>
      </c>
      <c r="U101" s="49"/>
      <c r="V101" s="279" t="s">
        <v>109</v>
      </c>
      <c r="W101" s="49"/>
      <c r="X101" s="29" t="s">
        <v>110</v>
      </c>
      <c r="Y101" s="49"/>
      <c r="Z101" s="29" t="s">
        <v>109</v>
      </c>
      <c r="AA101" s="49"/>
      <c r="AB101" s="29" t="s">
        <v>111</v>
      </c>
      <c r="AC101" s="280" t="s">
        <v>112</v>
      </c>
      <c r="AD101" s="281" t="str">
        <f t="shared" si="3"/>
        <v/>
      </c>
      <c r="AE101" s="284" t="s">
        <v>113</v>
      </c>
      <c r="AF101" s="283" t="str">
        <f t="shared" si="4"/>
        <v/>
      </c>
    </row>
    <row r="102" spans="1:32" ht="36.75" customHeight="1">
      <c r="A102" s="28">
        <f t="shared" si="5"/>
        <v>91</v>
      </c>
      <c r="B102" s="1073" t="str">
        <f>IF(【全員最初に作成】基本情報!C146="","",【全員最初に作成】基本情報!C146)</f>
        <v/>
      </c>
      <c r="C102" s="1074"/>
      <c r="D102" s="1074"/>
      <c r="E102" s="1074"/>
      <c r="F102" s="1074"/>
      <c r="G102" s="1074"/>
      <c r="H102" s="1074"/>
      <c r="I102" s="1074"/>
      <c r="J102" s="1074"/>
      <c r="K102" s="1075"/>
      <c r="L102" s="28" t="str">
        <f>IF(【全員最初に作成】基本情報!M146="","",【全員最初に作成】基本情報!M146)</f>
        <v/>
      </c>
      <c r="M102" s="28" t="str">
        <f>IF(【全員最初に作成】基本情報!R146="","",【全員最初に作成】基本情報!R146)</f>
        <v/>
      </c>
      <c r="N102" s="28" t="str">
        <f>IF(【全員最初に作成】基本情報!W146="","",【全員最初に作成】基本情報!W146)</f>
        <v/>
      </c>
      <c r="O102" s="28" t="str">
        <f>IF(【全員最初に作成】基本情報!X146="","",【全員最初に作成】基本情報!X146)</f>
        <v/>
      </c>
      <c r="P102" s="276" t="str">
        <f>IF(【全員最初に作成】基本情報!Y146="","",【全員最初に作成】基本情報!Y146)</f>
        <v/>
      </c>
      <c r="Q102" s="11" t="str">
        <f>IF(【全員最初に作成】基本情報!AB146="","",【全員最初に作成】基本情報!AB146)</f>
        <v/>
      </c>
      <c r="R102" s="48"/>
      <c r="S102" s="277" t="str">
        <f>IF(P102="","",VLOOKUP(P102,【参考】数式用!$J$2:$L$34,3,FALSE))</f>
        <v/>
      </c>
      <c r="T102" s="278" t="s">
        <v>108</v>
      </c>
      <c r="U102" s="49"/>
      <c r="V102" s="279" t="s">
        <v>109</v>
      </c>
      <c r="W102" s="49"/>
      <c r="X102" s="29" t="s">
        <v>110</v>
      </c>
      <c r="Y102" s="49"/>
      <c r="Z102" s="29" t="s">
        <v>109</v>
      </c>
      <c r="AA102" s="49"/>
      <c r="AB102" s="29" t="s">
        <v>111</v>
      </c>
      <c r="AC102" s="280" t="s">
        <v>112</v>
      </c>
      <c r="AD102" s="281" t="str">
        <f t="shared" si="3"/>
        <v/>
      </c>
      <c r="AE102" s="284" t="s">
        <v>113</v>
      </c>
      <c r="AF102" s="283" t="str">
        <f t="shared" si="4"/>
        <v/>
      </c>
    </row>
    <row r="103" spans="1:32" ht="36.75" customHeight="1">
      <c r="A103" s="28">
        <f t="shared" si="5"/>
        <v>92</v>
      </c>
      <c r="B103" s="1073" t="str">
        <f>IF(【全員最初に作成】基本情報!C147="","",【全員最初に作成】基本情報!C147)</f>
        <v/>
      </c>
      <c r="C103" s="1074"/>
      <c r="D103" s="1074"/>
      <c r="E103" s="1074"/>
      <c r="F103" s="1074"/>
      <c r="G103" s="1074"/>
      <c r="H103" s="1074"/>
      <c r="I103" s="1074"/>
      <c r="J103" s="1074"/>
      <c r="K103" s="1075"/>
      <c r="L103" s="28" t="str">
        <f>IF(【全員最初に作成】基本情報!M147="","",【全員最初に作成】基本情報!M147)</f>
        <v/>
      </c>
      <c r="M103" s="28" t="str">
        <f>IF(【全員最初に作成】基本情報!R147="","",【全員最初に作成】基本情報!R147)</f>
        <v/>
      </c>
      <c r="N103" s="28" t="str">
        <f>IF(【全員最初に作成】基本情報!W147="","",【全員最初に作成】基本情報!W147)</f>
        <v/>
      </c>
      <c r="O103" s="28" t="str">
        <f>IF(【全員最初に作成】基本情報!X147="","",【全員最初に作成】基本情報!X147)</f>
        <v/>
      </c>
      <c r="P103" s="276" t="str">
        <f>IF(【全員最初に作成】基本情報!Y147="","",【全員最初に作成】基本情報!Y147)</f>
        <v/>
      </c>
      <c r="Q103" s="11" t="str">
        <f>IF(【全員最初に作成】基本情報!AB147="","",【全員最初に作成】基本情報!AB147)</f>
        <v/>
      </c>
      <c r="R103" s="48"/>
      <c r="S103" s="277" t="str">
        <f>IF(P103="","",VLOOKUP(P103,【参考】数式用!$J$2:$L$34,3,FALSE))</f>
        <v/>
      </c>
      <c r="T103" s="278" t="s">
        <v>108</v>
      </c>
      <c r="U103" s="49"/>
      <c r="V103" s="279" t="s">
        <v>109</v>
      </c>
      <c r="W103" s="49"/>
      <c r="X103" s="29" t="s">
        <v>110</v>
      </c>
      <c r="Y103" s="49"/>
      <c r="Z103" s="29" t="s">
        <v>109</v>
      </c>
      <c r="AA103" s="49"/>
      <c r="AB103" s="29" t="s">
        <v>111</v>
      </c>
      <c r="AC103" s="280" t="s">
        <v>112</v>
      </c>
      <c r="AD103" s="281" t="str">
        <f t="shared" si="3"/>
        <v/>
      </c>
      <c r="AE103" s="284" t="s">
        <v>113</v>
      </c>
      <c r="AF103" s="283" t="str">
        <f t="shared" si="4"/>
        <v/>
      </c>
    </row>
    <row r="104" spans="1:32" ht="36.75" customHeight="1">
      <c r="A104" s="28">
        <f t="shared" si="5"/>
        <v>93</v>
      </c>
      <c r="B104" s="1073" t="str">
        <f>IF(【全員最初に作成】基本情報!C148="","",【全員最初に作成】基本情報!C148)</f>
        <v/>
      </c>
      <c r="C104" s="1074"/>
      <c r="D104" s="1074"/>
      <c r="E104" s="1074"/>
      <c r="F104" s="1074"/>
      <c r="G104" s="1074"/>
      <c r="H104" s="1074"/>
      <c r="I104" s="1074"/>
      <c r="J104" s="1074"/>
      <c r="K104" s="1075"/>
      <c r="L104" s="28" t="str">
        <f>IF(【全員最初に作成】基本情報!M148="","",【全員最初に作成】基本情報!M148)</f>
        <v/>
      </c>
      <c r="M104" s="28" t="str">
        <f>IF(【全員最初に作成】基本情報!R148="","",【全員最初に作成】基本情報!R148)</f>
        <v/>
      </c>
      <c r="N104" s="28" t="str">
        <f>IF(【全員最初に作成】基本情報!W148="","",【全員最初に作成】基本情報!W148)</f>
        <v/>
      </c>
      <c r="O104" s="28" t="str">
        <f>IF(【全員最初に作成】基本情報!X148="","",【全員最初に作成】基本情報!X148)</f>
        <v/>
      </c>
      <c r="P104" s="276" t="str">
        <f>IF(【全員最初に作成】基本情報!Y148="","",【全員最初に作成】基本情報!Y148)</f>
        <v/>
      </c>
      <c r="Q104" s="11" t="str">
        <f>IF(【全員最初に作成】基本情報!AB148="","",【全員最初に作成】基本情報!AB148)</f>
        <v/>
      </c>
      <c r="R104" s="48"/>
      <c r="S104" s="277" t="str">
        <f>IF(P104="","",VLOOKUP(P104,【参考】数式用!$J$2:$L$34,3,FALSE))</f>
        <v/>
      </c>
      <c r="T104" s="278" t="s">
        <v>108</v>
      </c>
      <c r="U104" s="49"/>
      <c r="V104" s="279" t="s">
        <v>109</v>
      </c>
      <c r="W104" s="49"/>
      <c r="X104" s="29" t="s">
        <v>110</v>
      </c>
      <c r="Y104" s="49"/>
      <c r="Z104" s="29" t="s">
        <v>109</v>
      </c>
      <c r="AA104" s="49"/>
      <c r="AB104" s="29" t="s">
        <v>111</v>
      </c>
      <c r="AC104" s="280" t="s">
        <v>112</v>
      </c>
      <c r="AD104" s="281" t="str">
        <f t="shared" si="3"/>
        <v/>
      </c>
      <c r="AE104" s="284" t="s">
        <v>113</v>
      </c>
      <c r="AF104" s="283" t="str">
        <f t="shared" si="4"/>
        <v/>
      </c>
    </row>
    <row r="105" spans="1:32" ht="36.75" customHeight="1">
      <c r="A105" s="28">
        <f t="shared" si="5"/>
        <v>94</v>
      </c>
      <c r="B105" s="1073" t="str">
        <f>IF(【全員最初に作成】基本情報!C149="","",【全員最初に作成】基本情報!C149)</f>
        <v/>
      </c>
      <c r="C105" s="1074"/>
      <c r="D105" s="1074"/>
      <c r="E105" s="1074"/>
      <c r="F105" s="1074"/>
      <c r="G105" s="1074"/>
      <c r="H105" s="1074"/>
      <c r="I105" s="1074"/>
      <c r="J105" s="1074"/>
      <c r="K105" s="1075"/>
      <c r="L105" s="28" t="str">
        <f>IF(【全員最初に作成】基本情報!M149="","",【全員最初に作成】基本情報!M149)</f>
        <v/>
      </c>
      <c r="M105" s="28" t="str">
        <f>IF(【全員最初に作成】基本情報!R149="","",【全員最初に作成】基本情報!R149)</f>
        <v/>
      </c>
      <c r="N105" s="28" t="str">
        <f>IF(【全員最初に作成】基本情報!W149="","",【全員最初に作成】基本情報!W149)</f>
        <v/>
      </c>
      <c r="O105" s="28" t="str">
        <f>IF(【全員最初に作成】基本情報!X149="","",【全員最初に作成】基本情報!X149)</f>
        <v/>
      </c>
      <c r="P105" s="276" t="str">
        <f>IF(【全員最初に作成】基本情報!Y149="","",【全員最初に作成】基本情報!Y149)</f>
        <v/>
      </c>
      <c r="Q105" s="11" t="str">
        <f>IF(【全員最初に作成】基本情報!AB149="","",【全員最初に作成】基本情報!AB149)</f>
        <v/>
      </c>
      <c r="R105" s="48"/>
      <c r="S105" s="277" t="str">
        <f>IF(P105="","",VLOOKUP(P105,【参考】数式用!$J$2:$L$34,3,FALSE))</f>
        <v/>
      </c>
      <c r="T105" s="278" t="s">
        <v>108</v>
      </c>
      <c r="U105" s="49"/>
      <c r="V105" s="279" t="s">
        <v>109</v>
      </c>
      <c r="W105" s="49"/>
      <c r="X105" s="29" t="s">
        <v>110</v>
      </c>
      <c r="Y105" s="49"/>
      <c r="Z105" s="29" t="s">
        <v>109</v>
      </c>
      <c r="AA105" s="49"/>
      <c r="AB105" s="29" t="s">
        <v>111</v>
      </c>
      <c r="AC105" s="280" t="s">
        <v>112</v>
      </c>
      <c r="AD105" s="281" t="str">
        <f t="shared" si="3"/>
        <v/>
      </c>
      <c r="AE105" s="284" t="s">
        <v>113</v>
      </c>
      <c r="AF105" s="283" t="str">
        <f t="shared" si="4"/>
        <v/>
      </c>
    </row>
    <row r="106" spans="1:32" ht="36.75" customHeight="1">
      <c r="A106" s="28">
        <f t="shared" si="5"/>
        <v>95</v>
      </c>
      <c r="B106" s="1073" t="str">
        <f>IF(【全員最初に作成】基本情報!C150="","",【全員最初に作成】基本情報!C150)</f>
        <v/>
      </c>
      <c r="C106" s="1074"/>
      <c r="D106" s="1074"/>
      <c r="E106" s="1074"/>
      <c r="F106" s="1074"/>
      <c r="G106" s="1074"/>
      <c r="H106" s="1074"/>
      <c r="I106" s="1074"/>
      <c r="J106" s="1074"/>
      <c r="K106" s="1075"/>
      <c r="L106" s="28" t="str">
        <f>IF(【全員最初に作成】基本情報!M150="","",【全員最初に作成】基本情報!M150)</f>
        <v/>
      </c>
      <c r="M106" s="28" t="str">
        <f>IF(【全員最初に作成】基本情報!R150="","",【全員最初に作成】基本情報!R150)</f>
        <v/>
      </c>
      <c r="N106" s="28" t="str">
        <f>IF(【全員最初に作成】基本情報!W150="","",【全員最初に作成】基本情報!W150)</f>
        <v/>
      </c>
      <c r="O106" s="28" t="str">
        <f>IF(【全員最初に作成】基本情報!X150="","",【全員最初に作成】基本情報!X150)</f>
        <v/>
      </c>
      <c r="P106" s="276" t="str">
        <f>IF(【全員最初に作成】基本情報!Y150="","",【全員最初に作成】基本情報!Y150)</f>
        <v/>
      </c>
      <c r="Q106" s="11" t="str">
        <f>IF(【全員最初に作成】基本情報!AB150="","",【全員最初に作成】基本情報!AB150)</f>
        <v/>
      </c>
      <c r="R106" s="48"/>
      <c r="S106" s="277" t="str">
        <f>IF(P106="","",VLOOKUP(P106,【参考】数式用!$J$2:$L$34,3,FALSE))</f>
        <v/>
      </c>
      <c r="T106" s="278" t="s">
        <v>108</v>
      </c>
      <c r="U106" s="49"/>
      <c r="V106" s="279" t="s">
        <v>109</v>
      </c>
      <c r="W106" s="49"/>
      <c r="X106" s="29" t="s">
        <v>110</v>
      </c>
      <c r="Y106" s="49"/>
      <c r="Z106" s="29" t="s">
        <v>109</v>
      </c>
      <c r="AA106" s="49"/>
      <c r="AB106" s="29" t="s">
        <v>111</v>
      </c>
      <c r="AC106" s="280" t="s">
        <v>112</v>
      </c>
      <c r="AD106" s="281" t="str">
        <f t="shared" si="3"/>
        <v/>
      </c>
      <c r="AE106" s="284" t="s">
        <v>113</v>
      </c>
      <c r="AF106" s="283" t="str">
        <f t="shared" si="4"/>
        <v/>
      </c>
    </row>
    <row r="107" spans="1:32" ht="36.75" customHeight="1">
      <c r="A107" s="28">
        <f t="shared" si="5"/>
        <v>96</v>
      </c>
      <c r="B107" s="1073" t="str">
        <f>IF(【全員最初に作成】基本情報!C151="","",【全員最初に作成】基本情報!C151)</f>
        <v/>
      </c>
      <c r="C107" s="1074"/>
      <c r="D107" s="1074"/>
      <c r="E107" s="1074"/>
      <c r="F107" s="1074"/>
      <c r="G107" s="1074"/>
      <c r="H107" s="1074"/>
      <c r="I107" s="1074"/>
      <c r="J107" s="1074"/>
      <c r="K107" s="1075"/>
      <c r="L107" s="28" t="str">
        <f>IF(【全員最初に作成】基本情報!M151="","",【全員最初に作成】基本情報!M151)</f>
        <v/>
      </c>
      <c r="M107" s="28" t="str">
        <f>IF(【全員最初に作成】基本情報!R151="","",【全員最初に作成】基本情報!R151)</f>
        <v/>
      </c>
      <c r="N107" s="28" t="str">
        <f>IF(【全員最初に作成】基本情報!W151="","",【全員最初に作成】基本情報!W151)</f>
        <v/>
      </c>
      <c r="O107" s="28" t="str">
        <f>IF(【全員最初に作成】基本情報!X151="","",【全員最初に作成】基本情報!X151)</f>
        <v/>
      </c>
      <c r="P107" s="276" t="str">
        <f>IF(【全員最初に作成】基本情報!Y151="","",【全員最初に作成】基本情報!Y151)</f>
        <v/>
      </c>
      <c r="Q107" s="11" t="str">
        <f>IF(【全員最初に作成】基本情報!AB151="","",【全員最初に作成】基本情報!AB151)</f>
        <v/>
      </c>
      <c r="R107" s="48"/>
      <c r="S107" s="277" t="str">
        <f>IF(P107="","",VLOOKUP(P107,【参考】数式用!$J$2:$L$34,3,FALSE))</f>
        <v/>
      </c>
      <c r="T107" s="278" t="s">
        <v>108</v>
      </c>
      <c r="U107" s="49"/>
      <c r="V107" s="279" t="s">
        <v>109</v>
      </c>
      <c r="W107" s="49"/>
      <c r="X107" s="29" t="s">
        <v>110</v>
      </c>
      <c r="Y107" s="49"/>
      <c r="Z107" s="29" t="s">
        <v>109</v>
      </c>
      <c r="AA107" s="49"/>
      <c r="AB107" s="29" t="s">
        <v>111</v>
      </c>
      <c r="AC107" s="280" t="s">
        <v>112</v>
      </c>
      <c r="AD107" s="281" t="str">
        <f t="shared" si="3"/>
        <v/>
      </c>
      <c r="AE107" s="284" t="s">
        <v>113</v>
      </c>
      <c r="AF107" s="283" t="str">
        <f t="shared" si="4"/>
        <v/>
      </c>
    </row>
    <row r="108" spans="1:32" ht="36.75" customHeight="1">
      <c r="A108" s="28">
        <f t="shared" si="5"/>
        <v>97</v>
      </c>
      <c r="B108" s="1073" t="str">
        <f>IF(【全員最初に作成】基本情報!C152="","",【全員最初に作成】基本情報!C152)</f>
        <v/>
      </c>
      <c r="C108" s="1074"/>
      <c r="D108" s="1074"/>
      <c r="E108" s="1074"/>
      <c r="F108" s="1074"/>
      <c r="G108" s="1074"/>
      <c r="H108" s="1074"/>
      <c r="I108" s="1074"/>
      <c r="J108" s="1074"/>
      <c r="K108" s="1075"/>
      <c r="L108" s="28" t="str">
        <f>IF(【全員最初に作成】基本情報!M152="","",【全員最初に作成】基本情報!M152)</f>
        <v/>
      </c>
      <c r="M108" s="28" t="str">
        <f>IF(【全員最初に作成】基本情報!R152="","",【全員最初に作成】基本情報!R152)</f>
        <v/>
      </c>
      <c r="N108" s="28" t="str">
        <f>IF(【全員最初に作成】基本情報!W152="","",【全員最初に作成】基本情報!W152)</f>
        <v/>
      </c>
      <c r="O108" s="28" t="str">
        <f>IF(【全員最初に作成】基本情報!X152="","",【全員最初に作成】基本情報!X152)</f>
        <v/>
      </c>
      <c r="P108" s="276" t="str">
        <f>IF(【全員最初に作成】基本情報!Y152="","",【全員最初に作成】基本情報!Y152)</f>
        <v/>
      </c>
      <c r="Q108" s="11" t="str">
        <f>IF(【全員最初に作成】基本情報!AB152="","",【全員最初に作成】基本情報!AB152)</f>
        <v/>
      </c>
      <c r="R108" s="48"/>
      <c r="S108" s="277" t="str">
        <f>IF(P108="","",VLOOKUP(P108,【参考】数式用!$J$2:$L$34,3,FALSE))</f>
        <v/>
      </c>
      <c r="T108" s="278" t="s">
        <v>108</v>
      </c>
      <c r="U108" s="49"/>
      <c r="V108" s="279" t="s">
        <v>109</v>
      </c>
      <c r="W108" s="49"/>
      <c r="X108" s="29" t="s">
        <v>110</v>
      </c>
      <c r="Y108" s="49"/>
      <c r="Z108" s="29" t="s">
        <v>109</v>
      </c>
      <c r="AA108" s="49"/>
      <c r="AB108" s="29" t="s">
        <v>111</v>
      </c>
      <c r="AC108" s="280" t="s">
        <v>112</v>
      </c>
      <c r="AD108" s="281" t="str">
        <f t="shared" si="3"/>
        <v/>
      </c>
      <c r="AE108" s="284" t="s">
        <v>113</v>
      </c>
      <c r="AF108" s="283" t="str">
        <f t="shared" si="4"/>
        <v/>
      </c>
    </row>
    <row r="109" spans="1:32" ht="36.75" customHeight="1">
      <c r="A109" s="28">
        <f t="shared" si="5"/>
        <v>98</v>
      </c>
      <c r="B109" s="1073" t="str">
        <f>IF(【全員最初に作成】基本情報!C153="","",【全員最初に作成】基本情報!C153)</f>
        <v/>
      </c>
      <c r="C109" s="1074"/>
      <c r="D109" s="1074"/>
      <c r="E109" s="1074"/>
      <c r="F109" s="1074"/>
      <c r="G109" s="1074"/>
      <c r="H109" s="1074"/>
      <c r="I109" s="1074"/>
      <c r="J109" s="1074"/>
      <c r="K109" s="1075"/>
      <c r="L109" s="28" t="str">
        <f>IF(【全員最初に作成】基本情報!M153="","",【全員最初に作成】基本情報!M153)</f>
        <v/>
      </c>
      <c r="M109" s="28" t="str">
        <f>IF(【全員最初に作成】基本情報!R153="","",【全員最初に作成】基本情報!R153)</f>
        <v/>
      </c>
      <c r="N109" s="28" t="str">
        <f>IF(【全員最初に作成】基本情報!W153="","",【全員最初に作成】基本情報!W153)</f>
        <v/>
      </c>
      <c r="O109" s="28" t="str">
        <f>IF(【全員最初に作成】基本情報!X153="","",【全員最初に作成】基本情報!X153)</f>
        <v/>
      </c>
      <c r="P109" s="276" t="str">
        <f>IF(【全員最初に作成】基本情報!Y153="","",【全員最初に作成】基本情報!Y153)</f>
        <v/>
      </c>
      <c r="Q109" s="11" t="str">
        <f>IF(【全員最初に作成】基本情報!AB153="","",【全員最初に作成】基本情報!AB153)</f>
        <v/>
      </c>
      <c r="R109" s="48"/>
      <c r="S109" s="277" t="str">
        <f>IF(P109="","",VLOOKUP(P109,【参考】数式用!$J$2:$L$34,3,FALSE))</f>
        <v/>
      </c>
      <c r="T109" s="278" t="s">
        <v>108</v>
      </c>
      <c r="U109" s="49"/>
      <c r="V109" s="279" t="s">
        <v>109</v>
      </c>
      <c r="W109" s="49"/>
      <c r="X109" s="29" t="s">
        <v>110</v>
      </c>
      <c r="Y109" s="49"/>
      <c r="Z109" s="29" t="s">
        <v>109</v>
      </c>
      <c r="AA109" s="49"/>
      <c r="AB109" s="29" t="s">
        <v>111</v>
      </c>
      <c r="AC109" s="280" t="s">
        <v>112</v>
      </c>
      <c r="AD109" s="281" t="str">
        <f t="shared" si="3"/>
        <v/>
      </c>
      <c r="AE109" s="284" t="s">
        <v>113</v>
      </c>
      <c r="AF109" s="283" t="str">
        <f t="shared" si="4"/>
        <v/>
      </c>
    </row>
    <row r="110" spans="1:32" ht="36.75" customHeight="1">
      <c r="A110" s="28">
        <f t="shared" si="5"/>
        <v>99</v>
      </c>
      <c r="B110" s="1073" t="str">
        <f>IF(【全員最初に作成】基本情報!C154="","",【全員最初に作成】基本情報!C154)</f>
        <v/>
      </c>
      <c r="C110" s="1074"/>
      <c r="D110" s="1074"/>
      <c r="E110" s="1074"/>
      <c r="F110" s="1074"/>
      <c r="G110" s="1074"/>
      <c r="H110" s="1074"/>
      <c r="I110" s="1074"/>
      <c r="J110" s="1074"/>
      <c r="K110" s="1075"/>
      <c r="L110" s="28" t="str">
        <f>IF(【全員最初に作成】基本情報!M154="","",【全員最初に作成】基本情報!M154)</f>
        <v/>
      </c>
      <c r="M110" s="28" t="str">
        <f>IF(【全員最初に作成】基本情報!R154="","",【全員最初に作成】基本情報!R154)</f>
        <v/>
      </c>
      <c r="N110" s="28" t="str">
        <f>IF(【全員最初に作成】基本情報!W154="","",【全員最初に作成】基本情報!W154)</f>
        <v/>
      </c>
      <c r="O110" s="28" t="str">
        <f>IF(【全員最初に作成】基本情報!X154="","",【全員最初に作成】基本情報!X154)</f>
        <v/>
      </c>
      <c r="P110" s="276" t="str">
        <f>IF(【全員最初に作成】基本情報!Y154="","",【全員最初に作成】基本情報!Y154)</f>
        <v/>
      </c>
      <c r="Q110" s="11" t="str">
        <f>IF(【全員最初に作成】基本情報!AB154="","",【全員最初に作成】基本情報!AB154)</f>
        <v/>
      </c>
      <c r="R110" s="48"/>
      <c r="S110" s="277" t="str">
        <f>IF(P110="","",VLOOKUP(P110,【参考】数式用!$J$2:$L$34,3,FALSE))</f>
        <v/>
      </c>
      <c r="T110" s="278" t="s">
        <v>108</v>
      </c>
      <c r="U110" s="49"/>
      <c r="V110" s="279" t="s">
        <v>109</v>
      </c>
      <c r="W110" s="49"/>
      <c r="X110" s="29" t="s">
        <v>110</v>
      </c>
      <c r="Y110" s="49"/>
      <c r="Z110" s="29" t="s">
        <v>109</v>
      </c>
      <c r="AA110" s="49"/>
      <c r="AB110" s="29" t="s">
        <v>111</v>
      </c>
      <c r="AC110" s="280" t="s">
        <v>112</v>
      </c>
      <c r="AD110" s="281" t="str">
        <f t="shared" si="3"/>
        <v/>
      </c>
      <c r="AE110" s="284" t="s">
        <v>113</v>
      </c>
      <c r="AF110" s="283" t="str">
        <f t="shared" si="4"/>
        <v/>
      </c>
    </row>
    <row r="111" spans="1:32" ht="36.75" customHeight="1">
      <c r="A111" s="28">
        <f t="shared" si="5"/>
        <v>100</v>
      </c>
      <c r="B111" s="1073" t="str">
        <f>IF(【全員最初に作成】基本情報!C155="","",【全員最初に作成】基本情報!C155)</f>
        <v/>
      </c>
      <c r="C111" s="1074"/>
      <c r="D111" s="1074"/>
      <c r="E111" s="1074"/>
      <c r="F111" s="1074"/>
      <c r="G111" s="1074"/>
      <c r="H111" s="1074"/>
      <c r="I111" s="1074"/>
      <c r="J111" s="1074"/>
      <c r="K111" s="1075"/>
      <c r="L111" s="28" t="str">
        <f>IF(【全員最初に作成】基本情報!M155="","",【全員最初に作成】基本情報!M155)</f>
        <v/>
      </c>
      <c r="M111" s="28" t="str">
        <f>IF(【全員最初に作成】基本情報!R155="","",【全員最初に作成】基本情報!R155)</f>
        <v/>
      </c>
      <c r="N111" s="28" t="str">
        <f>IF(【全員最初に作成】基本情報!W155="","",【全員最初に作成】基本情報!W155)</f>
        <v/>
      </c>
      <c r="O111" s="28" t="str">
        <f>IF(【全員最初に作成】基本情報!X155="","",【全員最初に作成】基本情報!X155)</f>
        <v/>
      </c>
      <c r="P111" s="276" t="str">
        <f>IF(【全員最初に作成】基本情報!Y155="","",【全員最初に作成】基本情報!Y155)</f>
        <v/>
      </c>
      <c r="Q111" s="11" t="str">
        <f>IF(【全員最初に作成】基本情報!AB155="","",【全員最初に作成】基本情報!AB155)</f>
        <v/>
      </c>
      <c r="R111" s="48"/>
      <c r="S111" s="277" t="str">
        <f>IF(P111="","",VLOOKUP(P111,【参考】数式用!$J$2:$L$34,3,FALSE))</f>
        <v/>
      </c>
      <c r="T111" s="278" t="s">
        <v>108</v>
      </c>
      <c r="U111" s="49"/>
      <c r="V111" s="279" t="s">
        <v>109</v>
      </c>
      <c r="W111" s="49"/>
      <c r="X111" s="29" t="s">
        <v>110</v>
      </c>
      <c r="Y111" s="49"/>
      <c r="Z111" s="29" t="s">
        <v>109</v>
      </c>
      <c r="AA111" s="49"/>
      <c r="AB111" s="29" t="s">
        <v>111</v>
      </c>
      <c r="AC111" s="280" t="s">
        <v>112</v>
      </c>
      <c r="AD111" s="281" t="str">
        <f t="shared" si="3"/>
        <v/>
      </c>
      <c r="AE111" s="284" t="s">
        <v>113</v>
      </c>
      <c r="AF111" s="283" t="str">
        <f t="shared" si="4"/>
        <v/>
      </c>
    </row>
    <row r="112" spans="1:32" ht="36.75" customHeight="1">
      <c r="A112" s="28">
        <f>A111+1</f>
        <v>101</v>
      </c>
      <c r="B112" s="1073" t="str">
        <f>IF(【全員最初に作成】基本情報!C156="","",【全員最初に作成】基本情報!C156)</f>
        <v/>
      </c>
      <c r="C112" s="1074"/>
      <c r="D112" s="1074"/>
      <c r="E112" s="1074"/>
      <c r="F112" s="1074"/>
      <c r="G112" s="1074"/>
      <c r="H112" s="1074"/>
      <c r="I112" s="1074"/>
      <c r="J112" s="1074"/>
      <c r="K112" s="1075"/>
      <c r="L112" s="28" t="str">
        <f>IF(【全員最初に作成】基本情報!M156="","",【全員最初に作成】基本情報!M156)</f>
        <v/>
      </c>
      <c r="M112" s="28" t="str">
        <f>IF(【全員最初に作成】基本情報!R156="","",【全員最初に作成】基本情報!R156)</f>
        <v/>
      </c>
      <c r="N112" s="28" t="str">
        <f>IF(【全員最初に作成】基本情報!W156="","",【全員最初に作成】基本情報!W156)</f>
        <v/>
      </c>
      <c r="O112" s="28" t="str">
        <f>IF(【全員最初に作成】基本情報!X156="","",【全員最初に作成】基本情報!X156)</f>
        <v/>
      </c>
      <c r="P112" s="276" t="str">
        <f>IF(【全員最初に作成】基本情報!Y156="","",【全員最初に作成】基本情報!Y156)</f>
        <v/>
      </c>
      <c r="Q112" s="11" t="str">
        <f>IF(【全員最初に作成】基本情報!AB156="","",【全員最初に作成】基本情報!AB156)</f>
        <v/>
      </c>
      <c r="R112" s="48"/>
      <c r="S112" s="277" t="str">
        <f>IF(P112="","",VLOOKUP(P112,【参考】数式用!$J$2:$L$34,3,FALSE))</f>
        <v/>
      </c>
      <c r="T112" s="278" t="s">
        <v>15</v>
      </c>
      <c r="U112" s="49"/>
      <c r="V112" s="279" t="s">
        <v>10</v>
      </c>
      <c r="W112" s="49"/>
      <c r="X112" s="29" t="s">
        <v>57</v>
      </c>
      <c r="Y112" s="49"/>
      <c r="Z112" s="29" t="s">
        <v>10</v>
      </c>
      <c r="AA112" s="49"/>
      <c r="AB112" s="29" t="s">
        <v>13</v>
      </c>
      <c r="AC112" s="280" t="s">
        <v>23</v>
      </c>
      <c r="AD112" s="281" t="str">
        <f>IF(U112&gt;=1,(Y112*12+AA112)-(U112*12+W112)+1,"")</f>
        <v/>
      </c>
      <c r="AE112" s="282" t="s">
        <v>40</v>
      </c>
      <c r="AF112" s="283" t="str">
        <f>IFERROR(ROUNDDOWN(Q112*S112,0)*AD112,"")</f>
        <v/>
      </c>
    </row>
    <row r="113" spans="1:32" ht="36.75" customHeight="1">
      <c r="A113" s="28">
        <f>A112+1</f>
        <v>102</v>
      </c>
      <c r="B113" s="1073" t="str">
        <f>IF(【全員最初に作成】基本情報!C157="","",【全員最初に作成】基本情報!C157)</f>
        <v/>
      </c>
      <c r="C113" s="1074"/>
      <c r="D113" s="1074"/>
      <c r="E113" s="1074"/>
      <c r="F113" s="1074"/>
      <c r="G113" s="1074"/>
      <c r="H113" s="1074"/>
      <c r="I113" s="1074"/>
      <c r="J113" s="1074"/>
      <c r="K113" s="1075"/>
      <c r="L113" s="28" t="str">
        <f>IF(【全員最初に作成】基本情報!M157="","",【全員最初に作成】基本情報!M157)</f>
        <v/>
      </c>
      <c r="M113" s="28" t="str">
        <f>IF(【全員最初に作成】基本情報!R157="","",【全員最初に作成】基本情報!R157)</f>
        <v/>
      </c>
      <c r="N113" s="28" t="str">
        <f>IF(【全員最初に作成】基本情報!W157="","",【全員最初に作成】基本情報!W157)</f>
        <v/>
      </c>
      <c r="O113" s="28" t="str">
        <f>IF(【全員最初に作成】基本情報!X157="","",【全員最初に作成】基本情報!X157)</f>
        <v/>
      </c>
      <c r="P113" s="276" t="str">
        <f>IF(【全員最初に作成】基本情報!Y157="","",【全員最初に作成】基本情報!Y157)</f>
        <v/>
      </c>
      <c r="Q113" s="11" t="str">
        <f>IF(【全員最初に作成】基本情報!AB157="","",【全員最初に作成】基本情報!AB157)</f>
        <v/>
      </c>
      <c r="R113" s="48"/>
      <c r="S113" s="277" t="str">
        <f>IF(P113="","",VLOOKUP(P113,【参考】数式用!$J$2:$L$34,3,FALSE))</f>
        <v/>
      </c>
      <c r="T113" s="278" t="s">
        <v>15</v>
      </c>
      <c r="U113" s="49"/>
      <c r="V113" s="279" t="s">
        <v>10</v>
      </c>
      <c r="W113" s="49"/>
      <c r="X113" s="29" t="s">
        <v>57</v>
      </c>
      <c r="Y113" s="49"/>
      <c r="Z113" s="29" t="s">
        <v>10</v>
      </c>
      <c r="AA113" s="49"/>
      <c r="AB113" s="29" t="s">
        <v>13</v>
      </c>
      <c r="AC113" s="280" t="s">
        <v>23</v>
      </c>
      <c r="AD113" s="281" t="str">
        <f t="shared" ref="AD113:AD176" si="6">IF(U113&gt;=1,(Y113*12+AA113)-(U113*12+W113)+1,"")</f>
        <v/>
      </c>
      <c r="AE113" s="282" t="s">
        <v>40</v>
      </c>
      <c r="AF113" s="283" t="str">
        <f t="shared" ref="AF113:AF176" si="7">IFERROR(ROUNDDOWN(Q113*S113,0)*AD113,"")</f>
        <v/>
      </c>
    </row>
    <row r="114" spans="1:32" ht="36.75" customHeight="1">
      <c r="A114" s="28">
        <f t="shared" ref="A114:A177" si="8">A113+1</f>
        <v>103</v>
      </c>
      <c r="B114" s="1073" t="str">
        <f>IF(【全員最初に作成】基本情報!C158="","",【全員最初に作成】基本情報!C158)</f>
        <v/>
      </c>
      <c r="C114" s="1074"/>
      <c r="D114" s="1074"/>
      <c r="E114" s="1074"/>
      <c r="F114" s="1074"/>
      <c r="G114" s="1074"/>
      <c r="H114" s="1074"/>
      <c r="I114" s="1074"/>
      <c r="J114" s="1074"/>
      <c r="K114" s="1075"/>
      <c r="L114" s="28" t="str">
        <f>IF(【全員最初に作成】基本情報!M158="","",【全員最初に作成】基本情報!M158)</f>
        <v/>
      </c>
      <c r="M114" s="28" t="str">
        <f>IF(【全員最初に作成】基本情報!R158="","",【全員最初に作成】基本情報!R158)</f>
        <v/>
      </c>
      <c r="N114" s="28" t="str">
        <f>IF(【全員最初に作成】基本情報!W158="","",【全員最初に作成】基本情報!W158)</f>
        <v/>
      </c>
      <c r="O114" s="28" t="str">
        <f>IF(【全員最初に作成】基本情報!X158="","",【全員最初に作成】基本情報!X158)</f>
        <v/>
      </c>
      <c r="P114" s="276" t="str">
        <f>IF(【全員最初に作成】基本情報!Y158="","",【全員最初に作成】基本情報!Y158)</f>
        <v/>
      </c>
      <c r="Q114" s="11" t="str">
        <f>IF(【全員最初に作成】基本情報!AB158="","",【全員最初に作成】基本情報!AB158)</f>
        <v/>
      </c>
      <c r="R114" s="48"/>
      <c r="S114" s="277" t="str">
        <f>IF(P114="","",VLOOKUP(P114,【参考】数式用!$J$2:$L$34,3,FALSE))</f>
        <v/>
      </c>
      <c r="T114" s="278" t="s">
        <v>15</v>
      </c>
      <c r="U114" s="49"/>
      <c r="V114" s="279" t="s">
        <v>10</v>
      </c>
      <c r="W114" s="49"/>
      <c r="X114" s="29" t="s">
        <v>57</v>
      </c>
      <c r="Y114" s="49"/>
      <c r="Z114" s="29" t="s">
        <v>10</v>
      </c>
      <c r="AA114" s="49"/>
      <c r="AB114" s="29" t="s">
        <v>13</v>
      </c>
      <c r="AC114" s="280" t="s">
        <v>23</v>
      </c>
      <c r="AD114" s="281" t="str">
        <f t="shared" si="6"/>
        <v/>
      </c>
      <c r="AE114" s="282" t="s">
        <v>40</v>
      </c>
      <c r="AF114" s="283" t="str">
        <f t="shared" si="7"/>
        <v/>
      </c>
    </row>
    <row r="115" spans="1:32" ht="36.75" customHeight="1">
      <c r="A115" s="28">
        <f t="shared" si="8"/>
        <v>104</v>
      </c>
      <c r="B115" s="1073" t="str">
        <f>IF(【全員最初に作成】基本情報!C159="","",【全員最初に作成】基本情報!C159)</f>
        <v/>
      </c>
      <c r="C115" s="1074"/>
      <c r="D115" s="1074"/>
      <c r="E115" s="1074"/>
      <c r="F115" s="1074"/>
      <c r="G115" s="1074"/>
      <c r="H115" s="1074"/>
      <c r="I115" s="1074"/>
      <c r="J115" s="1074"/>
      <c r="K115" s="1075"/>
      <c r="L115" s="28" t="str">
        <f>IF(【全員最初に作成】基本情報!M159="","",【全員最初に作成】基本情報!M159)</f>
        <v/>
      </c>
      <c r="M115" s="28" t="str">
        <f>IF(【全員最初に作成】基本情報!R159="","",【全員最初に作成】基本情報!R159)</f>
        <v/>
      </c>
      <c r="N115" s="28" t="str">
        <f>IF(【全員最初に作成】基本情報!W159="","",【全員最初に作成】基本情報!W159)</f>
        <v/>
      </c>
      <c r="O115" s="28" t="str">
        <f>IF(【全員最初に作成】基本情報!X159="","",【全員最初に作成】基本情報!X159)</f>
        <v/>
      </c>
      <c r="P115" s="276" t="str">
        <f>IF(【全員最初に作成】基本情報!Y159="","",【全員最初に作成】基本情報!Y159)</f>
        <v/>
      </c>
      <c r="Q115" s="11" t="str">
        <f>IF(【全員最初に作成】基本情報!AB159="","",【全員最初に作成】基本情報!AB159)</f>
        <v/>
      </c>
      <c r="R115" s="48"/>
      <c r="S115" s="277" t="str">
        <f>IF(P115="","",VLOOKUP(P115,【参考】数式用!$J$2:$L$34,3,FALSE))</f>
        <v/>
      </c>
      <c r="T115" s="278" t="s">
        <v>15</v>
      </c>
      <c r="U115" s="49"/>
      <c r="V115" s="279" t="s">
        <v>10</v>
      </c>
      <c r="W115" s="49"/>
      <c r="X115" s="29" t="s">
        <v>57</v>
      </c>
      <c r="Y115" s="49"/>
      <c r="Z115" s="29" t="s">
        <v>10</v>
      </c>
      <c r="AA115" s="49"/>
      <c r="AB115" s="29" t="s">
        <v>13</v>
      </c>
      <c r="AC115" s="280" t="s">
        <v>23</v>
      </c>
      <c r="AD115" s="281" t="str">
        <f t="shared" si="6"/>
        <v/>
      </c>
      <c r="AE115" s="282" t="s">
        <v>40</v>
      </c>
      <c r="AF115" s="283" t="str">
        <f t="shared" si="7"/>
        <v/>
      </c>
    </row>
    <row r="116" spans="1:32" ht="36.75" customHeight="1">
      <c r="A116" s="28">
        <f t="shared" si="8"/>
        <v>105</v>
      </c>
      <c r="B116" s="1073" t="str">
        <f>IF(【全員最初に作成】基本情報!C160="","",【全員最初に作成】基本情報!C160)</f>
        <v/>
      </c>
      <c r="C116" s="1074"/>
      <c r="D116" s="1074"/>
      <c r="E116" s="1074"/>
      <c r="F116" s="1074"/>
      <c r="G116" s="1074"/>
      <c r="H116" s="1074"/>
      <c r="I116" s="1074"/>
      <c r="J116" s="1074"/>
      <c r="K116" s="1075"/>
      <c r="L116" s="28" t="str">
        <f>IF(【全員最初に作成】基本情報!M160="","",【全員最初に作成】基本情報!M160)</f>
        <v/>
      </c>
      <c r="M116" s="28" t="str">
        <f>IF(【全員最初に作成】基本情報!R160="","",【全員最初に作成】基本情報!R160)</f>
        <v/>
      </c>
      <c r="N116" s="28" t="str">
        <f>IF(【全員最初に作成】基本情報!W160="","",【全員最初に作成】基本情報!W160)</f>
        <v/>
      </c>
      <c r="O116" s="28" t="str">
        <f>IF(【全員最初に作成】基本情報!X160="","",【全員最初に作成】基本情報!X160)</f>
        <v/>
      </c>
      <c r="P116" s="276" t="str">
        <f>IF(【全員最初に作成】基本情報!Y160="","",【全員最初に作成】基本情報!Y160)</f>
        <v/>
      </c>
      <c r="Q116" s="11" t="str">
        <f>IF(【全員最初に作成】基本情報!AB160="","",【全員最初に作成】基本情報!AB160)</f>
        <v/>
      </c>
      <c r="R116" s="48"/>
      <c r="S116" s="277" t="str">
        <f>IF(P116="","",VLOOKUP(P116,【参考】数式用!$J$2:$L$34,3,FALSE))</f>
        <v/>
      </c>
      <c r="T116" s="278" t="s">
        <v>15</v>
      </c>
      <c r="U116" s="49"/>
      <c r="V116" s="279" t="s">
        <v>10</v>
      </c>
      <c r="W116" s="49"/>
      <c r="X116" s="29" t="s">
        <v>57</v>
      </c>
      <c r="Y116" s="49"/>
      <c r="Z116" s="29" t="s">
        <v>10</v>
      </c>
      <c r="AA116" s="49"/>
      <c r="AB116" s="29" t="s">
        <v>13</v>
      </c>
      <c r="AC116" s="280" t="s">
        <v>23</v>
      </c>
      <c r="AD116" s="281" t="str">
        <f t="shared" si="6"/>
        <v/>
      </c>
      <c r="AE116" s="282" t="s">
        <v>40</v>
      </c>
      <c r="AF116" s="283" t="str">
        <f t="shared" si="7"/>
        <v/>
      </c>
    </row>
    <row r="117" spans="1:32" ht="36.75" customHeight="1">
      <c r="A117" s="28">
        <f t="shared" si="8"/>
        <v>106</v>
      </c>
      <c r="B117" s="1073" t="str">
        <f>IF(【全員最初に作成】基本情報!C161="","",【全員最初に作成】基本情報!C161)</f>
        <v/>
      </c>
      <c r="C117" s="1074"/>
      <c r="D117" s="1074"/>
      <c r="E117" s="1074"/>
      <c r="F117" s="1074"/>
      <c r="G117" s="1074"/>
      <c r="H117" s="1074"/>
      <c r="I117" s="1074"/>
      <c r="J117" s="1074"/>
      <c r="K117" s="1075"/>
      <c r="L117" s="28" t="str">
        <f>IF(【全員最初に作成】基本情報!M161="","",【全員最初に作成】基本情報!M161)</f>
        <v/>
      </c>
      <c r="M117" s="28" t="str">
        <f>IF(【全員最初に作成】基本情報!R161="","",【全員最初に作成】基本情報!R161)</f>
        <v/>
      </c>
      <c r="N117" s="28" t="str">
        <f>IF(【全員最初に作成】基本情報!W161="","",【全員最初に作成】基本情報!W161)</f>
        <v/>
      </c>
      <c r="O117" s="28" t="str">
        <f>IF(【全員最初に作成】基本情報!X161="","",【全員最初に作成】基本情報!X161)</f>
        <v/>
      </c>
      <c r="P117" s="276" t="str">
        <f>IF(【全員最初に作成】基本情報!Y161="","",【全員最初に作成】基本情報!Y161)</f>
        <v/>
      </c>
      <c r="Q117" s="11" t="str">
        <f>IF(【全員最初に作成】基本情報!AB161="","",【全員最初に作成】基本情報!AB161)</f>
        <v/>
      </c>
      <c r="R117" s="48"/>
      <c r="S117" s="277" t="str">
        <f>IF(P117="","",VLOOKUP(P117,【参考】数式用!$J$2:$L$34,3,FALSE))</f>
        <v/>
      </c>
      <c r="T117" s="278" t="s">
        <v>108</v>
      </c>
      <c r="U117" s="49"/>
      <c r="V117" s="279" t="s">
        <v>109</v>
      </c>
      <c r="W117" s="49"/>
      <c r="X117" s="29" t="s">
        <v>110</v>
      </c>
      <c r="Y117" s="49"/>
      <c r="Z117" s="29" t="s">
        <v>109</v>
      </c>
      <c r="AA117" s="49"/>
      <c r="AB117" s="29" t="s">
        <v>111</v>
      </c>
      <c r="AC117" s="280" t="s">
        <v>112</v>
      </c>
      <c r="AD117" s="281" t="str">
        <f t="shared" si="6"/>
        <v/>
      </c>
      <c r="AE117" s="282" t="s">
        <v>113</v>
      </c>
      <c r="AF117" s="283" t="str">
        <f t="shared" si="7"/>
        <v/>
      </c>
    </row>
    <row r="118" spans="1:32" ht="36.75" customHeight="1">
      <c r="A118" s="28">
        <f t="shared" si="8"/>
        <v>107</v>
      </c>
      <c r="B118" s="1073" t="str">
        <f>IF(【全員最初に作成】基本情報!C162="","",【全員最初に作成】基本情報!C162)</f>
        <v/>
      </c>
      <c r="C118" s="1074"/>
      <c r="D118" s="1074"/>
      <c r="E118" s="1074"/>
      <c r="F118" s="1074"/>
      <c r="G118" s="1074"/>
      <c r="H118" s="1074"/>
      <c r="I118" s="1074"/>
      <c r="J118" s="1074"/>
      <c r="K118" s="1075"/>
      <c r="L118" s="28" t="str">
        <f>IF(【全員最初に作成】基本情報!M162="","",【全員最初に作成】基本情報!M162)</f>
        <v/>
      </c>
      <c r="M118" s="28" t="str">
        <f>IF(【全員最初に作成】基本情報!R162="","",【全員最初に作成】基本情報!R162)</f>
        <v/>
      </c>
      <c r="N118" s="28" t="str">
        <f>IF(【全員最初に作成】基本情報!W162="","",【全員最初に作成】基本情報!W162)</f>
        <v/>
      </c>
      <c r="O118" s="28" t="str">
        <f>IF(【全員最初に作成】基本情報!X162="","",【全員最初に作成】基本情報!X162)</f>
        <v/>
      </c>
      <c r="P118" s="276" t="str">
        <f>IF(【全員最初に作成】基本情報!Y162="","",【全員最初に作成】基本情報!Y162)</f>
        <v/>
      </c>
      <c r="Q118" s="11" t="str">
        <f>IF(【全員最初に作成】基本情報!AB162="","",【全員最初に作成】基本情報!AB162)</f>
        <v/>
      </c>
      <c r="R118" s="48"/>
      <c r="S118" s="277" t="str">
        <f>IF(P118="","",VLOOKUP(P118,【参考】数式用!$J$2:$L$34,3,FALSE))</f>
        <v/>
      </c>
      <c r="T118" s="278" t="s">
        <v>108</v>
      </c>
      <c r="U118" s="49"/>
      <c r="V118" s="279" t="s">
        <v>109</v>
      </c>
      <c r="W118" s="49"/>
      <c r="X118" s="29" t="s">
        <v>110</v>
      </c>
      <c r="Y118" s="49"/>
      <c r="Z118" s="29" t="s">
        <v>109</v>
      </c>
      <c r="AA118" s="49"/>
      <c r="AB118" s="29" t="s">
        <v>111</v>
      </c>
      <c r="AC118" s="280" t="s">
        <v>112</v>
      </c>
      <c r="AD118" s="281" t="str">
        <f t="shared" si="6"/>
        <v/>
      </c>
      <c r="AE118" s="282" t="s">
        <v>113</v>
      </c>
      <c r="AF118" s="283" t="str">
        <f t="shared" si="7"/>
        <v/>
      </c>
    </row>
    <row r="119" spans="1:32" ht="36.75" customHeight="1">
      <c r="A119" s="28">
        <f t="shared" si="8"/>
        <v>108</v>
      </c>
      <c r="B119" s="1073" t="str">
        <f>IF(【全員最初に作成】基本情報!C163="","",【全員最初に作成】基本情報!C163)</f>
        <v/>
      </c>
      <c r="C119" s="1074"/>
      <c r="D119" s="1074"/>
      <c r="E119" s="1074"/>
      <c r="F119" s="1074"/>
      <c r="G119" s="1074"/>
      <c r="H119" s="1074"/>
      <c r="I119" s="1074"/>
      <c r="J119" s="1074"/>
      <c r="K119" s="1075"/>
      <c r="L119" s="28" t="str">
        <f>IF(【全員最初に作成】基本情報!M163="","",【全員最初に作成】基本情報!M163)</f>
        <v/>
      </c>
      <c r="M119" s="28" t="str">
        <f>IF(【全員最初に作成】基本情報!R163="","",【全員最初に作成】基本情報!R163)</f>
        <v/>
      </c>
      <c r="N119" s="28" t="str">
        <f>IF(【全員最初に作成】基本情報!W163="","",【全員最初に作成】基本情報!W163)</f>
        <v/>
      </c>
      <c r="O119" s="28" t="str">
        <f>IF(【全員最初に作成】基本情報!X163="","",【全員最初に作成】基本情報!X163)</f>
        <v/>
      </c>
      <c r="P119" s="276" t="str">
        <f>IF(【全員最初に作成】基本情報!Y163="","",【全員最初に作成】基本情報!Y163)</f>
        <v/>
      </c>
      <c r="Q119" s="11" t="str">
        <f>IF(【全員最初に作成】基本情報!AB163="","",【全員最初に作成】基本情報!AB163)</f>
        <v/>
      </c>
      <c r="R119" s="48"/>
      <c r="S119" s="277" t="str">
        <f>IF(P119="","",VLOOKUP(P119,【参考】数式用!$J$2:$L$34,3,FALSE))</f>
        <v/>
      </c>
      <c r="T119" s="278" t="s">
        <v>108</v>
      </c>
      <c r="U119" s="49"/>
      <c r="V119" s="279" t="s">
        <v>109</v>
      </c>
      <c r="W119" s="49"/>
      <c r="X119" s="29" t="s">
        <v>110</v>
      </c>
      <c r="Y119" s="49"/>
      <c r="Z119" s="29" t="s">
        <v>109</v>
      </c>
      <c r="AA119" s="49"/>
      <c r="AB119" s="29" t="s">
        <v>111</v>
      </c>
      <c r="AC119" s="280" t="s">
        <v>112</v>
      </c>
      <c r="AD119" s="281" t="str">
        <f t="shared" si="6"/>
        <v/>
      </c>
      <c r="AE119" s="282" t="s">
        <v>113</v>
      </c>
      <c r="AF119" s="283" t="str">
        <f t="shared" si="7"/>
        <v/>
      </c>
    </row>
    <row r="120" spans="1:32" ht="36.75" customHeight="1">
      <c r="A120" s="28">
        <f t="shared" si="8"/>
        <v>109</v>
      </c>
      <c r="B120" s="1073" t="str">
        <f>IF(【全員最初に作成】基本情報!C164="","",【全員最初に作成】基本情報!C164)</f>
        <v/>
      </c>
      <c r="C120" s="1074"/>
      <c r="D120" s="1074"/>
      <c r="E120" s="1074"/>
      <c r="F120" s="1074"/>
      <c r="G120" s="1074"/>
      <c r="H120" s="1074"/>
      <c r="I120" s="1074"/>
      <c r="J120" s="1074"/>
      <c r="K120" s="1075"/>
      <c r="L120" s="28" t="str">
        <f>IF(【全員最初に作成】基本情報!M164="","",【全員最初に作成】基本情報!M164)</f>
        <v/>
      </c>
      <c r="M120" s="28" t="str">
        <f>IF(【全員最初に作成】基本情報!R164="","",【全員最初に作成】基本情報!R164)</f>
        <v/>
      </c>
      <c r="N120" s="28" t="str">
        <f>IF(【全員最初に作成】基本情報!W164="","",【全員最初に作成】基本情報!W164)</f>
        <v/>
      </c>
      <c r="O120" s="28" t="str">
        <f>IF(【全員最初に作成】基本情報!X164="","",【全員最初に作成】基本情報!X164)</f>
        <v/>
      </c>
      <c r="P120" s="276" t="str">
        <f>IF(【全員最初に作成】基本情報!Y164="","",【全員最初に作成】基本情報!Y164)</f>
        <v/>
      </c>
      <c r="Q120" s="11" t="str">
        <f>IF(【全員最初に作成】基本情報!AB164="","",【全員最初に作成】基本情報!AB164)</f>
        <v/>
      </c>
      <c r="R120" s="48"/>
      <c r="S120" s="277" t="str">
        <f>IF(P120="","",VLOOKUP(P120,【参考】数式用!$J$2:$L$34,3,FALSE))</f>
        <v/>
      </c>
      <c r="T120" s="278" t="s">
        <v>108</v>
      </c>
      <c r="U120" s="49"/>
      <c r="V120" s="279" t="s">
        <v>109</v>
      </c>
      <c r="W120" s="49"/>
      <c r="X120" s="29" t="s">
        <v>110</v>
      </c>
      <c r="Y120" s="49"/>
      <c r="Z120" s="29" t="s">
        <v>109</v>
      </c>
      <c r="AA120" s="49"/>
      <c r="AB120" s="29" t="s">
        <v>111</v>
      </c>
      <c r="AC120" s="280" t="s">
        <v>112</v>
      </c>
      <c r="AD120" s="281" t="str">
        <f t="shared" si="6"/>
        <v/>
      </c>
      <c r="AE120" s="282" t="s">
        <v>113</v>
      </c>
      <c r="AF120" s="283" t="str">
        <f t="shared" si="7"/>
        <v/>
      </c>
    </row>
    <row r="121" spans="1:32" ht="36.75" customHeight="1">
      <c r="A121" s="28">
        <f t="shared" si="8"/>
        <v>110</v>
      </c>
      <c r="B121" s="1073" t="str">
        <f>IF(【全員最初に作成】基本情報!C165="","",【全員最初に作成】基本情報!C165)</f>
        <v/>
      </c>
      <c r="C121" s="1074"/>
      <c r="D121" s="1074"/>
      <c r="E121" s="1074"/>
      <c r="F121" s="1074"/>
      <c r="G121" s="1074"/>
      <c r="H121" s="1074"/>
      <c r="I121" s="1074"/>
      <c r="J121" s="1074"/>
      <c r="K121" s="1075"/>
      <c r="L121" s="28" t="str">
        <f>IF(【全員最初に作成】基本情報!M165="","",【全員最初に作成】基本情報!M165)</f>
        <v/>
      </c>
      <c r="M121" s="28" t="str">
        <f>IF(【全員最初に作成】基本情報!R165="","",【全員最初に作成】基本情報!R165)</f>
        <v/>
      </c>
      <c r="N121" s="28" t="str">
        <f>IF(【全員最初に作成】基本情報!W165="","",【全員最初に作成】基本情報!W165)</f>
        <v/>
      </c>
      <c r="O121" s="28" t="str">
        <f>IF(【全員最初に作成】基本情報!X165="","",【全員最初に作成】基本情報!X165)</f>
        <v/>
      </c>
      <c r="P121" s="276" t="str">
        <f>IF(【全員最初に作成】基本情報!Y165="","",【全員最初に作成】基本情報!Y165)</f>
        <v/>
      </c>
      <c r="Q121" s="11" t="str">
        <f>IF(【全員最初に作成】基本情報!AB165="","",【全員最初に作成】基本情報!AB165)</f>
        <v/>
      </c>
      <c r="R121" s="48"/>
      <c r="S121" s="277" t="str">
        <f>IF(P121="","",VLOOKUP(P121,【参考】数式用!$J$2:$L$34,3,FALSE))</f>
        <v/>
      </c>
      <c r="T121" s="278" t="s">
        <v>108</v>
      </c>
      <c r="U121" s="49"/>
      <c r="V121" s="279" t="s">
        <v>109</v>
      </c>
      <c r="W121" s="49"/>
      <c r="X121" s="29" t="s">
        <v>110</v>
      </c>
      <c r="Y121" s="49"/>
      <c r="Z121" s="29" t="s">
        <v>109</v>
      </c>
      <c r="AA121" s="49"/>
      <c r="AB121" s="29" t="s">
        <v>111</v>
      </c>
      <c r="AC121" s="280" t="s">
        <v>112</v>
      </c>
      <c r="AD121" s="281" t="str">
        <f t="shared" si="6"/>
        <v/>
      </c>
      <c r="AE121" s="282" t="s">
        <v>113</v>
      </c>
      <c r="AF121" s="283" t="str">
        <f t="shared" si="7"/>
        <v/>
      </c>
    </row>
    <row r="122" spans="1:32" ht="36.75" customHeight="1">
      <c r="A122" s="28">
        <f t="shared" si="8"/>
        <v>111</v>
      </c>
      <c r="B122" s="1073" t="str">
        <f>IF(【全員最初に作成】基本情報!C166="","",【全員最初に作成】基本情報!C166)</f>
        <v/>
      </c>
      <c r="C122" s="1074"/>
      <c r="D122" s="1074"/>
      <c r="E122" s="1074"/>
      <c r="F122" s="1074"/>
      <c r="G122" s="1074"/>
      <c r="H122" s="1074"/>
      <c r="I122" s="1074"/>
      <c r="J122" s="1074"/>
      <c r="K122" s="1075"/>
      <c r="L122" s="28" t="str">
        <f>IF(【全員最初に作成】基本情報!M166="","",【全員最初に作成】基本情報!M166)</f>
        <v/>
      </c>
      <c r="M122" s="28" t="str">
        <f>IF(【全員最初に作成】基本情報!R166="","",【全員最初に作成】基本情報!R166)</f>
        <v/>
      </c>
      <c r="N122" s="28" t="str">
        <f>IF(【全員最初に作成】基本情報!W166="","",【全員最初に作成】基本情報!W166)</f>
        <v/>
      </c>
      <c r="O122" s="28" t="str">
        <f>IF(【全員最初に作成】基本情報!X166="","",【全員最初に作成】基本情報!X166)</f>
        <v/>
      </c>
      <c r="P122" s="276" t="str">
        <f>IF(【全員最初に作成】基本情報!Y166="","",【全員最初に作成】基本情報!Y166)</f>
        <v/>
      </c>
      <c r="Q122" s="11" t="str">
        <f>IF(【全員最初に作成】基本情報!AB166="","",【全員最初に作成】基本情報!AB166)</f>
        <v/>
      </c>
      <c r="R122" s="48"/>
      <c r="S122" s="277" t="str">
        <f>IF(P122="","",VLOOKUP(P122,【参考】数式用!$J$2:$L$34,3,FALSE))</f>
        <v/>
      </c>
      <c r="T122" s="278" t="s">
        <v>108</v>
      </c>
      <c r="U122" s="49"/>
      <c r="V122" s="279" t="s">
        <v>109</v>
      </c>
      <c r="W122" s="49"/>
      <c r="X122" s="29" t="s">
        <v>110</v>
      </c>
      <c r="Y122" s="49"/>
      <c r="Z122" s="29" t="s">
        <v>109</v>
      </c>
      <c r="AA122" s="49"/>
      <c r="AB122" s="29" t="s">
        <v>111</v>
      </c>
      <c r="AC122" s="280" t="s">
        <v>112</v>
      </c>
      <c r="AD122" s="281" t="str">
        <f t="shared" si="6"/>
        <v/>
      </c>
      <c r="AE122" s="282" t="s">
        <v>113</v>
      </c>
      <c r="AF122" s="283" t="str">
        <f t="shared" si="7"/>
        <v/>
      </c>
    </row>
    <row r="123" spans="1:32" ht="36.75" customHeight="1">
      <c r="A123" s="28">
        <f t="shared" si="8"/>
        <v>112</v>
      </c>
      <c r="B123" s="1073" t="str">
        <f>IF(【全員最初に作成】基本情報!C167="","",【全員最初に作成】基本情報!C167)</f>
        <v/>
      </c>
      <c r="C123" s="1074"/>
      <c r="D123" s="1074"/>
      <c r="E123" s="1074"/>
      <c r="F123" s="1074"/>
      <c r="G123" s="1074"/>
      <c r="H123" s="1074"/>
      <c r="I123" s="1074"/>
      <c r="J123" s="1074"/>
      <c r="K123" s="1075"/>
      <c r="L123" s="28" t="str">
        <f>IF(【全員最初に作成】基本情報!M167="","",【全員最初に作成】基本情報!M167)</f>
        <v/>
      </c>
      <c r="M123" s="28" t="str">
        <f>IF(【全員最初に作成】基本情報!R167="","",【全員最初に作成】基本情報!R167)</f>
        <v/>
      </c>
      <c r="N123" s="28" t="str">
        <f>IF(【全員最初に作成】基本情報!W167="","",【全員最初に作成】基本情報!W167)</f>
        <v/>
      </c>
      <c r="O123" s="28" t="str">
        <f>IF(【全員最初に作成】基本情報!X167="","",【全員最初に作成】基本情報!X167)</f>
        <v/>
      </c>
      <c r="P123" s="276" t="str">
        <f>IF(【全員最初に作成】基本情報!Y167="","",【全員最初に作成】基本情報!Y167)</f>
        <v/>
      </c>
      <c r="Q123" s="11" t="str">
        <f>IF(【全員最初に作成】基本情報!AB167="","",【全員最初に作成】基本情報!AB167)</f>
        <v/>
      </c>
      <c r="R123" s="48"/>
      <c r="S123" s="277" t="str">
        <f>IF(P123="","",VLOOKUP(P123,【参考】数式用!$J$2:$L$34,3,FALSE))</f>
        <v/>
      </c>
      <c r="T123" s="278" t="s">
        <v>108</v>
      </c>
      <c r="U123" s="49"/>
      <c r="V123" s="279" t="s">
        <v>109</v>
      </c>
      <c r="W123" s="49"/>
      <c r="X123" s="29" t="s">
        <v>110</v>
      </c>
      <c r="Y123" s="49"/>
      <c r="Z123" s="29" t="s">
        <v>109</v>
      </c>
      <c r="AA123" s="49"/>
      <c r="AB123" s="29" t="s">
        <v>111</v>
      </c>
      <c r="AC123" s="280" t="s">
        <v>112</v>
      </c>
      <c r="AD123" s="281" t="str">
        <f t="shared" si="6"/>
        <v/>
      </c>
      <c r="AE123" s="282" t="s">
        <v>113</v>
      </c>
      <c r="AF123" s="283" t="str">
        <f t="shared" si="7"/>
        <v/>
      </c>
    </row>
    <row r="124" spans="1:32" ht="36.75" customHeight="1">
      <c r="A124" s="28">
        <f t="shared" si="8"/>
        <v>113</v>
      </c>
      <c r="B124" s="1073" t="str">
        <f>IF(【全員最初に作成】基本情報!C168="","",【全員最初に作成】基本情報!C168)</f>
        <v/>
      </c>
      <c r="C124" s="1074"/>
      <c r="D124" s="1074"/>
      <c r="E124" s="1074"/>
      <c r="F124" s="1074"/>
      <c r="G124" s="1074"/>
      <c r="H124" s="1074"/>
      <c r="I124" s="1074"/>
      <c r="J124" s="1074"/>
      <c r="K124" s="1075"/>
      <c r="L124" s="28" t="str">
        <f>IF(【全員最初に作成】基本情報!M168="","",【全員最初に作成】基本情報!M168)</f>
        <v/>
      </c>
      <c r="M124" s="28" t="str">
        <f>IF(【全員最初に作成】基本情報!R168="","",【全員最初に作成】基本情報!R168)</f>
        <v/>
      </c>
      <c r="N124" s="28" t="str">
        <f>IF(【全員最初に作成】基本情報!W168="","",【全員最初に作成】基本情報!W168)</f>
        <v/>
      </c>
      <c r="O124" s="28" t="str">
        <f>IF(【全員最初に作成】基本情報!X168="","",【全員最初に作成】基本情報!X168)</f>
        <v/>
      </c>
      <c r="P124" s="276" t="str">
        <f>IF(【全員最初に作成】基本情報!Y168="","",【全員最初に作成】基本情報!Y168)</f>
        <v/>
      </c>
      <c r="Q124" s="11" t="str">
        <f>IF(【全員最初に作成】基本情報!AB168="","",【全員最初に作成】基本情報!AB168)</f>
        <v/>
      </c>
      <c r="R124" s="48"/>
      <c r="S124" s="277" t="str">
        <f>IF(P124="","",VLOOKUP(P124,【参考】数式用!$J$2:$L$34,3,FALSE))</f>
        <v/>
      </c>
      <c r="T124" s="278" t="s">
        <v>108</v>
      </c>
      <c r="U124" s="49"/>
      <c r="V124" s="279" t="s">
        <v>109</v>
      </c>
      <c r="W124" s="49"/>
      <c r="X124" s="29" t="s">
        <v>110</v>
      </c>
      <c r="Y124" s="49"/>
      <c r="Z124" s="29" t="s">
        <v>109</v>
      </c>
      <c r="AA124" s="49"/>
      <c r="AB124" s="29" t="s">
        <v>111</v>
      </c>
      <c r="AC124" s="280" t="s">
        <v>112</v>
      </c>
      <c r="AD124" s="281" t="str">
        <f t="shared" si="6"/>
        <v/>
      </c>
      <c r="AE124" s="282" t="s">
        <v>113</v>
      </c>
      <c r="AF124" s="283" t="str">
        <f t="shared" si="7"/>
        <v/>
      </c>
    </row>
    <row r="125" spans="1:32" ht="36.75" customHeight="1">
      <c r="A125" s="28">
        <f t="shared" si="8"/>
        <v>114</v>
      </c>
      <c r="B125" s="1073" t="str">
        <f>IF(【全員最初に作成】基本情報!C169="","",【全員最初に作成】基本情報!C169)</f>
        <v/>
      </c>
      <c r="C125" s="1074"/>
      <c r="D125" s="1074"/>
      <c r="E125" s="1074"/>
      <c r="F125" s="1074"/>
      <c r="G125" s="1074"/>
      <c r="H125" s="1074"/>
      <c r="I125" s="1074"/>
      <c r="J125" s="1074"/>
      <c r="K125" s="1075"/>
      <c r="L125" s="28" t="str">
        <f>IF(【全員最初に作成】基本情報!M169="","",【全員最初に作成】基本情報!M169)</f>
        <v/>
      </c>
      <c r="M125" s="28" t="str">
        <f>IF(【全員最初に作成】基本情報!R169="","",【全員最初に作成】基本情報!R169)</f>
        <v/>
      </c>
      <c r="N125" s="28" t="str">
        <f>IF(【全員最初に作成】基本情報!W169="","",【全員最初に作成】基本情報!W169)</f>
        <v/>
      </c>
      <c r="O125" s="28" t="str">
        <f>IF(【全員最初に作成】基本情報!X169="","",【全員最初に作成】基本情報!X169)</f>
        <v/>
      </c>
      <c r="P125" s="276" t="str">
        <f>IF(【全員最初に作成】基本情報!Y169="","",【全員最初に作成】基本情報!Y169)</f>
        <v/>
      </c>
      <c r="Q125" s="11" t="str">
        <f>IF(【全員最初に作成】基本情報!AB169="","",【全員最初に作成】基本情報!AB169)</f>
        <v/>
      </c>
      <c r="R125" s="48"/>
      <c r="S125" s="277" t="str">
        <f>IF(P125="","",VLOOKUP(P125,【参考】数式用!$J$2:$L$34,3,FALSE))</f>
        <v/>
      </c>
      <c r="T125" s="278" t="s">
        <v>108</v>
      </c>
      <c r="U125" s="49"/>
      <c r="V125" s="279" t="s">
        <v>109</v>
      </c>
      <c r="W125" s="49"/>
      <c r="X125" s="29" t="s">
        <v>110</v>
      </c>
      <c r="Y125" s="49"/>
      <c r="Z125" s="29" t="s">
        <v>109</v>
      </c>
      <c r="AA125" s="49"/>
      <c r="AB125" s="29" t="s">
        <v>111</v>
      </c>
      <c r="AC125" s="280" t="s">
        <v>112</v>
      </c>
      <c r="AD125" s="281" t="str">
        <f t="shared" si="6"/>
        <v/>
      </c>
      <c r="AE125" s="282" t="s">
        <v>113</v>
      </c>
      <c r="AF125" s="283" t="str">
        <f t="shared" si="7"/>
        <v/>
      </c>
    </row>
    <row r="126" spans="1:32" ht="36.75" customHeight="1">
      <c r="A126" s="28">
        <f t="shared" si="8"/>
        <v>115</v>
      </c>
      <c r="B126" s="1073" t="str">
        <f>IF(【全員最初に作成】基本情報!C170="","",【全員最初に作成】基本情報!C170)</f>
        <v/>
      </c>
      <c r="C126" s="1074"/>
      <c r="D126" s="1074"/>
      <c r="E126" s="1074"/>
      <c r="F126" s="1074"/>
      <c r="G126" s="1074"/>
      <c r="H126" s="1074"/>
      <c r="I126" s="1074"/>
      <c r="J126" s="1074"/>
      <c r="K126" s="1075"/>
      <c r="L126" s="28" t="str">
        <f>IF(【全員最初に作成】基本情報!M170="","",【全員最初に作成】基本情報!M170)</f>
        <v/>
      </c>
      <c r="M126" s="28" t="str">
        <f>IF(【全員最初に作成】基本情報!R170="","",【全員最初に作成】基本情報!R170)</f>
        <v/>
      </c>
      <c r="N126" s="28" t="str">
        <f>IF(【全員最初に作成】基本情報!W170="","",【全員最初に作成】基本情報!W170)</f>
        <v/>
      </c>
      <c r="O126" s="28" t="str">
        <f>IF(【全員最初に作成】基本情報!X170="","",【全員最初に作成】基本情報!X170)</f>
        <v/>
      </c>
      <c r="P126" s="276" t="str">
        <f>IF(【全員最初に作成】基本情報!Y170="","",【全員最初に作成】基本情報!Y170)</f>
        <v/>
      </c>
      <c r="Q126" s="11" t="str">
        <f>IF(【全員最初に作成】基本情報!AB170="","",【全員最初に作成】基本情報!AB170)</f>
        <v/>
      </c>
      <c r="R126" s="48"/>
      <c r="S126" s="277" t="str">
        <f>IF(P126="","",VLOOKUP(P126,【参考】数式用!$J$2:$L$34,3,FALSE))</f>
        <v/>
      </c>
      <c r="T126" s="278" t="s">
        <v>108</v>
      </c>
      <c r="U126" s="49"/>
      <c r="V126" s="279" t="s">
        <v>109</v>
      </c>
      <c r="W126" s="49"/>
      <c r="X126" s="29" t="s">
        <v>110</v>
      </c>
      <c r="Y126" s="49"/>
      <c r="Z126" s="29" t="s">
        <v>109</v>
      </c>
      <c r="AA126" s="49"/>
      <c r="AB126" s="29" t="s">
        <v>111</v>
      </c>
      <c r="AC126" s="280" t="s">
        <v>112</v>
      </c>
      <c r="AD126" s="281" t="str">
        <f t="shared" si="6"/>
        <v/>
      </c>
      <c r="AE126" s="282" t="s">
        <v>113</v>
      </c>
      <c r="AF126" s="283" t="str">
        <f t="shared" si="7"/>
        <v/>
      </c>
    </row>
    <row r="127" spans="1:32" ht="36.75" customHeight="1">
      <c r="A127" s="28">
        <f t="shared" si="8"/>
        <v>116</v>
      </c>
      <c r="B127" s="1073" t="str">
        <f>IF(【全員最初に作成】基本情報!C171="","",【全員最初に作成】基本情報!C171)</f>
        <v/>
      </c>
      <c r="C127" s="1074"/>
      <c r="D127" s="1074"/>
      <c r="E127" s="1074"/>
      <c r="F127" s="1074"/>
      <c r="G127" s="1074"/>
      <c r="H127" s="1074"/>
      <c r="I127" s="1074"/>
      <c r="J127" s="1074"/>
      <c r="K127" s="1075"/>
      <c r="L127" s="28" t="str">
        <f>IF(【全員最初に作成】基本情報!M171="","",【全員最初に作成】基本情報!M171)</f>
        <v/>
      </c>
      <c r="M127" s="28" t="str">
        <f>IF(【全員最初に作成】基本情報!R171="","",【全員最初に作成】基本情報!R171)</f>
        <v/>
      </c>
      <c r="N127" s="28" t="str">
        <f>IF(【全員最初に作成】基本情報!W171="","",【全員最初に作成】基本情報!W171)</f>
        <v/>
      </c>
      <c r="O127" s="28" t="str">
        <f>IF(【全員最初に作成】基本情報!X171="","",【全員最初に作成】基本情報!X171)</f>
        <v/>
      </c>
      <c r="P127" s="276" t="str">
        <f>IF(【全員最初に作成】基本情報!Y171="","",【全員最初に作成】基本情報!Y171)</f>
        <v/>
      </c>
      <c r="Q127" s="11" t="str">
        <f>IF(【全員最初に作成】基本情報!AB171="","",【全員最初に作成】基本情報!AB171)</f>
        <v/>
      </c>
      <c r="R127" s="48"/>
      <c r="S127" s="277" t="str">
        <f>IF(P127="","",VLOOKUP(P127,【参考】数式用!$J$2:$L$34,3,FALSE))</f>
        <v/>
      </c>
      <c r="T127" s="278" t="s">
        <v>108</v>
      </c>
      <c r="U127" s="49"/>
      <c r="V127" s="279" t="s">
        <v>109</v>
      </c>
      <c r="W127" s="49"/>
      <c r="X127" s="29" t="s">
        <v>110</v>
      </c>
      <c r="Y127" s="49"/>
      <c r="Z127" s="29" t="s">
        <v>109</v>
      </c>
      <c r="AA127" s="49"/>
      <c r="AB127" s="29" t="s">
        <v>111</v>
      </c>
      <c r="AC127" s="280" t="s">
        <v>112</v>
      </c>
      <c r="AD127" s="281" t="str">
        <f t="shared" si="6"/>
        <v/>
      </c>
      <c r="AE127" s="282" t="s">
        <v>113</v>
      </c>
      <c r="AF127" s="283" t="str">
        <f t="shared" si="7"/>
        <v/>
      </c>
    </row>
    <row r="128" spans="1:32" ht="36.75" customHeight="1">
      <c r="A128" s="28">
        <f t="shared" si="8"/>
        <v>117</v>
      </c>
      <c r="B128" s="1073" t="str">
        <f>IF(【全員最初に作成】基本情報!C172="","",【全員最初に作成】基本情報!C172)</f>
        <v/>
      </c>
      <c r="C128" s="1074"/>
      <c r="D128" s="1074"/>
      <c r="E128" s="1074"/>
      <c r="F128" s="1074"/>
      <c r="G128" s="1074"/>
      <c r="H128" s="1074"/>
      <c r="I128" s="1074"/>
      <c r="J128" s="1074"/>
      <c r="K128" s="1075"/>
      <c r="L128" s="28" t="str">
        <f>IF(【全員最初に作成】基本情報!M172="","",【全員最初に作成】基本情報!M172)</f>
        <v/>
      </c>
      <c r="M128" s="28" t="str">
        <f>IF(【全員最初に作成】基本情報!R172="","",【全員最初に作成】基本情報!R172)</f>
        <v/>
      </c>
      <c r="N128" s="28" t="str">
        <f>IF(【全員最初に作成】基本情報!W172="","",【全員最初に作成】基本情報!W172)</f>
        <v/>
      </c>
      <c r="O128" s="28" t="str">
        <f>IF(【全員最初に作成】基本情報!X172="","",【全員最初に作成】基本情報!X172)</f>
        <v/>
      </c>
      <c r="P128" s="276" t="str">
        <f>IF(【全員最初に作成】基本情報!Y172="","",【全員最初に作成】基本情報!Y172)</f>
        <v/>
      </c>
      <c r="Q128" s="11" t="str">
        <f>IF(【全員最初に作成】基本情報!AB172="","",【全員最初に作成】基本情報!AB172)</f>
        <v/>
      </c>
      <c r="R128" s="48"/>
      <c r="S128" s="277" t="str">
        <f>IF(P128="","",VLOOKUP(P128,【参考】数式用!$J$2:$L$34,3,FALSE))</f>
        <v/>
      </c>
      <c r="T128" s="278" t="s">
        <v>108</v>
      </c>
      <c r="U128" s="49"/>
      <c r="V128" s="279" t="s">
        <v>109</v>
      </c>
      <c r="W128" s="49"/>
      <c r="X128" s="29" t="s">
        <v>110</v>
      </c>
      <c r="Y128" s="49"/>
      <c r="Z128" s="29" t="s">
        <v>109</v>
      </c>
      <c r="AA128" s="49"/>
      <c r="AB128" s="29" t="s">
        <v>111</v>
      </c>
      <c r="AC128" s="280" t="s">
        <v>112</v>
      </c>
      <c r="AD128" s="281" t="str">
        <f t="shared" si="6"/>
        <v/>
      </c>
      <c r="AE128" s="282" t="s">
        <v>113</v>
      </c>
      <c r="AF128" s="283" t="str">
        <f t="shared" si="7"/>
        <v/>
      </c>
    </row>
    <row r="129" spans="1:32" ht="36.75" customHeight="1">
      <c r="A129" s="28">
        <f t="shared" si="8"/>
        <v>118</v>
      </c>
      <c r="B129" s="1073" t="str">
        <f>IF(【全員最初に作成】基本情報!C173="","",【全員最初に作成】基本情報!C173)</f>
        <v/>
      </c>
      <c r="C129" s="1074"/>
      <c r="D129" s="1074"/>
      <c r="E129" s="1074"/>
      <c r="F129" s="1074"/>
      <c r="G129" s="1074"/>
      <c r="H129" s="1074"/>
      <c r="I129" s="1074"/>
      <c r="J129" s="1074"/>
      <c r="K129" s="1075"/>
      <c r="L129" s="28" t="str">
        <f>IF(【全員最初に作成】基本情報!M173="","",【全員最初に作成】基本情報!M173)</f>
        <v/>
      </c>
      <c r="M129" s="28" t="str">
        <f>IF(【全員最初に作成】基本情報!R173="","",【全員最初に作成】基本情報!R173)</f>
        <v/>
      </c>
      <c r="N129" s="28" t="str">
        <f>IF(【全員最初に作成】基本情報!W173="","",【全員最初に作成】基本情報!W173)</f>
        <v/>
      </c>
      <c r="O129" s="28" t="str">
        <f>IF(【全員最初に作成】基本情報!X173="","",【全員最初に作成】基本情報!X173)</f>
        <v/>
      </c>
      <c r="P129" s="276" t="str">
        <f>IF(【全員最初に作成】基本情報!Y173="","",【全員最初に作成】基本情報!Y173)</f>
        <v/>
      </c>
      <c r="Q129" s="11" t="str">
        <f>IF(【全員最初に作成】基本情報!AB173="","",【全員最初に作成】基本情報!AB173)</f>
        <v/>
      </c>
      <c r="R129" s="48"/>
      <c r="S129" s="277" t="str">
        <f>IF(P129="","",VLOOKUP(P129,【参考】数式用!$J$2:$L$34,3,FALSE))</f>
        <v/>
      </c>
      <c r="T129" s="278" t="s">
        <v>108</v>
      </c>
      <c r="U129" s="49"/>
      <c r="V129" s="279" t="s">
        <v>109</v>
      </c>
      <c r="W129" s="49"/>
      <c r="X129" s="29" t="s">
        <v>110</v>
      </c>
      <c r="Y129" s="49"/>
      <c r="Z129" s="29" t="s">
        <v>109</v>
      </c>
      <c r="AA129" s="49"/>
      <c r="AB129" s="29" t="s">
        <v>111</v>
      </c>
      <c r="AC129" s="280" t="s">
        <v>112</v>
      </c>
      <c r="AD129" s="281" t="str">
        <f t="shared" si="6"/>
        <v/>
      </c>
      <c r="AE129" s="282" t="s">
        <v>113</v>
      </c>
      <c r="AF129" s="283" t="str">
        <f t="shared" si="7"/>
        <v/>
      </c>
    </row>
    <row r="130" spans="1:32" ht="36.75" customHeight="1">
      <c r="A130" s="28">
        <f t="shared" si="8"/>
        <v>119</v>
      </c>
      <c r="B130" s="1073" t="str">
        <f>IF(【全員最初に作成】基本情報!C174="","",【全員最初に作成】基本情報!C174)</f>
        <v/>
      </c>
      <c r="C130" s="1074"/>
      <c r="D130" s="1074"/>
      <c r="E130" s="1074"/>
      <c r="F130" s="1074"/>
      <c r="G130" s="1074"/>
      <c r="H130" s="1074"/>
      <c r="I130" s="1074"/>
      <c r="J130" s="1074"/>
      <c r="K130" s="1075"/>
      <c r="L130" s="28" t="str">
        <f>IF(【全員最初に作成】基本情報!M174="","",【全員最初に作成】基本情報!M174)</f>
        <v/>
      </c>
      <c r="M130" s="28" t="str">
        <f>IF(【全員最初に作成】基本情報!R174="","",【全員最初に作成】基本情報!R174)</f>
        <v/>
      </c>
      <c r="N130" s="28" t="str">
        <f>IF(【全員最初に作成】基本情報!W174="","",【全員最初に作成】基本情報!W174)</f>
        <v/>
      </c>
      <c r="O130" s="28" t="str">
        <f>IF(【全員最初に作成】基本情報!X174="","",【全員最初に作成】基本情報!X174)</f>
        <v/>
      </c>
      <c r="P130" s="276" t="str">
        <f>IF(【全員最初に作成】基本情報!Y174="","",【全員最初に作成】基本情報!Y174)</f>
        <v/>
      </c>
      <c r="Q130" s="11" t="str">
        <f>IF(【全員最初に作成】基本情報!AB174="","",【全員最初に作成】基本情報!AB174)</f>
        <v/>
      </c>
      <c r="R130" s="48"/>
      <c r="S130" s="277" t="str">
        <f>IF(P130="","",VLOOKUP(P130,【参考】数式用!$J$2:$L$34,3,FALSE))</f>
        <v/>
      </c>
      <c r="T130" s="278" t="s">
        <v>108</v>
      </c>
      <c r="U130" s="49"/>
      <c r="V130" s="279" t="s">
        <v>109</v>
      </c>
      <c r="W130" s="49"/>
      <c r="X130" s="29" t="s">
        <v>110</v>
      </c>
      <c r="Y130" s="49"/>
      <c r="Z130" s="29" t="s">
        <v>109</v>
      </c>
      <c r="AA130" s="49"/>
      <c r="AB130" s="29" t="s">
        <v>111</v>
      </c>
      <c r="AC130" s="280" t="s">
        <v>112</v>
      </c>
      <c r="AD130" s="281" t="str">
        <f t="shared" si="6"/>
        <v/>
      </c>
      <c r="AE130" s="282" t="s">
        <v>113</v>
      </c>
      <c r="AF130" s="283" t="str">
        <f t="shared" si="7"/>
        <v/>
      </c>
    </row>
    <row r="131" spans="1:32" ht="36.75" customHeight="1">
      <c r="A131" s="28">
        <f t="shared" si="8"/>
        <v>120</v>
      </c>
      <c r="B131" s="1073" t="str">
        <f>IF(【全員最初に作成】基本情報!C175="","",【全員最初に作成】基本情報!C175)</f>
        <v/>
      </c>
      <c r="C131" s="1074"/>
      <c r="D131" s="1074"/>
      <c r="E131" s="1074"/>
      <c r="F131" s="1074"/>
      <c r="G131" s="1074"/>
      <c r="H131" s="1074"/>
      <c r="I131" s="1074"/>
      <c r="J131" s="1074"/>
      <c r="K131" s="1075"/>
      <c r="L131" s="28" t="str">
        <f>IF(【全員最初に作成】基本情報!M175="","",【全員最初に作成】基本情報!M175)</f>
        <v/>
      </c>
      <c r="M131" s="28" t="str">
        <f>IF(【全員最初に作成】基本情報!R175="","",【全員最初に作成】基本情報!R175)</f>
        <v/>
      </c>
      <c r="N131" s="28" t="str">
        <f>IF(【全員最初に作成】基本情報!W175="","",【全員最初に作成】基本情報!W175)</f>
        <v/>
      </c>
      <c r="O131" s="28" t="str">
        <f>IF(【全員最初に作成】基本情報!X175="","",【全員最初に作成】基本情報!X175)</f>
        <v/>
      </c>
      <c r="P131" s="276" t="str">
        <f>IF(【全員最初に作成】基本情報!Y175="","",【全員最初に作成】基本情報!Y175)</f>
        <v/>
      </c>
      <c r="Q131" s="11" t="str">
        <f>IF(【全員最初に作成】基本情報!AB175="","",【全員最初に作成】基本情報!AB175)</f>
        <v/>
      </c>
      <c r="R131" s="48"/>
      <c r="S131" s="277" t="str">
        <f>IF(P131="","",VLOOKUP(P131,【参考】数式用!$J$2:$L$34,3,FALSE))</f>
        <v/>
      </c>
      <c r="T131" s="278" t="s">
        <v>108</v>
      </c>
      <c r="U131" s="49"/>
      <c r="V131" s="279" t="s">
        <v>109</v>
      </c>
      <c r="W131" s="49"/>
      <c r="X131" s="29" t="s">
        <v>110</v>
      </c>
      <c r="Y131" s="49"/>
      <c r="Z131" s="29" t="s">
        <v>109</v>
      </c>
      <c r="AA131" s="49"/>
      <c r="AB131" s="29" t="s">
        <v>111</v>
      </c>
      <c r="AC131" s="280" t="s">
        <v>112</v>
      </c>
      <c r="AD131" s="281" t="str">
        <f t="shared" si="6"/>
        <v/>
      </c>
      <c r="AE131" s="282" t="s">
        <v>113</v>
      </c>
      <c r="AF131" s="283" t="str">
        <f t="shared" si="7"/>
        <v/>
      </c>
    </row>
    <row r="132" spans="1:32" ht="36.75" customHeight="1">
      <c r="A132" s="28">
        <f t="shared" si="8"/>
        <v>121</v>
      </c>
      <c r="B132" s="1073" t="str">
        <f>IF(【全員最初に作成】基本情報!C176="","",【全員最初に作成】基本情報!C176)</f>
        <v/>
      </c>
      <c r="C132" s="1074"/>
      <c r="D132" s="1074"/>
      <c r="E132" s="1074"/>
      <c r="F132" s="1074"/>
      <c r="G132" s="1074"/>
      <c r="H132" s="1074"/>
      <c r="I132" s="1074"/>
      <c r="J132" s="1074"/>
      <c r="K132" s="1075"/>
      <c r="L132" s="28" t="str">
        <f>IF(【全員最初に作成】基本情報!M176="","",【全員最初に作成】基本情報!M176)</f>
        <v/>
      </c>
      <c r="M132" s="28" t="str">
        <f>IF(【全員最初に作成】基本情報!R176="","",【全員最初に作成】基本情報!R176)</f>
        <v/>
      </c>
      <c r="N132" s="28" t="str">
        <f>IF(【全員最初に作成】基本情報!W176="","",【全員最初に作成】基本情報!W176)</f>
        <v/>
      </c>
      <c r="O132" s="28" t="str">
        <f>IF(【全員最初に作成】基本情報!X176="","",【全員最初に作成】基本情報!X176)</f>
        <v/>
      </c>
      <c r="P132" s="276" t="str">
        <f>IF(【全員最初に作成】基本情報!Y176="","",【全員最初に作成】基本情報!Y176)</f>
        <v/>
      </c>
      <c r="Q132" s="11" t="str">
        <f>IF(【全員最初に作成】基本情報!AB176="","",【全員最初に作成】基本情報!AB176)</f>
        <v/>
      </c>
      <c r="R132" s="48"/>
      <c r="S132" s="277" t="str">
        <f>IF(P132="","",VLOOKUP(P132,【参考】数式用!$J$2:$L$34,3,FALSE))</f>
        <v/>
      </c>
      <c r="T132" s="278" t="s">
        <v>108</v>
      </c>
      <c r="U132" s="49"/>
      <c r="V132" s="279" t="s">
        <v>109</v>
      </c>
      <c r="W132" s="49"/>
      <c r="X132" s="29" t="s">
        <v>110</v>
      </c>
      <c r="Y132" s="49"/>
      <c r="Z132" s="29" t="s">
        <v>109</v>
      </c>
      <c r="AA132" s="49"/>
      <c r="AB132" s="29" t="s">
        <v>111</v>
      </c>
      <c r="AC132" s="280" t="s">
        <v>112</v>
      </c>
      <c r="AD132" s="281" t="str">
        <f t="shared" si="6"/>
        <v/>
      </c>
      <c r="AE132" s="282" t="s">
        <v>113</v>
      </c>
      <c r="AF132" s="283" t="str">
        <f t="shared" si="7"/>
        <v/>
      </c>
    </row>
    <row r="133" spans="1:32" ht="36.75" customHeight="1">
      <c r="A133" s="28">
        <f t="shared" si="8"/>
        <v>122</v>
      </c>
      <c r="B133" s="1073" t="str">
        <f>IF(【全員最初に作成】基本情報!C177="","",【全員最初に作成】基本情報!C177)</f>
        <v/>
      </c>
      <c r="C133" s="1074"/>
      <c r="D133" s="1074"/>
      <c r="E133" s="1074"/>
      <c r="F133" s="1074"/>
      <c r="G133" s="1074"/>
      <c r="H133" s="1074"/>
      <c r="I133" s="1074"/>
      <c r="J133" s="1074"/>
      <c r="K133" s="1075"/>
      <c r="L133" s="28" t="str">
        <f>IF(【全員最初に作成】基本情報!M177="","",【全員最初に作成】基本情報!M177)</f>
        <v/>
      </c>
      <c r="M133" s="28" t="str">
        <f>IF(【全員最初に作成】基本情報!R177="","",【全員最初に作成】基本情報!R177)</f>
        <v/>
      </c>
      <c r="N133" s="28" t="str">
        <f>IF(【全員最初に作成】基本情報!W177="","",【全員最初に作成】基本情報!W177)</f>
        <v/>
      </c>
      <c r="O133" s="28" t="str">
        <f>IF(【全員最初に作成】基本情報!X177="","",【全員最初に作成】基本情報!X177)</f>
        <v/>
      </c>
      <c r="P133" s="276" t="str">
        <f>IF(【全員最初に作成】基本情報!Y177="","",【全員最初に作成】基本情報!Y177)</f>
        <v/>
      </c>
      <c r="Q133" s="11" t="str">
        <f>IF(【全員最初に作成】基本情報!AB177="","",【全員最初に作成】基本情報!AB177)</f>
        <v/>
      </c>
      <c r="R133" s="48"/>
      <c r="S133" s="277" t="str">
        <f>IF(P133="","",VLOOKUP(P133,【参考】数式用!$J$2:$L$34,3,FALSE))</f>
        <v/>
      </c>
      <c r="T133" s="278" t="s">
        <v>108</v>
      </c>
      <c r="U133" s="49"/>
      <c r="V133" s="279" t="s">
        <v>109</v>
      </c>
      <c r="W133" s="49"/>
      <c r="X133" s="29" t="s">
        <v>110</v>
      </c>
      <c r="Y133" s="49"/>
      <c r="Z133" s="29" t="s">
        <v>109</v>
      </c>
      <c r="AA133" s="49"/>
      <c r="AB133" s="29" t="s">
        <v>111</v>
      </c>
      <c r="AC133" s="280" t="s">
        <v>112</v>
      </c>
      <c r="AD133" s="281" t="str">
        <f t="shared" si="6"/>
        <v/>
      </c>
      <c r="AE133" s="282" t="s">
        <v>113</v>
      </c>
      <c r="AF133" s="283" t="str">
        <f t="shared" si="7"/>
        <v/>
      </c>
    </row>
    <row r="134" spans="1:32" ht="36.75" customHeight="1">
      <c r="A134" s="28">
        <f t="shared" si="8"/>
        <v>123</v>
      </c>
      <c r="B134" s="1073" t="str">
        <f>IF(【全員最初に作成】基本情報!C178="","",【全員最初に作成】基本情報!C178)</f>
        <v/>
      </c>
      <c r="C134" s="1074"/>
      <c r="D134" s="1074"/>
      <c r="E134" s="1074"/>
      <c r="F134" s="1074"/>
      <c r="G134" s="1074"/>
      <c r="H134" s="1074"/>
      <c r="I134" s="1074"/>
      <c r="J134" s="1074"/>
      <c r="K134" s="1075"/>
      <c r="L134" s="28" t="str">
        <f>IF(【全員最初に作成】基本情報!M178="","",【全員最初に作成】基本情報!M178)</f>
        <v/>
      </c>
      <c r="M134" s="28" t="str">
        <f>IF(【全員最初に作成】基本情報!R178="","",【全員最初に作成】基本情報!R178)</f>
        <v/>
      </c>
      <c r="N134" s="28" t="str">
        <f>IF(【全員最初に作成】基本情報!W178="","",【全員最初に作成】基本情報!W178)</f>
        <v/>
      </c>
      <c r="O134" s="28" t="str">
        <f>IF(【全員最初に作成】基本情報!X178="","",【全員最初に作成】基本情報!X178)</f>
        <v/>
      </c>
      <c r="P134" s="276" t="str">
        <f>IF(【全員最初に作成】基本情報!Y178="","",【全員最初に作成】基本情報!Y178)</f>
        <v/>
      </c>
      <c r="Q134" s="11" t="str">
        <f>IF(【全員最初に作成】基本情報!AB178="","",【全員最初に作成】基本情報!AB178)</f>
        <v/>
      </c>
      <c r="R134" s="48"/>
      <c r="S134" s="277" t="str">
        <f>IF(P134="","",VLOOKUP(P134,【参考】数式用!$J$2:$L$34,3,FALSE))</f>
        <v/>
      </c>
      <c r="T134" s="278" t="s">
        <v>108</v>
      </c>
      <c r="U134" s="49"/>
      <c r="V134" s="279" t="s">
        <v>109</v>
      </c>
      <c r="W134" s="49"/>
      <c r="X134" s="29" t="s">
        <v>110</v>
      </c>
      <c r="Y134" s="49"/>
      <c r="Z134" s="29" t="s">
        <v>109</v>
      </c>
      <c r="AA134" s="49"/>
      <c r="AB134" s="29" t="s">
        <v>111</v>
      </c>
      <c r="AC134" s="280" t="s">
        <v>112</v>
      </c>
      <c r="AD134" s="281" t="str">
        <f t="shared" si="6"/>
        <v/>
      </c>
      <c r="AE134" s="282" t="s">
        <v>113</v>
      </c>
      <c r="AF134" s="283" t="str">
        <f t="shared" si="7"/>
        <v/>
      </c>
    </row>
    <row r="135" spans="1:32" ht="36.75" customHeight="1">
      <c r="A135" s="28">
        <f t="shared" si="8"/>
        <v>124</v>
      </c>
      <c r="B135" s="1073" t="str">
        <f>IF(【全員最初に作成】基本情報!C179="","",【全員最初に作成】基本情報!C179)</f>
        <v/>
      </c>
      <c r="C135" s="1074"/>
      <c r="D135" s="1074"/>
      <c r="E135" s="1074"/>
      <c r="F135" s="1074"/>
      <c r="G135" s="1074"/>
      <c r="H135" s="1074"/>
      <c r="I135" s="1074"/>
      <c r="J135" s="1074"/>
      <c r="K135" s="1075"/>
      <c r="L135" s="28" t="str">
        <f>IF(【全員最初に作成】基本情報!M179="","",【全員最初に作成】基本情報!M179)</f>
        <v/>
      </c>
      <c r="M135" s="28" t="str">
        <f>IF(【全員最初に作成】基本情報!R179="","",【全員最初に作成】基本情報!R179)</f>
        <v/>
      </c>
      <c r="N135" s="28" t="str">
        <f>IF(【全員最初に作成】基本情報!W179="","",【全員最初に作成】基本情報!W179)</f>
        <v/>
      </c>
      <c r="O135" s="28" t="str">
        <f>IF(【全員最初に作成】基本情報!X179="","",【全員最初に作成】基本情報!X179)</f>
        <v/>
      </c>
      <c r="P135" s="276" t="str">
        <f>IF(【全員最初に作成】基本情報!Y179="","",【全員最初に作成】基本情報!Y179)</f>
        <v/>
      </c>
      <c r="Q135" s="11" t="str">
        <f>IF(【全員最初に作成】基本情報!AB179="","",【全員最初に作成】基本情報!AB179)</f>
        <v/>
      </c>
      <c r="R135" s="48"/>
      <c r="S135" s="277" t="str">
        <f>IF(P135="","",VLOOKUP(P135,【参考】数式用!$J$2:$L$34,3,FALSE))</f>
        <v/>
      </c>
      <c r="T135" s="278" t="s">
        <v>108</v>
      </c>
      <c r="U135" s="49"/>
      <c r="V135" s="279" t="s">
        <v>109</v>
      </c>
      <c r="W135" s="49"/>
      <c r="X135" s="29" t="s">
        <v>110</v>
      </c>
      <c r="Y135" s="49"/>
      <c r="Z135" s="29" t="s">
        <v>109</v>
      </c>
      <c r="AA135" s="49"/>
      <c r="AB135" s="29" t="s">
        <v>111</v>
      </c>
      <c r="AC135" s="280" t="s">
        <v>112</v>
      </c>
      <c r="AD135" s="281" t="str">
        <f t="shared" si="6"/>
        <v/>
      </c>
      <c r="AE135" s="282" t="s">
        <v>113</v>
      </c>
      <c r="AF135" s="283" t="str">
        <f t="shared" si="7"/>
        <v/>
      </c>
    </row>
    <row r="136" spans="1:32" ht="36.75" customHeight="1">
      <c r="A136" s="28">
        <f t="shared" si="8"/>
        <v>125</v>
      </c>
      <c r="B136" s="1073" t="str">
        <f>IF(【全員最初に作成】基本情報!C180="","",【全員最初に作成】基本情報!C180)</f>
        <v/>
      </c>
      <c r="C136" s="1074"/>
      <c r="D136" s="1074"/>
      <c r="E136" s="1074"/>
      <c r="F136" s="1074"/>
      <c r="G136" s="1074"/>
      <c r="H136" s="1074"/>
      <c r="I136" s="1074"/>
      <c r="J136" s="1074"/>
      <c r="K136" s="1075"/>
      <c r="L136" s="28" t="str">
        <f>IF(【全員最初に作成】基本情報!M180="","",【全員最初に作成】基本情報!M180)</f>
        <v/>
      </c>
      <c r="M136" s="28" t="str">
        <f>IF(【全員最初に作成】基本情報!R180="","",【全員最初に作成】基本情報!R180)</f>
        <v/>
      </c>
      <c r="N136" s="28" t="str">
        <f>IF(【全員最初に作成】基本情報!W180="","",【全員最初に作成】基本情報!W180)</f>
        <v/>
      </c>
      <c r="O136" s="28" t="str">
        <f>IF(【全員最初に作成】基本情報!X180="","",【全員最初に作成】基本情報!X180)</f>
        <v/>
      </c>
      <c r="P136" s="276" t="str">
        <f>IF(【全員最初に作成】基本情報!Y180="","",【全員最初に作成】基本情報!Y180)</f>
        <v/>
      </c>
      <c r="Q136" s="11" t="str">
        <f>IF(【全員最初に作成】基本情報!AB180="","",【全員最初に作成】基本情報!AB180)</f>
        <v/>
      </c>
      <c r="R136" s="48"/>
      <c r="S136" s="277" t="str">
        <f>IF(P136="","",VLOOKUP(P136,【参考】数式用!$J$2:$L$34,3,FALSE))</f>
        <v/>
      </c>
      <c r="T136" s="278" t="s">
        <v>108</v>
      </c>
      <c r="U136" s="49"/>
      <c r="V136" s="279" t="s">
        <v>109</v>
      </c>
      <c r="W136" s="49"/>
      <c r="X136" s="29" t="s">
        <v>110</v>
      </c>
      <c r="Y136" s="49"/>
      <c r="Z136" s="29" t="s">
        <v>109</v>
      </c>
      <c r="AA136" s="49"/>
      <c r="AB136" s="29" t="s">
        <v>111</v>
      </c>
      <c r="AC136" s="280" t="s">
        <v>112</v>
      </c>
      <c r="AD136" s="281" t="str">
        <f t="shared" si="6"/>
        <v/>
      </c>
      <c r="AE136" s="282" t="s">
        <v>113</v>
      </c>
      <c r="AF136" s="283" t="str">
        <f t="shared" si="7"/>
        <v/>
      </c>
    </row>
    <row r="137" spans="1:32" ht="36.75" customHeight="1">
      <c r="A137" s="28">
        <f t="shared" si="8"/>
        <v>126</v>
      </c>
      <c r="B137" s="1073" t="str">
        <f>IF(【全員最初に作成】基本情報!C181="","",【全員最初に作成】基本情報!C181)</f>
        <v/>
      </c>
      <c r="C137" s="1074"/>
      <c r="D137" s="1074"/>
      <c r="E137" s="1074"/>
      <c r="F137" s="1074"/>
      <c r="G137" s="1074"/>
      <c r="H137" s="1074"/>
      <c r="I137" s="1074"/>
      <c r="J137" s="1074"/>
      <c r="K137" s="1075"/>
      <c r="L137" s="28" t="str">
        <f>IF(【全員最初に作成】基本情報!M181="","",【全員最初に作成】基本情報!M181)</f>
        <v/>
      </c>
      <c r="M137" s="28" t="str">
        <f>IF(【全員最初に作成】基本情報!R181="","",【全員最初に作成】基本情報!R181)</f>
        <v/>
      </c>
      <c r="N137" s="28" t="str">
        <f>IF(【全員最初に作成】基本情報!W181="","",【全員最初に作成】基本情報!W181)</f>
        <v/>
      </c>
      <c r="O137" s="28" t="str">
        <f>IF(【全員最初に作成】基本情報!X181="","",【全員最初に作成】基本情報!X181)</f>
        <v/>
      </c>
      <c r="P137" s="276" t="str">
        <f>IF(【全員最初に作成】基本情報!Y181="","",【全員最初に作成】基本情報!Y181)</f>
        <v/>
      </c>
      <c r="Q137" s="11" t="str">
        <f>IF(【全員最初に作成】基本情報!AB181="","",【全員最初に作成】基本情報!AB181)</f>
        <v/>
      </c>
      <c r="R137" s="48"/>
      <c r="S137" s="277" t="str">
        <f>IF(P137="","",VLOOKUP(P137,【参考】数式用!$J$2:$L$34,3,FALSE))</f>
        <v/>
      </c>
      <c r="T137" s="278" t="s">
        <v>108</v>
      </c>
      <c r="U137" s="49"/>
      <c r="V137" s="279" t="s">
        <v>109</v>
      </c>
      <c r="W137" s="49"/>
      <c r="X137" s="29" t="s">
        <v>110</v>
      </c>
      <c r="Y137" s="49"/>
      <c r="Z137" s="29" t="s">
        <v>109</v>
      </c>
      <c r="AA137" s="49"/>
      <c r="AB137" s="29" t="s">
        <v>111</v>
      </c>
      <c r="AC137" s="280" t="s">
        <v>112</v>
      </c>
      <c r="AD137" s="281" t="str">
        <f t="shared" si="6"/>
        <v/>
      </c>
      <c r="AE137" s="282" t="s">
        <v>113</v>
      </c>
      <c r="AF137" s="283" t="str">
        <f t="shared" si="7"/>
        <v/>
      </c>
    </row>
    <row r="138" spans="1:32" ht="36.75" customHeight="1">
      <c r="A138" s="28">
        <f t="shared" si="8"/>
        <v>127</v>
      </c>
      <c r="B138" s="1073" t="str">
        <f>IF(【全員最初に作成】基本情報!C182="","",【全員最初に作成】基本情報!C182)</f>
        <v/>
      </c>
      <c r="C138" s="1074"/>
      <c r="D138" s="1074"/>
      <c r="E138" s="1074"/>
      <c r="F138" s="1074"/>
      <c r="G138" s="1074"/>
      <c r="H138" s="1074"/>
      <c r="I138" s="1074"/>
      <c r="J138" s="1074"/>
      <c r="K138" s="1075"/>
      <c r="L138" s="28" t="str">
        <f>IF(【全員最初に作成】基本情報!M182="","",【全員最初に作成】基本情報!M182)</f>
        <v/>
      </c>
      <c r="M138" s="28" t="str">
        <f>IF(【全員最初に作成】基本情報!R182="","",【全員最初に作成】基本情報!R182)</f>
        <v/>
      </c>
      <c r="N138" s="28" t="str">
        <f>IF(【全員最初に作成】基本情報!W182="","",【全員最初に作成】基本情報!W182)</f>
        <v/>
      </c>
      <c r="O138" s="28" t="str">
        <f>IF(【全員最初に作成】基本情報!X182="","",【全員最初に作成】基本情報!X182)</f>
        <v/>
      </c>
      <c r="P138" s="276" t="str">
        <f>IF(【全員最初に作成】基本情報!Y182="","",【全員最初に作成】基本情報!Y182)</f>
        <v/>
      </c>
      <c r="Q138" s="11" t="str">
        <f>IF(【全員最初に作成】基本情報!AB182="","",【全員最初に作成】基本情報!AB182)</f>
        <v/>
      </c>
      <c r="R138" s="48"/>
      <c r="S138" s="277" t="str">
        <f>IF(P138="","",VLOOKUP(P138,【参考】数式用!$J$2:$L$34,3,FALSE))</f>
        <v/>
      </c>
      <c r="T138" s="278" t="s">
        <v>108</v>
      </c>
      <c r="U138" s="49"/>
      <c r="V138" s="279" t="s">
        <v>109</v>
      </c>
      <c r="W138" s="49"/>
      <c r="X138" s="29" t="s">
        <v>110</v>
      </c>
      <c r="Y138" s="49"/>
      <c r="Z138" s="29" t="s">
        <v>109</v>
      </c>
      <c r="AA138" s="49"/>
      <c r="AB138" s="29" t="s">
        <v>111</v>
      </c>
      <c r="AC138" s="280" t="s">
        <v>112</v>
      </c>
      <c r="AD138" s="281" t="str">
        <f t="shared" si="6"/>
        <v/>
      </c>
      <c r="AE138" s="282" t="s">
        <v>113</v>
      </c>
      <c r="AF138" s="283" t="str">
        <f t="shared" si="7"/>
        <v/>
      </c>
    </row>
    <row r="139" spans="1:32" ht="36.75" customHeight="1">
      <c r="A139" s="28">
        <f t="shared" si="8"/>
        <v>128</v>
      </c>
      <c r="B139" s="1073" t="str">
        <f>IF(【全員最初に作成】基本情報!C183="","",【全員最初に作成】基本情報!C183)</f>
        <v/>
      </c>
      <c r="C139" s="1074"/>
      <c r="D139" s="1074"/>
      <c r="E139" s="1074"/>
      <c r="F139" s="1074"/>
      <c r="G139" s="1074"/>
      <c r="H139" s="1074"/>
      <c r="I139" s="1074"/>
      <c r="J139" s="1074"/>
      <c r="K139" s="1075"/>
      <c r="L139" s="28" t="str">
        <f>IF(【全員最初に作成】基本情報!M183="","",【全員最初に作成】基本情報!M183)</f>
        <v/>
      </c>
      <c r="M139" s="28" t="str">
        <f>IF(【全員最初に作成】基本情報!R183="","",【全員最初に作成】基本情報!R183)</f>
        <v/>
      </c>
      <c r="N139" s="28" t="str">
        <f>IF(【全員最初に作成】基本情報!W183="","",【全員最初に作成】基本情報!W183)</f>
        <v/>
      </c>
      <c r="O139" s="28" t="str">
        <f>IF(【全員最初に作成】基本情報!X183="","",【全員最初に作成】基本情報!X183)</f>
        <v/>
      </c>
      <c r="P139" s="276" t="str">
        <f>IF(【全員最初に作成】基本情報!Y183="","",【全員最初に作成】基本情報!Y183)</f>
        <v/>
      </c>
      <c r="Q139" s="11" t="str">
        <f>IF(【全員最初に作成】基本情報!AB183="","",【全員最初に作成】基本情報!AB183)</f>
        <v/>
      </c>
      <c r="R139" s="48"/>
      <c r="S139" s="277" t="str">
        <f>IF(P139="","",VLOOKUP(P139,【参考】数式用!$J$2:$L$34,3,FALSE))</f>
        <v/>
      </c>
      <c r="T139" s="278" t="s">
        <v>108</v>
      </c>
      <c r="U139" s="49"/>
      <c r="V139" s="279" t="s">
        <v>109</v>
      </c>
      <c r="W139" s="49"/>
      <c r="X139" s="29" t="s">
        <v>110</v>
      </c>
      <c r="Y139" s="49"/>
      <c r="Z139" s="29" t="s">
        <v>109</v>
      </c>
      <c r="AA139" s="49"/>
      <c r="AB139" s="29" t="s">
        <v>111</v>
      </c>
      <c r="AC139" s="280" t="s">
        <v>112</v>
      </c>
      <c r="AD139" s="281" t="str">
        <f t="shared" si="6"/>
        <v/>
      </c>
      <c r="AE139" s="282" t="s">
        <v>113</v>
      </c>
      <c r="AF139" s="283" t="str">
        <f t="shared" si="7"/>
        <v/>
      </c>
    </row>
    <row r="140" spans="1:32" ht="36.75" customHeight="1">
      <c r="A140" s="28">
        <f t="shared" si="8"/>
        <v>129</v>
      </c>
      <c r="B140" s="1073" t="str">
        <f>IF(【全員最初に作成】基本情報!C184="","",【全員最初に作成】基本情報!C184)</f>
        <v/>
      </c>
      <c r="C140" s="1074"/>
      <c r="D140" s="1074"/>
      <c r="E140" s="1074"/>
      <c r="F140" s="1074"/>
      <c r="G140" s="1074"/>
      <c r="H140" s="1074"/>
      <c r="I140" s="1074"/>
      <c r="J140" s="1074"/>
      <c r="K140" s="1075"/>
      <c r="L140" s="28" t="str">
        <f>IF(【全員最初に作成】基本情報!M184="","",【全員最初に作成】基本情報!M184)</f>
        <v/>
      </c>
      <c r="M140" s="28" t="str">
        <f>IF(【全員最初に作成】基本情報!R184="","",【全員最初に作成】基本情報!R184)</f>
        <v/>
      </c>
      <c r="N140" s="28" t="str">
        <f>IF(【全員最初に作成】基本情報!W184="","",【全員最初に作成】基本情報!W184)</f>
        <v/>
      </c>
      <c r="O140" s="28" t="str">
        <f>IF(【全員最初に作成】基本情報!X184="","",【全員最初に作成】基本情報!X184)</f>
        <v/>
      </c>
      <c r="P140" s="276" t="str">
        <f>IF(【全員最初に作成】基本情報!Y184="","",【全員最初に作成】基本情報!Y184)</f>
        <v/>
      </c>
      <c r="Q140" s="11" t="str">
        <f>IF(【全員最初に作成】基本情報!AB184="","",【全員最初に作成】基本情報!AB184)</f>
        <v/>
      </c>
      <c r="R140" s="48"/>
      <c r="S140" s="277" t="str">
        <f>IF(P140="","",VLOOKUP(P140,【参考】数式用!$J$2:$L$34,3,FALSE))</f>
        <v/>
      </c>
      <c r="T140" s="278" t="s">
        <v>108</v>
      </c>
      <c r="U140" s="49"/>
      <c r="V140" s="279" t="s">
        <v>109</v>
      </c>
      <c r="W140" s="49"/>
      <c r="X140" s="29" t="s">
        <v>110</v>
      </c>
      <c r="Y140" s="49"/>
      <c r="Z140" s="29" t="s">
        <v>109</v>
      </c>
      <c r="AA140" s="49"/>
      <c r="AB140" s="29" t="s">
        <v>111</v>
      </c>
      <c r="AC140" s="280" t="s">
        <v>112</v>
      </c>
      <c r="AD140" s="281" t="str">
        <f t="shared" si="6"/>
        <v/>
      </c>
      <c r="AE140" s="282" t="s">
        <v>113</v>
      </c>
      <c r="AF140" s="283" t="str">
        <f t="shared" si="7"/>
        <v/>
      </c>
    </row>
    <row r="141" spans="1:32" ht="36.75" customHeight="1">
      <c r="A141" s="28">
        <f t="shared" si="8"/>
        <v>130</v>
      </c>
      <c r="B141" s="1073" t="str">
        <f>IF(【全員最初に作成】基本情報!C185="","",【全員最初に作成】基本情報!C185)</f>
        <v/>
      </c>
      <c r="C141" s="1074"/>
      <c r="D141" s="1074"/>
      <c r="E141" s="1074"/>
      <c r="F141" s="1074"/>
      <c r="G141" s="1074"/>
      <c r="H141" s="1074"/>
      <c r="I141" s="1074"/>
      <c r="J141" s="1074"/>
      <c r="K141" s="1075"/>
      <c r="L141" s="28" t="str">
        <f>IF(【全員最初に作成】基本情報!M185="","",【全員最初に作成】基本情報!M185)</f>
        <v/>
      </c>
      <c r="M141" s="28" t="str">
        <f>IF(【全員最初に作成】基本情報!R185="","",【全員最初に作成】基本情報!R185)</f>
        <v/>
      </c>
      <c r="N141" s="28" t="str">
        <f>IF(【全員最初に作成】基本情報!W185="","",【全員最初に作成】基本情報!W185)</f>
        <v/>
      </c>
      <c r="O141" s="28" t="str">
        <f>IF(【全員最初に作成】基本情報!X185="","",【全員最初に作成】基本情報!X185)</f>
        <v/>
      </c>
      <c r="P141" s="276" t="str">
        <f>IF(【全員最初に作成】基本情報!Y185="","",【全員最初に作成】基本情報!Y185)</f>
        <v/>
      </c>
      <c r="Q141" s="11" t="str">
        <f>IF(【全員最初に作成】基本情報!AB185="","",【全員最初に作成】基本情報!AB185)</f>
        <v/>
      </c>
      <c r="R141" s="48"/>
      <c r="S141" s="277" t="str">
        <f>IF(P141="","",VLOOKUP(P141,【参考】数式用!$J$2:$L$34,3,FALSE))</f>
        <v/>
      </c>
      <c r="T141" s="278" t="s">
        <v>108</v>
      </c>
      <c r="U141" s="49"/>
      <c r="V141" s="279" t="s">
        <v>109</v>
      </c>
      <c r="W141" s="49"/>
      <c r="X141" s="29" t="s">
        <v>110</v>
      </c>
      <c r="Y141" s="49"/>
      <c r="Z141" s="29" t="s">
        <v>109</v>
      </c>
      <c r="AA141" s="49"/>
      <c r="AB141" s="29" t="s">
        <v>111</v>
      </c>
      <c r="AC141" s="280" t="s">
        <v>112</v>
      </c>
      <c r="AD141" s="281" t="str">
        <f t="shared" si="6"/>
        <v/>
      </c>
      <c r="AE141" s="282" t="s">
        <v>113</v>
      </c>
      <c r="AF141" s="283" t="str">
        <f t="shared" si="7"/>
        <v/>
      </c>
    </row>
    <row r="142" spans="1:32" ht="36.75" customHeight="1">
      <c r="A142" s="28">
        <f t="shared" si="8"/>
        <v>131</v>
      </c>
      <c r="B142" s="1073" t="str">
        <f>IF(【全員最初に作成】基本情報!C186="","",【全員最初に作成】基本情報!C186)</f>
        <v/>
      </c>
      <c r="C142" s="1074"/>
      <c r="D142" s="1074"/>
      <c r="E142" s="1074"/>
      <c r="F142" s="1074"/>
      <c r="G142" s="1074"/>
      <c r="H142" s="1074"/>
      <c r="I142" s="1074"/>
      <c r="J142" s="1074"/>
      <c r="K142" s="1075"/>
      <c r="L142" s="28" t="str">
        <f>IF(【全員最初に作成】基本情報!M186="","",【全員最初に作成】基本情報!M186)</f>
        <v/>
      </c>
      <c r="M142" s="28" t="str">
        <f>IF(【全員最初に作成】基本情報!R186="","",【全員最初に作成】基本情報!R186)</f>
        <v/>
      </c>
      <c r="N142" s="28" t="str">
        <f>IF(【全員最初に作成】基本情報!W186="","",【全員最初に作成】基本情報!W186)</f>
        <v/>
      </c>
      <c r="O142" s="28" t="str">
        <f>IF(【全員最初に作成】基本情報!X186="","",【全員最初に作成】基本情報!X186)</f>
        <v/>
      </c>
      <c r="P142" s="276" t="str">
        <f>IF(【全員最初に作成】基本情報!Y186="","",【全員最初に作成】基本情報!Y186)</f>
        <v/>
      </c>
      <c r="Q142" s="11" t="str">
        <f>IF(【全員最初に作成】基本情報!AB186="","",【全員最初に作成】基本情報!AB186)</f>
        <v/>
      </c>
      <c r="R142" s="48"/>
      <c r="S142" s="277" t="str">
        <f>IF(P142="","",VLOOKUP(P142,【参考】数式用!$J$2:$L$34,3,FALSE))</f>
        <v/>
      </c>
      <c r="T142" s="278" t="s">
        <v>108</v>
      </c>
      <c r="U142" s="49"/>
      <c r="V142" s="279" t="s">
        <v>109</v>
      </c>
      <c r="W142" s="49"/>
      <c r="X142" s="29" t="s">
        <v>110</v>
      </c>
      <c r="Y142" s="49"/>
      <c r="Z142" s="29" t="s">
        <v>109</v>
      </c>
      <c r="AA142" s="49"/>
      <c r="AB142" s="29" t="s">
        <v>111</v>
      </c>
      <c r="AC142" s="280" t="s">
        <v>112</v>
      </c>
      <c r="AD142" s="281" t="str">
        <f t="shared" si="6"/>
        <v/>
      </c>
      <c r="AE142" s="282" t="s">
        <v>113</v>
      </c>
      <c r="AF142" s="283" t="str">
        <f t="shared" si="7"/>
        <v/>
      </c>
    </row>
    <row r="143" spans="1:32" ht="36.75" customHeight="1">
      <c r="A143" s="28">
        <f t="shared" si="8"/>
        <v>132</v>
      </c>
      <c r="B143" s="1073" t="str">
        <f>IF(【全員最初に作成】基本情報!C187="","",【全員最初に作成】基本情報!C187)</f>
        <v/>
      </c>
      <c r="C143" s="1074"/>
      <c r="D143" s="1074"/>
      <c r="E143" s="1074"/>
      <c r="F143" s="1074"/>
      <c r="G143" s="1074"/>
      <c r="H143" s="1074"/>
      <c r="I143" s="1074"/>
      <c r="J143" s="1074"/>
      <c r="K143" s="1075"/>
      <c r="L143" s="28" t="str">
        <f>IF(【全員最初に作成】基本情報!M187="","",【全員最初に作成】基本情報!M187)</f>
        <v/>
      </c>
      <c r="M143" s="28" t="str">
        <f>IF(【全員最初に作成】基本情報!R187="","",【全員最初に作成】基本情報!R187)</f>
        <v/>
      </c>
      <c r="N143" s="28" t="str">
        <f>IF(【全員最初に作成】基本情報!W187="","",【全員最初に作成】基本情報!W187)</f>
        <v/>
      </c>
      <c r="O143" s="28" t="str">
        <f>IF(【全員最初に作成】基本情報!X187="","",【全員最初に作成】基本情報!X187)</f>
        <v/>
      </c>
      <c r="P143" s="276" t="str">
        <f>IF(【全員最初に作成】基本情報!Y187="","",【全員最初に作成】基本情報!Y187)</f>
        <v/>
      </c>
      <c r="Q143" s="11" t="str">
        <f>IF(【全員最初に作成】基本情報!AB187="","",【全員最初に作成】基本情報!AB187)</f>
        <v/>
      </c>
      <c r="R143" s="48"/>
      <c r="S143" s="277" t="str">
        <f>IF(P143="","",VLOOKUP(P143,【参考】数式用!$J$2:$L$34,3,FALSE))</f>
        <v/>
      </c>
      <c r="T143" s="278" t="s">
        <v>108</v>
      </c>
      <c r="U143" s="49"/>
      <c r="V143" s="279" t="s">
        <v>109</v>
      </c>
      <c r="W143" s="49"/>
      <c r="X143" s="29" t="s">
        <v>110</v>
      </c>
      <c r="Y143" s="49"/>
      <c r="Z143" s="29" t="s">
        <v>109</v>
      </c>
      <c r="AA143" s="49"/>
      <c r="AB143" s="29" t="s">
        <v>111</v>
      </c>
      <c r="AC143" s="280" t="s">
        <v>112</v>
      </c>
      <c r="AD143" s="281" t="str">
        <f t="shared" si="6"/>
        <v/>
      </c>
      <c r="AE143" s="282" t="s">
        <v>113</v>
      </c>
      <c r="AF143" s="283" t="str">
        <f t="shared" si="7"/>
        <v/>
      </c>
    </row>
    <row r="144" spans="1:32" ht="36.75" customHeight="1">
      <c r="A144" s="28">
        <f t="shared" si="8"/>
        <v>133</v>
      </c>
      <c r="B144" s="1073" t="str">
        <f>IF(【全員最初に作成】基本情報!C188="","",【全員最初に作成】基本情報!C188)</f>
        <v/>
      </c>
      <c r="C144" s="1074"/>
      <c r="D144" s="1074"/>
      <c r="E144" s="1074"/>
      <c r="F144" s="1074"/>
      <c r="G144" s="1074"/>
      <c r="H144" s="1074"/>
      <c r="I144" s="1074"/>
      <c r="J144" s="1074"/>
      <c r="K144" s="1075"/>
      <c r="L144" s="28" t="str">
        <f>IF(【全員最初に作成】基本情報!M188="","",【全員最初に作成】基本情報!M188)</f>
        <v/>
      </c>
      <c r="M144" s="28" t="str">
        <f>IF(【全員最初に作成】基本情報!R188="","",【全員最初に作成】基本情報!R188)</f>
        <v/>
      </c>
      <c r="N144" s="28" t="str">
        <f>IF(【全員最初に作成】基本情報!W188="","",【全員最初に作成】基本情報!W188)</f>
        <v/>
      </c>
      <c r="O144" s="28" t="str">
        <f>IF(【全員最初に作成】基本情報!X188="","",【全員最初に作成】基本情報!X188)</f>
        <v/>
      </c>
      <c r="P144" s="276" t="str">
        <f>IF(【全員最初に作成】基本情報!Y188="","",【全員最初に作成】基本情報!Y188)</f>
        <v/>
      </c>
      <c r="Q144" s="11" t="str">
        <f>IF(【全員最初に作成】基本情報!AB188="","",【全員最初に作成】基本情報!AB188)</f>
        <v/>
      </c>
      <c r="R144" s="48"/>
      <c r="S144" s="277" t="str">
        <f>IF(P144="","",VLOOKUP(P144,【参考】数式用!$J$2:$L$34,3,FALSE))</f>
        <v/>
      </c>
      <c r="T144" s="278" t="s">
        <v>108</v>
      </c>
      <c r="U144" s="49"/>
      <c r="V144" s="279" t="s">
        <v>109</v>
      </c>
      <c r="W144" s="49"/>
      <c r="X144" s="29" t="s">
        <v>110</v>
      </c>
      <c r="Y144" s="49"/>
      <c r="Z144" s="29" t="s">
        <v>109</v>
      </c>
      <c r="AA144" s="49"/>
      <c r="AB144" s="29" t="s">
        <v>111</v>
      </c>
      <c r="AC144" s="280" t="s">
        <v>112</v>
      </c>
      <c r="AD144" s="281" t="str">
        <f t="shared" si="6"/>
        <v/>
      </c>
      <c r="AE144" s="282" t="s">
        <v>113</v>
      </c>
      <c r="AF144" s="283" t="str">
        <f t="shared" si="7"/>
        <v/>
      </c>
    </row>
    <row r="145" spans="1:32" ht="36.75" customHeight="1">
      <c r="A145" s="28">
        <f t="shared" si="8"/>
        <v>134</v>
      </c>
      <c r="B145" s="1073" t="str">
        <f>IF(【全員最初に作成】基本情報!C189="","",【全員最初に作成】基本情報!C189)</f>
        <v/>
      </c>
      <c r="C145" s="1074"/>
      <c r="D145" s="1074"/>
      <c r="E145" s="1074"/>
      <c r="F145" s="1074"/>
      <c r="G145" s="1074"/>
      <c r="H145" s="1074"/>
      <c r="I145" s="1074"/>
      <c r="J145" s="1074"/>
      <c r="K145" s="1075"/>
      <c r="L145" s="28" t="str">
        <f>IF(【全員最初に作成】基本情報!M189="","",【全員最初に作成】基本情報!M189)</f>
        <v/>
      </c>
      <c r="M145" s="28" t="str">
        <f>IF(【全員最初に作成】基本情報!R189="","",【全員最初に作成】基本情報!R189)</f>
        <v/>
      </c>
      <c r="N145" s="28" t="str">
        <f>IF(【全員最初に作成】基本情報!W189="","",【全員最初に作成】基本情報!W189)</f>
        <v/>
      </c>
      <c r="O145" s="28" t="str">
        <f>IF(【全員最初に作成】基本情報!X189="","",【全員最初に作成】基本情報!X189)</f>
        <v/>
      </c>
      <c r="P145" s="276" t="str">
        <f>IF(【全員最初に作成】基本情報!Y189="","",【全員最初に作成】基本情報!Y189)</f>
        <v/>
      </c>
      <c r="Q145" s="11" t="str">
        <f>IF(【全員最初に作成】基本情報!AB189="","",【全員最初に作成】基本情報!AB189)</f>
        <v/>
      </c>
      <c r="R145" s="48"/>
      <c r="S145" s="277" t="str">
        <f>IF(P145="","",VLOOKUP(P145,【参考】数式用!$J$2:$L$34,3,FALSE))</f>
        <v/>
      </c>
      <c r="T145" s="278" t="s">
        <v>108</v>
      </c>
      <c r="U145" s="49"/>
      <c r="V145" s="279" t="s">
        <v>109</v>
      </c>
      <c r="W145" s="49"/>
      <c r="X145" s="29" t="s">
        <v>110</v>
      </c>
      <c r="Y145" s="49"/>
      <c r="Z145" s="29" t="s">
        <v>109</v>
      </c>
      <c r="AA145" s="49"/>
      <c r="AB145" s="29" t="s">
        <v>111</v>
      </c>
      <c r="AC145" s="280" t="s">
        <v>112</v>
      </c>
      <c r="AD145" s="281" t="str">
        <f t="shared" si="6"/>
        <v/>
      </c>
      <c r="AE145" s="282" t="s">
        <v>113</v>
      </c>
      <c r="AF145" s="283" t="str">
        <f t="shared" si="7"/>
        <v/>
      </c>
    </row>
    <row r="146" spans="1:32" ht="36.75" customHeight="1">
      <c r="A146" s="28">
        <f t="shared" si="8"/>
        <v>135</v>
      </c>
      <c r="B146" s="1073" t="str">
        <f>IF(【全員最初に作成】基本情報!C190="","",【全員最初に作成】基本情報!C190)</f>
        <v/>
      </c>
      <c r="C146" s="1074"/>
      <c r="D146" s="1074"/>
      <c r="E146" s="1074"/>
      <c r="F146" s="1074"/>
      <c r="G146" s="1074"/>
      <c r="H146" s="1074"/>
      <c r="I146" s="1074"/>
      <c r="J146" s="1074"/>
      <c r="K146" s="1075"/>
      <c r="L146" s="28" t="str">
        <f>IF(【全員最初に作成】基本情報!M190="","",【全員最初に作成】基本情報!M190)</f>
        <v/>
      </c>
      <c r="M146" s="28" t="str">
        <f>IF(【全員最初に作成】基本情報!R190="","",【全員最初に作成】基本情報!R190)</f>
        <v/>
      </c>
      <c r="N146" s="28" t="str">
        <f>IF(【全員最初に作成】基本情報!W190="","",【全員最初に作成】基本情報!W190)</f>
        <v/>
      </c>
      <c r="O146" s="28" t="str">
        <f>IF(【全員最初に作成】基本情報!X190="","",【全員最初に作成】基本情報!X190)</f>
        <v/>
      </c>
      <c r="P146" s="276" t="str">
        <f>IF(【全員最初に作成】基本情報!Y190="","",【全員最初に作成】基本情報!Y190)</f>
        <v/>
      </c>
      <c r="Q146" s="11" t="str">
        <f>IF(【全員最初に作成】基本情報!AB190="","",【全員最初に作成】基本情報!AB190)</f>
        <v/>
      </c>
      <c r="R146" s="48"/>
      <c r="S146" s="277" t="str">
        <f>IF(P146="","",VLOOKUP(P146,【参考】数式用!$J$2:$L$34,3,FALSE))</f>
        <v/>
      </c>
      <c r="T146" s="278" t="s">
        <v>108</v>
      </c>
      <c r="U146" s="49"/>
      <c r="V146" s="279" t="s">
        <v>109</v>
      </c>
      <c r="W146" s="49"/>
      <c r="X146" s="29" t="s">
        <v>110</v>
      </c>
      <c r="Y146" s="49"/>
      <c r="Z146" s="29" t="s">
        <v>109</v>
      </c>
      <c r="AA146" s="49"/>
      <c r="AB146" s="29" t="s">
        <v>111</v>
      </c>
      <c r="AC146" s="280" t="s">
        <v>112</v>
      </c>
      <c r="AD146" s="281" t="str">
        <f t="shared" si="6"/>
        <v/>
      </c>
      <c r="AE146" s="282" t="s">
        <v>113</v>
      </c>
      <c r="AF146" s="283" t="str">
        <f t="shared" si="7"/>
        <v/>
      </c>
    </row>
    <row r="147" spans="1:32" ht="36.75" customHeight="1">
      <c r="A147" s="28">
        <f t="shared" si="8"/>
        <v>136</v>
      </c>
      <c r="B147" s="1073" t="str">
        <f>IF(【全員最初に作成】基本情報!C191="","",【全員最初に作成】基本情報!C191)</f>
        <v/>
      </c>
      <c r="C147" s="1074"/>
      <c r="D147" s="1074"/>
      <c r="E147" s="1074"/>
      <c r="F147" s="1074"/>
      <c r="G147" s="1074"/>
      <c r="H147" s="1074"/>
      <c r="I147" s="1074"/>
      <c r="J147" s="1074"/>
      <c r="K147" s="1075"/>
      <c r="L147" s="28" t="str">
        <f>IF(【全員最初に作成】基本情報!M191="","",【全員最初に作成】基本情報!M191)</f>
        <v/>
      </c>
      <c r="M147" s="28" t="str">
        <f>IF(【全員最初に作成】基本情報!R191="","",【全員最初に作成】基本情報!R191)</f>
        <v/>
      </c>
      <c r="N147" s="28" t="str">
        <f>IF(【全員最初に作成】基本情報!W191="","",【全員最初に作成】基本情報!W191)</f>
        <v/>
      </c>
      <c r="O147" s="28" t="str">
        <f>IF(【全員最初に作成】基本情報!X191="","",【全員最初に作成】基本情報!X191)</f>
        <v/>
      </c>
      <c r="P147" s="276" t="str">
        <f>IF(【全員最初に作成】基本情報!Y191="","",【全員最初に作成】基本情報!Y191)</f>
        <v/>
      </c>
      <c r="Q147" s="11" t="str">
        <f>IF(【全員最初に作成】基本情報!AB191="","",【全員最初に作成】基本情報!AB191)</f>
        <v/>
      </c>
      <c r="R147" s="48"/>
      <c r="S147" s="277" t="str">
        <f>IF(P147="","",VLOOKUP(P147,【参考】数式用!$J$2:$L$34,3,FALSE))</f>
        <v/>
      </c>
      <c r="T147" s="278" t="s">
        <v>108</v>
      </c>
      <c r="U147" s="49"/>
      <c r="V147" s="279" t="s">
        <v>109</v>
      </c>
      <c r="W147" s="49"/>
      <c r="X147" s="29" t="s">
        <v>110</v>
      </c>
      <c r="Y147" s="49"/>
      <c r="Z147" s="29" t="s">
        <v>109</v>
      </c>
      <c r="AA147" s="49"/>
      <c r="AB147" s="29" t="s">
        <v>111</v>
      </c>
      <c r="AC147" s="280" t="s">
        <v>112</v>
      </c>
      <c r="AD147" s="281" t="str">
        <f t="shared" si="6"/>
        <v/>
      </c>
      <c r="AE147" s="282" t="s">
        <v>113</v>
      </c>
      <c r="AF147" s="283" t="str">
        <f t="shared" si="7"/>
        <v/>
      </c>
    </row>
    <row r="148" spans="1:32" ht="36.75" customHeight="1">
      <c r="A148" s="28">
        <f t="shared" si="8"/>
        <v>137</v>
      </c>
      <c r="B148" s="1073" t="str">
        <f>IF(【全員最初に作成】基本情報!C192="","",【全員最初に作成】基本情報!C192)</f>
        <v/>
      </c>
      <c r="C148" s="1074"/>
      <c r="D148" s="1074"/>
      <c r="E148" s="1074"/>
      <c r="F148" s="1074"/>
      <c r="G148" s="1074"/>
      <c r="H148" s="1074"/>
      <c r="I148" s="1074"/>
      <c r="J148" s="1074"/>
      <c r="K148" s="1075"/>
      <c r="L148" s="28" t="str">
        <f>IF(【全員最初に作成】基本情報!M192="","",【全員最初に作成】基本情報!M192)</f>
        <v/>
      </c>
      <c r="M148" s="28" t="str">
        <f>IF(【全員最初に作成】基本情報!R192="","",【全員最初に作成】基本情報!R192)</f>
        <v/>
      </c>
      <c r="N148" s="28" t="str">
        <f>IF(【全員最初に作成】基本情報!W192="","",【全員最初に作成】基本情報!W192)</f>
        <v/>
      </c>
      <c r="O148" s="28" t="str">
        <f>IF(【全員最初に作成】基本情報!X192="","",【全員最初に作成】基本情報!X192)</f>
        <v/>
      </c>
      <c r="P148" s="276" t="str">
        <f>IF(【全員最初に作成】基本情報!Y192="","",【全員最初に作成】基本情報!Y192)</f>
        <v/>
      </c>
      <c r="Q148" s="11" t="str">
        <f>IF(【全員最初に作成】基本情報!AB192="","",【全員最初に作成】基本情報!AB192)</f>
        <v/>
      </c>
      <c r="R148" s="48"/>
      <c r="S148" s="277" t="str">
        <f>IF(P148="","",VLOOKUP(P148,【参考】数式用!$J$2:$L$34,3,FALSE))</f>
        <v/>
      </c>
      <c r="T148" s="278" t="s">
        <v>108</v>
      </c>
      <c r="U148" s="49"/>
      <c r="V148" s="279" t="s">
        <v>109</v>
      </c>
      <c r="W148" s="49"/>
      <c r="X148" s="29" t="s">
        <v>110</v>
      </c>
      <c r="Y148" s="49"/>
      <c r="Z148" s="29" t="s">
        <v>109</v>
      </c>
      <c r="AA148" s="49"/>
      <c r="AB148" s="29" t="s">
        <v>111</v>
      </c>
      <c r="AC148" s="280" t="s">
        <v>112</v>
      </c>
      <c r="AD148" s="281" t="str">
        <f t="shared" si="6"/>
        <v/>
      </c>
      <c r="AE148" s="282" t="s">
        <v>113</v>
      </c>
      <c r="AF148" s="283" t="str">
        <f t="shared" si="7"/>
        <v/>
      </c>
    </row>
    <row r="149" spans="1:32" ht="36.75" customHeight="1">
      <c r="A149" s="28">
        <f t="shared" si="8"/>
        <v>138</v>
      </c>
      <c r="B149" s="1073" t="str">
        <f>IF(【全員最初に作成】基本情報!C193="","",【全員最初に作成】基本情報!C193)</f>
        <v/>
      </c>
      <c r="C149" s="1074"/>
      <c r="D149" s="1074"/>
      <c r="E149" s="1074"/>
      <c r="F149" s="1074"/>
      <c r="G149" s="1074"/>
      <c r="H149" s="1074"/>
      <c r="I149" s="1074"/>
      <c r="J149" s="1074"/>
      <c r="K149" s="1075"/>
      <c r="L149" s="28" t="str">
        <f>IF(【全員最初に作成】基本情報!M193="","",【全員最初に作成】基本情報!M193)</f>
        <v/>
      </c>
      <c r="M149" s="28" t="str">
        <f>IF(【全員最初に作成】基本情報!R193="","",【全員最初に作成】基本情報!R193)</f>
        <v/>
      </c>
      <c r="N149" s="28" t="str">
        <f>IF(【全員最初に作成】基本情報!W193="","",【全員最初に作成】基本情報!W193)</f>
        <v/>
      </c>
      <c r="O149" s="28" t="str">
        <f>IF(【全員最初に作成】基本情報!X193="","",【全員最初に作成】基本情報!X193)</f>
        <v/>
      </c>
      <c r="P149" s="276" t="str">
        <f>IF(【全員最初に作成】基本情報!Y193="","",【全員最初に作成】基本情報!Y193)</f>
        <v/>
      </c>
      <c r="Q149" s="11" t="str">
        <f>IF(【全員最初に作成】基本情報!AB193="","",【全員最初に作成】基本情報!AB193)</f>
        <v/>
      </c>
      <c r="R149" s="48"/>
      <c r="S149" s="277" t="str">
        <f>IF(P149="","",VLOOKUP(P149,【参考】数式用!$J$2:$L$34,3,FALSE))</f>
        <v/>
      </c>
      <c r="T149" s="278" t="s">
        <v>108</v>
      </c>
      <c r="U149" s="49"/>
      <c r="V149" s="279" t="s">
        <v>109</v>
      </c>
      <c r="W149" s="49"/>
      <c r="X149" s="29" t="s">
        <v>110</v>
      </c>
      <c r="Y149" s="49"/>
      <c r="Z149" s="29" t="s">
        <v>109</v>
      </c>
      <c r="AA149" s="49"/>
      <c r="AB149" s="29" t="s">
        <v>111</v>
      </c>
      <c r="AC149" s="280" t="s">
        <v>112</v>
      </c>
      <c r="AD149" s="281" t="str">
        <f t="shared" si="6"/>
        <v/>
      </c>
      <c r="AE149" s="282" t="s">
        <v>113</v>
      </c>
      <c r="AF149" s="283" t="str">
        <f t="shared" si="7"/>
        <v/>
      </c>
    </row>
    <row r="150" spans="1:32" ht="36.75" customHeight="1">
      <c r="A150" s="28">
        <f t="shared" si="8"/>
        <v>139</v>
      </c>
      <c r="B150" s="1073" t="str">
        <f>IF(【全員最初に作成】基本情報!C194="","",【全員最初に作成】基本情報!C194)</f>
        <v/>
      </c>
      <c r="C150" s="1074"/>
      <c r="D150" s="1074"/>
      <c r="E150" s="1074"/>
      <c r="F150" s="1074"/>
      <c r="G150" s="1074"/>
      <c r="H150" s="1074"/>
      <c r="I150" s="1074"/>
      <c r="J150" s="1074"/>
      <c r="K150" s="1075"/>
      <c r="L150" s="28" t="str">
        <f>IF(【全員最初に作成】基本情報!M194="","",【全員最初に作成】基本情報!M194)</f>
        <v/>
      </c>
      <c r="M150" s="28" t="str">
        <f>IF(【全員最初に作成】基本情報!R194="","",【全員最初に作成】基本情報!R194)</f>
        <v/>
      </c>
      <c r="N150" s="28" t="str">
        <f>IF(【全員最初に作成】基本情報!W194="","",【全員最初に作成】基本情報!W194)</f>
        <v/>
      </c>
      <c r="O150" s="28" t="str">
        <f>IF(【全員最初に作成】基本情報!X194="","",【全員最初に作成】基本情報!X194)</f>
        <v/>
      </c>
      <c r="P150" s="276" t="str">
        <f>IF(【全員最初に作成】基本情報!Y194="","",【全員最初に作成】基本情報!Y194)</f>
        <v/>
      </c>
      <c r="Q150" s="11" t="str">
        <f>IF(【全員最初に作成】基本情報!AB194="","",【全員最初に作成】基本情報!AB194)</f>
        <v/>
      </c>
      <c r="R150" s="48"/>
      <c r="S150" s="277" t="str">
        <f>IF(P150="","",VLOOKUP(P150,【参考】数式用!$J$2:$L$34,3,FALSE))</f>
        <v/>
      </c>
      <c r="T150" s="278" t="s">
        <v>108</v>
      </c>
      <c r="U150" s="49"/>
      <c r="V150" s="279" t="s">
        <v>109</v>
      </c>
      <c r="W150" s="49"/>
      <c r="X150" s="29" t="s">
        <v>110</v>
      </c>
      <c r="Y150" s="49"/>
      <c r="Z150" s="29" t="s">
        <v>109</v>
      </c>
      <c r="AA150" s="49"/>
      <c r="AB150" s="29" t="s">
        <v>111</v>
      </c>
      <c r="AC150" s="280" t="s">
        <v>112</v>
      </c>
      <c r="AD150" s="281" t="str">
        <f t="shared" si="6"/>
        <v/>
      </c>
      <c r="AE150" s="282" t="s">
        <v>113</v>
      </c>
      <c r="AF150" s="283" t="str">
        <f t="shared" si="7"/>
        <v/>
      </c>
    </row>
    <row r="151" spans="1:32" ht="36.75" customHeight="1">
      <c r="A151" s="28">
        <f t="shared" si="8"/>
        <v>140</v>
      </c>
      <c r="B151" s="1073" t="str">
        <f>IF(【全員最初に作成】基本情報!C195="","",【全員最初に作成】基本情報!C195)</f>
        <v/>
      </c>
      <c r="C151" s="1074"/>
      <c r="D151" s="1074"/>
      <c r="E151" s="1074"/>
      <c r="F151" s="1074"/>
      <c r="G151" s="1074"/>
      <c r="H151" s="1074"/>
      <c r="I151" s="1074"/>
      <c r="J151" s="1074"/>
      <c r="K151" s="1075"/>
      <c r="L151" s="28" t="str">
        <f>IF(【全員最初に作成】基本情報!M195="","",【全員最初に作成】基本情報!M195)</f>
        <v/>
      </c>
      <c r="M151" s="28" t="str">
        <f>IF(【全員最初に作成】基本情報!R195="","",【全員最初に作成】基本情報!R195)</f>
        <v/>
      </c>
      <c r="N151" s="28" t="str">
        <f>IF(【全員最初に作成】基本情報!W195="","",【全員最初に作成】基本情報!W195)</f>
        <v/>
      </c>
      <c r="O151" s="28" t="str">
        <f>IF(【全員最初に作成】基本情報!X195="","",【全員最初に作成】基本情報!X195)</f>
        <v/>
      </c>
      <c r="P151" s="276" t="str">
        <f>IF(【全員最初に作成】基本情報!Y195="","",【全員最初に作成】基本情報!Y195)</f>
        <v/>
      </c>
      <c r="Q151" s="11" t="str">
        <f>IF(【全員最初に作成】基本情報!AB195="","",【全員最初に作成】基本情報!AB195)</f>
        <v/>
      </c>
      <c r="R151" s="48"/>
      <c r="S151" s="277" t="str">
        <f>IF(P151="","",VLOOKUP(P151,【参考】数式用!$J$2:$L$34,3,FALSE))</f>
        <v/>
      </c>
      <c r="T151" s="278" t="s">
        <v>108</v>
      </c>
      <c r="U151" s="49"/>
      <c r="V151" s="279" t="s">
        <v>109</v>
      </c>
      <c r="W151" s="49"/>
      <c r="X151" s="29" t="s">
        <v>110</v>
      </c>
      <c r="Y151" s="49"/>
      <c r="Z151" s="29" t="s">
        <v>109</v>
      </c>
      <c r="AA151" s="49"/>
      <c r="AB151" s="29" t="s">
        <v>111</v>
      </c>
      <c r="AC151" s="280" t="s">
        <v>112</v>
      </c>
      <c r="AD151" s="281" t="str">
        <f t="shared" si="6"/>
        <v/>
      </c>
      <c r="AE151" s="284" t="s">
        <v>113</v>
      </c>
      <c r="AF151" s="283" t="str">
        <f t="shared" si="7"/>
        <v/>
      </c>
    </row>
    <row r="152" spans="1:32" ht="36.75" customHeight="1">
      <c r="A152" s="28">
        <f t="shared" si="8"/>
        <v>141</v>
      </c>
      <c r="B152" s="1073" t="str">
        <f>IF(【全員最初に作成】基本情報!C196="","",【全員最初に作成】基本情報!C196)</f>
        <v/>
      </c>
      <c r="C152" s="1074"/>
      <c r="D152" s="1074"/>
      <c r="E152" s="1074"/>
      <c r="F152" s="1074"/>
      <c r="G152" s="1074"/>
      <c r="H152" s="1074"/>
      <c r="I152" s="1074"/>
      <c r="J152" s="1074"/>
      <c r="K152" s="1075"/>
      <c r="L152" s="28" t="str">
        <f>IF(【全員最初に作成】基本情報!M196="","",【全員最初に作成】基本情報!M196)</f>
        <v/>
      </c>
      <c r="M152" s="28" t="str">
        <f>IF(【全員最初に作成】基本情報!R196="","",【全員最初に作成】基本情報!R196)</f>
        <v/>
      </c>
      <c r="N152" s="28" t="str">
        <f>IF(【全員最初に作成】基本情報!W196="","",【全員最初に作成】基本情報!W196)</f>
        <v/>
      </c>
      <c r="O152" s="28" t="str">
        <f>IF(【全員最初に作成】基本情報!X196="","",【全員最初に作成】基本情報!X196)</f>
        <v/>
      </c>
      <c r="P152" s="276" t="str">
        <f>IF(【全員最初に作成】基本情報!Y196="","",【全員最初に作成】基本情報!Y196)</f>
        <v/>
      </c>
      <c r="Q152" s="11" t="str">
        <f>IF(【全員最初に作成】基本情報!AB196="","",【全員最初に作成】基本情報!AB196)</f>
        <v/>
      </c>
      <c r="R152" s="48"/>
      <c r="S152" s="277" t="str">
        <f>IF(P152="","",VLOOKUP(P152,【参考】数式用!$J$2:$L$34,3,FALSE))</f>
        <v/>
      </c>
      <c r="T152" s="278" t="s">
        <v>108</v>
      </c>
      <c r="U152" s="49"/>
      <c r="V152" s="279" t="s">
        <v>109</v>
      </c>
      <c r="W152" s="49"/>
      <c r="X152" s="29" t="s">
        <v>110</v>
      </c>
      <c r="Y152" s="49"/>
      <c r="Z152" s="29" t="s">
        <v>109</v>
      </c>
      <c r="AA152" s="49"/>
      <c r="AB152" s="29" t="s">
        <v>111</v>
      </c>
      <c r="AC152" s="280" t="s">
        <v>112</v>
      </c>
      <c r="AD152" s="281" t="str">
        <f t="shared" si="6"/>
        <v/>
      </c>
      <c r="AE152" s="284" t="s">
        <v>113</v>
      </c>
      <c r="AF152" s="283" t="str">
        <f t="shared" si="7"/>
        <v/>
      </c>
    </row>
    <row r="153" spans="1:32" ht="36.75" customHeight="1">
      <c r="A153" s="28">
        <f t="shared" si="8"/>
        <v>142</v>
      </c>
      <c r="B153" s="1073" t="str">
        <f>IF(【全員最初に作成】基本情報!C197="","",【全員最初に作成】基本情報!C197)</f>
        <v/>
      </c>
      <c r="C153" s="1074"/>
      <c r="D153" s="1074"/>
      <c r="E153" s="1074"/>
      <c r="F153" s="1074"/>
      <c r="G153" s="1074"/>
      <c r="H153" s="1074"/>
      <c r="I153" s="1074"/>
      <c r="J153" s="1074"/>
      <c r="K153" s="1075"/>
      <c r="L153" s="28" t="str">
        <f>IF(【全員最初に作成】基本情報!M197="","",【全員最初に作成】基本情報!M197)</f>
        <v/>
      </c>
      <c r="M153" s="28" t="str">
        <f>IF(【全員最初に作成】基本情報!R197="","",【全員最初に作成】基本情報!R197)</f>
        <v/>
      </c>
      <c r="N153" s="28" t="str">
        <f>IF(【全員最初に作成】基本情報!W197="","",【全員最初に作成】基本情報!W197)</f>
        <v/>
      </c>
      <c r="O153" s="28" t="str">
        <f>IF(【全員最初に作成】基本情報!X197="","",【全員最初に作成】基本情報!X197)</f>
        <v/>
      </c>
      <c r="P153" s="276" t="str">
        <f>IF(【全員最初に作成】基本情報!Y197="","",【全員最初に作成】基本情報!Y197)</f>
        <v/>
      </c>
      <c r="Q153" s="11" t="str">
        <f>IF(【全員最初に作成】基本情報!AB197="","",【全員最初に作成】基本情報!AB197)</f>
        <v/>
      </c>
      <c r="R153" s="48"/>
      <c r="S153" s="277" t="str">
        <f>IF(P153="","",VLOOKUP(P153,【参考】数式用!$J$2:$L$34,3,FALSE))</f>
        <v/>
      </c>
      <c r="T153" s="278" t="s">
        <v>108</v>
      </c>
      <c r="U153" s="49"/>
      <c r="V153" s="279" t="s">
        <v>109</v>
      </c>
      <c r="W153" s="49"/>
      <c r="X153" s="29" t="s">
        <v>110</v>
      </c>
      <c r="Y153" s="49"/>
      <c r="Z153" s="29" t="s">
        <v>109</v>
      </c>
      <c r="AA153" s="49"/>
      <c r="AB153" s="29" t="s">
        <v>111</v>
      </c>
      <c r="AC153" s="280" t="s">
        <v>112</v>
      </c>
      <c r="AD153" s="281" t="str">
        <f t="shared" si="6"/>
        <v/>
      </c>
      <c r="AE153" s="284" t="s">
        <v>113</v>
      </c>
      <c r="AF153" s="283" t="str">
        <f t="shared" si="7"/>
        <v/>
      </c>
    </row>
    <row r="154" spans="1:32" ht="36.75" customHeight="1">
      <c r="A154" s="28">
        <f t="shared" si="8"/>
        <v>143</v>
      </c>
      <c r="B154" s="1073" t="str">
        <f>IF(【全員最初に作成】基本情報!C198="","",【全員最初に作成】基本情報!C198)</f>
        <v/>
      </c>
      <c r="C154" s="1074"/>
      <c r="D154" s="1074"/>
      <c r="E154" s="1074"/>
      <c r="F154" s="1074"/>
      <c r="G154" s="1074"/>
      <c r="H154" s="1074"/>
      <c r="I154" s="1074"/>
      <c r="J154" s="1074"/>
      <c r="K154" s="1075"/>
      <c r="L154" s="28" t="str">
        <f>IF(【全員最初に作成】基本情報!M198="","",【全員最初に作成】基本情報!M198)</f>
        <v/>
      </c>
      <c r="M154" s="28" t="str">
        <f>IF(【全員最初に作成】基本情報!R198="","",【全員最初に作成】基本情報!R198)</f>
        <v/>
      </c>
      <c r="N154" s="28" t="str">
        <f>IF(【全員最初に作成】基本情報!W198="","",【全員最初に作成】基本情報!W198)</f>
        <v/>
      </c>
      <c r="O154" s="28" t="str">
        <f>IF(【全員最初に作成】基本情報!X198="","",【全員最初に作成】基本情報!X198)</f>
        <v/>
      </c>
      <c r="P154" s="276" t="str">
        <f>IF(【全員最初に作成】基本情報!Y198="","",【全員最初に作成】基本情報!Y198)</f>
        <v/>
      </c>
      <c r="Q154" s="11" t="str">
        <f>IF(【全員最初に作成】基本情報!AB198="","",【全員最初に作成】基本情報!AB198)</f>
        <v/>
      </c>
      <c r="R154" s="48"/>
      <c r="S154" s="277" t="str">
        <f>IF(P154="","",VLOOKUP(P154,【参考】数式用!$J$2:$L$34,3,FALSE))</f>
        <v/>
      </c>
      <c r="T154" s="278" t="s">
        <v>108</v>
      </c>
      <c r="U154" s="49"/>
      <c r="V154" s="279" t="s">
        <v>109</v>
      </c>
      <c r="W154" s="49"/>
      <c r="X154" s="29" t="s">
        <v>110</v>
      </c>
      <c r="Y154" s="49"/>
      <c r="Z154" s="29" t="s">
        <v>109</v>
      </c>
      <c r="AA154" s="49"/>
      <c r="AB154" s="29" t="s">
        <v>111</v>
      </c>
      <c r="AC154" s="280" t="s">
        <v>112</v>
      </c>
      <c r="AD154" s="281" t="str">
        <f t="shared" si="6"/>
        <v/>
      </c>
      <c r="AE154" s="284" t="s">
        <v>113</v>
      </c>
      <c r="AF154" s="283" t="str">
        <f t="shared" si="7"/>
        <v/>
      </c>
    </row>
    <row r="155" spans="1:32" ht="36.75" customHeight="1">
      <c r="A155" s="28">
        <f t="shared" si="8"/>
        <v>144</v>
      </c>
      <c r="B155" s="1073" t="str">
        <f>IF(【全員最初に作成】基本情報!C199="","",【全員最初に作成】基本情報!C199)</f>
        <v/>
      </c>
      <c r="C155" s="1074"/>
      <c r="D155" s="1074"/>
      <c r="E155" s="1074"/>
      <c r="F155" s="1074"/>
      <c r="G155" s="1074"/>
      <c r="H155" s="1074"/>
      <c r="I155" s="1074"/>
      <c r="J155" s="1074"/>
      <c r="K155" s="1075"/>
      <c r="L155" s="28" t="str">
        <f>IF(【全員最初に作成】基本情報!M199="","",【全員最初に作成】基本情報!M199)</f>
        <v/>
      </c>
      <c r="M155" s="28" t="str">
        <f>IF(【全員最初に作成】基本情報!R199="","",【全員最初に作成】基本情報!R199)</f>
        <v/>
      </c>
      <c r="N155" s="28" t="str">
        <f>IF(【全員最初に作成】基本情報!W199="","",【全員最初に作成】基本情報!W199)</f>
        <v/>
      </c>
      <c r="O155" s="28" t="str">
        <f>IF(【全員最初に作成】基本情報!X199="","",【全員最初に作成】基本情報!X199)</f>
        <v/>
      </c>
      <c r="P155" s="276" t="str">
        <f>IF(【全員最初に作成】基本情報!Y199="","",【全員最初に作成】基本情報!Y199)</f>
        <v/>
      </c>
      <c r="Q155" s="11" t="str">
        <f>IF(【全員最初に作成】基本情報!AB199="","",【全員最初に作成】基本情報!AB199)</f>
        <v/>
      </c>
      <c r="R155" s="48"/>
      <c r="S155" s="277" t="str">
        <f>IF(P155="","",VLOOKUP(P155,【参考】数式用!$J$2:$L$34,3,FALSE))</f>
        <v/>
      </c>
      <c r="T155" s="278" t="s">
        <v>108</v>
      </c>
      <c r="U155" s="49"/>
      <c r="V155" s="279" t="s">
        <v>109</v>
      </c>
      <c r="W155" s="49"/>
      <c r="X155" s="29" t="s">
        <v>110</v>
      </c>
      <c r="Y155" s="49"/>
      <c r="Z155" s="29" t="s">
        <v>109</v>
      </c>
      <c r="AA155" s="49"/>
      <c r="AB155" s="29" t="s">
        <v>111</v>
      </c>
      <c r="AC155" s="280" t="s">
        <v>112</v>
      </c>
      <c r="AD155" s="281" t="str">
        <f t="shared" si="6"/>
        <v/>
      </c>
      <c r="AE155" s="284" t="s">
        <v>113</v>
      </c>
      <c r="AF155" s="283" t="str">
        <f t="shared" si="7"/>
        <v/>
      </c>
    </row>
    <row r="156" spans="1:32" ht="36.75" customHeight="1">
      <c r="A156" s="28">
        <f t="shared" si="8"/>
        <v>145</v>
      </c>
      <c r="B156" s="1073" t="str">
        <f>IF(【全員最初に作成】基本情報!C200="","",【全員最初に作成】基本情報!C200)</f>
        <v/>
      </c>
      <c r="C156" s="1074"/>
      <c r="D156" s="1074"/>
      <c r="E156" s="1074"/>
      <c r="F156" s="1074"/>
      <c r="G156" s="1074"/>
      <c r="H156" s="1074"/>
      <c r="I156" s="1074"/>
      <c r="J156" s="1074"/>
      <c r="K156" s="1075"/>
      <c r="L156" s="28" t="str">
        <f>IF(【全員最初に作成】基本情報!M200="","",【全員最初に作成】基本情報!M200)</f>
        <v/>
      </c>
      <c r="M156" s="28" t="str">
        <f>IF(【全員最初に作成】基本情報!R200="","",【全員最初に作成】基本情報!R200)</f>
        <v/>
      </c>
      <c r="N156" s="28" t="str">
        <f>IF(【全員最初に作成】基本情報!W200="","",【全員最初に作成】基本情報!W200)</f>
        <v/>
      </c>
      <c r="O156" s="28" t="str">
        <f>IF(【全員最初に作成】基本情報!X200="","",【全員最初に作成】基本情報!X200)</f>
        <v/>
      </c>
      <c r="P156" s="276" t="str">
        <f>IF(【全員最初に作成】基本情報!Y200="","",【全員最初に作成】基本情報!Y200)</f>
        <v/>
      </c>
      <c r="Q156" s="11" t="str">
        <f>IF(【全員最初に作成】基本情報!AB200="","",【全員最初に作成】基本情報!AB200)</f>
        <v/>
      </c>
      <c r="R156" s="48"/>
      <c r="S156" s="277" t="str">
        <f>IF(P156="","",VLOOKUP(P156,【参考】数式用!$J$2:$L$34,3,FALSE))</f>
        <v/>
      </c>
      <c r="T156" s="278" t="s">
        <v>108</v>
      </c>
      <c r="U156" s="49"/>
      <c r="V156" s="279" t="s">
        <v>109</v>
      </c>
      <c r="W156" s="49"/>
      <c r="X156" s="29" t="s">
        <v>110</v>
      </c>
      <c r="Y156" s="49"/>
      <c r="Z156" s="29" t="s">
        <v>109</v>
      </c>
      <c r="AA156" s="49"/>
      <c r="AB156" s="29" t="s">
        <v>111</v>
      </c>
      <c r="AC156" s="280" t="s">
        <v>112</v>
      </c>
      <c r="AD156" s="281" t="str">
        <f t="shared" si="6"/>
        <v/>
      </c>
      <c r="AE156" s="284" t="s">
        <v>113</v>
      </c>
      <c r="AF156" s="283" t="str">
        <f t="shared" si="7"/>
        <v/>
      </c>
    </row>
    <row r="157" spans="1:32" ht="36.75" customHeight="1">
      <c r="A157" s="28">
        <f t="shared" si="8"/>
        <v>146</v>
      </c>
      <c r="B157" s="1073" t="str">
        <f>IF(【全員最初に作成】基本情報!C201="","",【全員最初に作成】基本情報!C201)</f>
        <v/>
      </c>
      <c r="C157" s="1074"/>
      <c r="D157" s="1074"/>
      <c r="E157" s="1074"/>
      <c r="F157" s="1074"/>
      <c r="G157" s="1074"/>
      <c r="H157" s="1074"/>
      <c r="I157" s="1074"/>
      <c r="J157" s="1074"/>
      <c r="K157" s="1075"/>
      <c r="L157" s="28" t="str">
        <f>IF(【全員最初に作成】基本情報!M201="","",【全員最初に作成】基本情報!M201)</f>
        <v/>
      </c>
      <c r="M157" s="28" t="str">
        <f>IF(【全員最初に作成】基本情報!R201="","",【全員最初に作成】基本情報!R201)</f>
        <v/>
      </c>
      <c r="N157" s="28" t="str">
        <f>IF(【全員最初に作成】基本情報!W201="","",【全員最初に作成】基本情報!W201)</f>
        <v/>
      </c>
      <c r="O157" s="28" t="str">
        <f>IF(【全員最初に作成】基本情報!X201="","",【全員最初に作成】基本情報!X201)</f>
        <v/>
      </c>
      <c r="P157" s="276" t="str">
        <f>IF(【全員最初に作成】基本情報!Y201="","",【全員最初に作成】基本情報!Y201)</f>
        <v/>
      </c>
      <c r="Q157" s="11" t="str">
        <f>IF(【全員最初に作成】基本情報!AB201="","",【全員最初に作成】基本情報!AB201)</f>
        <v/>
      </c>
      <c r="R157" s="48"/>
      <c r="S157" s="277" t="str">
        <f>IF(P157="","",VLOOKUP(P157,【参考】数式用!$J$2:$L$34,3,FALSE))</f>
        <v/>
      </c>
      <c r="T157" s="278" t="s">
        <v>108</v>
      </c>
      <c r="U157" s="49"/>
      <c r="V157" s="279" t="s">
        <v>109</v>
      </c>
      <c r="W157" s="49"/>
      <c r="X157" s="29" t="s">
        <v>110</v>
      </c>
      <c r="Y157" s="49"/>
      <c r="Z157" s="29" t="s">
        <v>109</v>
      </c>
      <c r="AA157" s="49"/>
      <c r="AB157" s="29" t="s">
        <v>111</v>
      </c>
      <c r="AC157" s="280" t="s">
        <v>112</v>
      </c>
      <c r="AD157" s="281" t="str">
        <f t="shared" si="6"/>
        <v/>
      </c>
      <c r="AE157" s="284" t="s">
        <v>113</v>
      </c>
      <c r="AF157" s="283" t="str">
        <f t="shared" si="7"/>
        <v/>
      </c>
    </row>
    <row r="158" spans="1:32" ht="36.75" customHeight="1">
      <c r="A158" s="28">
        <f t="shared" si="8"/>
        <v>147</v>
      </c>
      <c r="B158" s="1073" t="str">
        <f>IF(【全員最初に作成】基本情報!C202="","",【全員最初に作成】基本情報!C202)</f>
        <v/>
      </c>
      <c r="C158" s="1074"/>
      <c r="D158" s="1074"/>
      <c r="E158" s="1074"/>
      <c r="F158" s="1074"/>
      <c r="G158" s="1074"/>
      <c r="H158" s="1074"/>
      <c r="I158" s="1074"/>
      <c r="J158" s="1074"/>
      <c r="K158" s="1075"/>
      <c r="L158" s="28" t="str">
        <f>IF(【全員最初に作成】基本情報!M202="","",【全員最初に作成】基本情報!M202)</f>
        <v/>
      </c>
      <c r="M158" s="28" t="str">
        <f>IF(【全員最初に作成】基本情報!R202="","",【全員最初に作成】基本情報!R202)</f>
        <v/>
      </c>
      <c r="N158" s="28" t="str">
        <f>IF(【全員最初に作成】基本情報!W202="","",【全員最初に作成】基本情報!W202)</f>
        <v/>
      </c>
      <c r="O158" s="28" t="str">
        <f>IF(【全員最初に作成】基本情報!X202="","",【全員最初に作成】基本情報!X202)</f>
        <v/>
      </c>
      <c r="P158" s="276" t="str">
        <f>IF(【全員最初に作成】基本情報!Y202="","",【全員最初に作成】基本情報!Y202)</f>
        <v/>
      </c>
      <c r="Q158" s="11" t="str">
        <f>IF(【全員最初に作成】基本情報!AB202="","",【全員最初に作成】基本情報!AB202)</f>
        <v/>
      </c>
      <c r="R158" s="48"/>
      <c r="S158" s="277" t="str">
        <f>IF(P158="","",VLOOKUP(P158,【参考】数式用!$J$2:$L$34,3,FALSE))</f>
        <v/>
      </c>
      <c r="T158" s="278" t="s">
        <v>108</v>
      </c>
      <c r="U158" s="49"/>
      <c r="V158" s="279" t="s">
        <v>109</v>
      </c>
      <c r="W158" s="49"/>
      <c r="X158" s="29" t="s">
        <v>110</v>
      </c>
      <c r="Y158" s="49"/>
      <c r="Z158" s="29" t="s">
        <v>109</v>
      </c>
      <c r="AA158" s="49"/>
      <c r="AB158" s="29" t="s">
        <v>111</v>
      </c>
      <c r="AC158" s="280" t="s">
        <v>112</v>
      </c>
      <c r="AD158" s="281" t="str">
        <f t="shared" si="6"/>
        <v/>
      </c>
      <c r="AE158" s="284" t="s">
        <v>113</v>
      </c>
      <c r="AF158" s="283" t="str">
        <f t="shared" si="7"/>
        <v/>
      </c>
    </row>
    <row r="159" spans="1:32" ht="36.75" customHeight="1">
      <c r="A159" s="28">
        <f t="shared" si="8"/>
        <v>148</v>
      </c>
      <c r="B159" s="1073" t="str">
        <f>IF(【全員最初に作成】基本情報!C203="","",【全員最初に作成】基本情報!C203)</f>
        <v/>
      </c>
      <c r="C159" s="1074"/>
      <c r="D159" s="1074"/>
      <c r="E159" s="1074"/>
      <c r="F159" s="1074"/>
      <c r="G159" s="1074"/>
      <c r="H159" s="1074"/>
      <c r="I159" s="1074"/>
      <c r="J159" s="1074"/>
      <c r="K159" s="1075"/>
      <c r="L159" s="28" t="str">
        <f>IF(【全員最初に作成】基本情報!M203="","",【全員最初に作成】基本情報!M203)</f>
        <v/>
      </c>
      <c r="M159" s="28" t="str">
        <f>IF(【全員最初に作成】基本情報!R203="","",【全員最初に作成】基本情報!R203)</f>
        <v/>
      </c>
      <c r="N159" s="28" t="str">
        <f>IF(【全員最初に作成】基本情報!W203="","",【全員最初に作成】基本情報!W203)</f>
        <v/>
      </c>
      <c r="O159" s="28" t="str">
        <f>IF(【全員最初に作成】基本情報!X203="","",【全員最初に作成】基本情報!X203)</f>
        <v/>
      </c>
      <c r="P159" s="276" t="str">
        <f>IF(【全員最初に作成】基本情報!Y203="","",【全員最初に作成】基本情報!Y203)</f>
        <v/>
      </c>
      <c r="Q159" s="11" t="str">
        <f>IF(【全員最初に作成】基本情報!AB203="","",【全員最初に作成】基本情報!AB203)</f>
        <v/>
      </c>
      <c r="R159" s="48"/>
      <c r="S159" s="277" t="str">
        <f>IF(P159="","",VLOOKUP(P159,【参考】数式用!$J$2:$L$34,3,FALSE))</f>
        <v/>
      </c>
      <c r="T159" s="278" t="s">
        <v>108</v>
      </c>
      <c r="U159" s="49"/>
      <c r="V159" s="279" t="s">
        <v>109</v>
      </c>
      <c r="W159" s="49"/>
      <c r="X159" s="29" t="s">
        <v>110</v>
      </c>
      <c r="Y159" s="49"/>
      <c r="Z159" s="29" t="s">
        <v>109</v>
      </c>
      <c r="AA159" s="49"/>
      <c r="AB159" s="29" t="s">
        <v>111</v>
      </c>
      <c r="AC159" s="280" t="s">
        <v>112</v>
      </c>
      <c r="AD159" s="281" t="str">
        <f t="shared" si="6"/>
        <v/>
      </c>
      <c r="AE159" s="284" t="s">
        <v>113</v>
      </c>
      <c r="AF159" s="283" t="str">
        <f t="shared" si="7"/>
        <v/>
      </c>
    </row>
    <row r="160" spans="1:32" ht="36.75" customHeight="1">
      <c r="A160" s="28">
        <f t="shared" si="8"/>
        <v>149</v>
      </c>
      <c r="B160" s="1073" t="str">
        <f>IF(【全員最初に作成】基本情報!C204="","",【全員最初に作成】基本情報!C204)</f>
        <v/>
      </c>
      <c r="C160" s="1074"/>
      <c r="D160" s="1074"/>
      <c r="E160" s="1074"/>
      <c r="F160" s="1074"/>
      <c r="G160" s="1074"/>
      <c r="H160" s="1074"/>
      <c r="I160" s="1074"/>
      <c r="J160" s="1074"/>
      <c r="K160" s="1075"/>
      <c r="L160" s="28" t="str">
        <f>IF(【全員最初に作成】基本情報!M204="","",【全員最初に作成】基本情報!M204)</f>
        <v/>
      </c>
      <c r="M160" s="28" t="str">
        <f>IF(【全員最初に作成】基本情報!R204="","",【全員最初に作成】基本情報!R204)</f>
        <v/>
      </c>
      <c r="N160" s="28" t="str">
        <f>IF(【全員最初に作成】基本情報!W204="","",【全員最初に作成】基本情報!W204)</f>
        <v/>
      </c>
      <c r="O160" s="28" t="str">
        <f>IF(【全員最初に作成】基本情報!X204="","",【全員最初に作成】基本情報!X204)</f>
        <v/>
      </c>
      <c r="P160" s="276" t="str">
        <f>IF(【全員最初に作成】基本情報!Y204="","",【全員最初に作成】基本情報!Y204)</f>
        <v/>
      </c>
      <c r="Q160" s="11" t="str">
        <f>IF(【全員最初に作成】基本情報!AB204="","",【全員最初に作成】基本情報!AB204)</f>
        <v/>
      </c>
      <c r="R160" s="48"/>
      <c r="S160" s="277" t="str">
        <f>IF(P160="","",VLOOKUP(P160,【参考】数式用!$J$2:$L$34,3,FALSE))</f>
        <v/>
      </c>
      <c r="T160" s="278" t="s">
        <v>108</v>
      </c>
      <c r="U160" s="49"/>
      <c r="V160" s="279" t="s">
        <v>109</v>
      </c>
      <c r="W160" s="49"/>
      <c r="X160" s="29" t="s">
        <v>110</v>
      </c>
      <c r="Y160" s="49"/>
      <c r="Z160" s="29" t="s">
        <v>109</v>
      </c>
      <c r="AA160" s="49"/>
      <c r="AB160" s="29" t="s">
        <v>111</v>
      </c>
      <c r="AC160" s="280" t="s">
        <v>112</v>
      </c>
      <c r="AD160" s="281" t="str">
        <f t="shared" si="6"/>
        <v/>
      </c>
      <c r="AE160" s="284" t="s">
        <v>113</v>
      </c>
      <c r="AF160" s="283" t="str">
        <f t="shared" si="7"/>
        <v/>
      </c>
    </row>
    <row r="161" spans="1:32" ht="36.75" customHeight="1">
      <c r="A161" s="28">
        <f t="shared" si="8"/>
        <v>150</v>
      </c>
      <c r="B161" s="1073" t="str">
        <f>IF(【全員最初に作成】基本情報!C205="","",【全員最初に作成】基本情報!C205)</f>
        <v/>
      </c>
      <c r="C161" s="1074"/>
      <c r="D161" s="1074"/>
      <c r="E161" s="1074"/>
      <c r="F161" s="1074"/>
      <c r="G161" s="1074"/>
      <c r="H161" s="1074"/>
      <c r="I161" s="1074"/>
      <c r="J161" s="1074"/>
      <c r="K161" s="1075"/>
      <c r="L161" s="28" t="str">
        <f>IF(【全員最初に作成】基本情報!M205="","",【全員最初に作成】基本情報!M205)</f>
        <v/>
      </c>
      <c r="M161" s="28" t="str">
        <f>IF(【全員最初に作成】基本情報!R205="","",【全員最初に作成】基本情報!R205)</f>
        <v/>
      </c>
      <c r="N161" s="28" t="str">
        <f>IF(【全員最初に作成】基本情報!W205="","",【全員最初に作成】基本情報!W205)</f>
        <v/>
      </c>
      <c r="O161" s="28" t="str">
        <f>IF(【全員最初に作成】基本情報!X205="","",【全員最初に作成】基本情報!X205)</f>
        <v/>
      </c>
      <c r="P161" s="276" t="str">
        <f>IF(【全員最初に作成】基本情報!Y205="","",【全員最初に作成】基本情報!Y205)</f>
        <v/>
      </c>
      <c r="Q161" s="11" t="str">
        <f>IF(【全員最初に作成】基本情報!AB205="","",【全員最初に作成】基本情報!AB205)</f>
        <v/>
      </c>
      <c r="R161" s="48"/>
      <c r="S161" s="277" t="str">
        <f>IF(P161="","",VLOOKUP(P161,【参考】数式用!$J$2:$L$34,3,FALSE))</f>
        <v/>
      </c>
      <c r="T161" s="278" t="s">
        <v>108</v>
      </c>
      <c r="U161" s="49"/>
      <c r="V161" s="279" t="s">
        <v>109</v>
      </c>
      <c r="W161" s="49"/>
      <c r="X161" s="29" t="s">
        <v>110</v>
      </c>
      <c r="Y161" s="49"/>
      <c r="Z161" s="29" t="s">
        <v>109</v>
      </c>
      <c r="AA161" s="49"/>
      <c r="AB161" s="29" t="s">
        <v>111</v>
      </c>
      <c r="AC161" s="280" t="s">
        <v>112</v>
      </c>
      <c r="AD161" s="281" t="str">
        <f t="shared" si="6"/>
        <v/>
      </c>
      <c r="AE161" s="284" t="s">
        <v>113</v>
      </c>
      <c r="AF161" s="283" t="str">
        <f t="shared" si="7"/>
        <v/>
      </c>
    </row>
    <row r="162" spans="1:32" ht="36.75" customHeight="1">
      <c r="A162" s="28">
        <f t="shared" si="8"/>
        <v>151</v>
      </c>
      <c r="B162" s="1073" t="str">
        <f>IF(【全員最初に作成】基本情報!C206="","",【全員最初に作成】基本情報!C206)</f>
        <v/>
      </c>
      <c r="C162" s="1074"/>
      <c r="D162" s="1074"/>
      <c r="E162" s="1074"/>
      <c r="F162" s="1074"/>
      <c r="G162" s="1074"/>
      <c r="H162" s="1074"/>
      <c r="I162" s="1074"/>
      <c r="J162" s="1074"/>
      <c r="K162" s="1075"/>
      <c r="L162" s="28" t="str">
        <f>IF(【全員最初に作成】基本情報!M206="","",【全員最初に作成】基本情報!M206)</f>
        <v/>
      </c>
      <c r="M162" s="28" t="str">
        <f>IF(【全員最初に作成】基本情報!R206="","",【全員最初に作成】基本情報!R206)</f>
        <v/>
      </c>
      <c r="N162" s="28" t="str">
        <f>IF(【全員最初に作成】基本情報!W206="","",【全員最初に作成】基本情報!W206)</f>
        <v/>
      </c>
      <c r="O162" s="28" t="str">
        <f>IF(【全員最初に作成】基本情報!X206="","",【全員最初に作成】基本情報!X206)</f>
        <v/>
      </c>
      <c r="P162" s="276" t="str">
        <f>IF(【全員最初に作成】基本情報!Y206="","",【全員最初に作成】基本情報!Y206)</f>
        <v/>
      </c>
      <c r="Q162" s="11" t="str">
        <f>IF(【全員最初に作成】基本情報!AB206="","",【全員最初に作成】基本情報!AB206)</f>
        <v/>
      </c>
      <c r="R162" s="48"/>
      <c r="S162" s="277" t="str">
        <f>IF(P162="","",VLOOKUP(P162,【参考】数式用!$J$2:$L$34,3,FALSE))</f>
        <v/>
      </c>
      <c r="T162" s="278" t="s">
        <v>108</v>
      </c>
      <c r="U162" s="49"/>
      <c r="V162" s="279" t="s">
        <v>109</v>
      </c>
      <c r="W162" s="49"/>
      <c r="X162" s="29" t="s">
        <v>110</v>
      </c>
      <c r="Y162" s="49"/>
      <c r="Z162" s="29" t="s">
        <v>109</v>
      </c>
      <c r="AA162" s="49"/>
      <c r="AB162" s="29" t="s">
        <v>111</v>
      </c>
      <c r="AC162" s="280" t="s">
        <v>112</v>
      </c>
      <c r="AD162" s="281" t="str">
        <f t="shared" si="6"/>
        <v/>
      </c>
      <c r="AE162" s="284" t="s">
        <v>113</v>
      </c>
      <c r="AF162" s="283" t="str">
        <f t="shared" si="7"/>
        <v/>
      </c>
    </row>
    <row r="163" spans="1:32" ht="36.75" customHeight="1">
      <c r="A163" s="28">
        <f t="shared" si="8"/>
        <v>152</v>
      </c>
      <c r="B163" s="1073" t="str">
        <f>IF(【全員最初に作成】基本情報!C207="","",【全員最初に作成】基本情報!C207)</f>
        <v/>
      </c>
      <c r="C163" s="1074"/>
      <c r="D163" s="1074"/>
      <c r="E163" s="1074"/>
      <c r="F163" s="1074"/>
      <c r="G163" s="1074"/>
      <c r="H163" s="1074"/>
      <c r="I163" s="1074"/>
      <c r="J163" s="1074"/>
      <c r="K163" s="1075"/>
      <c r="L163" s="28" t="str">
        <f>IF(【全員最初に作成】基本情報!M207="","",【全員最初に作成】基本情報!M207)</f>
        <v/>
      </c>
      <c r="M163" s="28" t="str">
        <f>IF(【全員最初に作成】基本情報!R207="","",【全員最初に作成】基本情報!R207)</f>
        <v/>
      </c>
      <c r="N163" s="28" t="str">
        <f>IF(【全員最初に作成】基本情報!W207="","",【全員最初に作成】基本情報!W207)</f>
        <v/>
      </c>
      <c r="O163" s="28" t="str">
        <f>IF(【全員最初に作成】基本情報!X207="","",【全員最初に作成】基本情報!X207)</f>
        <v/>
      </c>
      <c r="P163" s="276" t="str">
        <f>IF(【全員最初に作成】基本情報!Y207="","",【全員最初に作成】基本情報!Y207)</f>
        <v/>
      </c>
      <c r="Q163" s="11" t="str">
        <f>IF(【全員最初に作成】基本情報!AB207="","",【全員最初に作成】基本情報!AB207)</f>
        <v/>
      </c>
      <c r="R163" s="48"/>
      <c r="S163" s="277" t="str">
        <f>IF(P163="","",VLOOKUP(P163,【参考】数式用!$J$2:$L$34,3,FALSE))</f>
        <v/>
      </c>
      <c r="T163" s="278" t="s">
        <v>108</v>
      </c>
      <c r="U163" s="49"/>
      <c r="V163" s="279" t="s">
        <v>109</v>
      </c>
      <c r="W163" s="49"/>
      <c r="X163" s="29" t="s">
        <v>110</v>
      </c>
      <c r="Y163" s="49"/>
      <c r="Z163" s="29" t="s">
        <v>109</v>
      </c>
      <c r="AA163" s="49"/>
      <c r="AB163" s="29" t="s">
        <v>111</v>
      </c>
      <c r="AC163" s="280" t="s">
        <v>112</v>
      </c>
      <c r="AD163" s="281" t="str">
        <f t="shared" si="6"/>
        <v/>
      </c>
      <c r="AE163" s="284" t="s">
        <v>113</v>
      </c>
      <c r="AF163" s="283" t="str">
        <f t="shared" si="7"/>
        <v/>
      </c>
    </row>
    <row r="164" spans="1:32" ht="36.75" customHeight="1">
      <c r="A164" s="28">
        <f t="shared" si="8"/>
        <v>153</v>
      </c>
      <c r="B164" s="1073" t="str">
        <f>IF(【全員最初に作成】基本情報!C208="","",【全員最初に作成】基本情報!C208)</f>
        <v/>
      </c>
      <c r="C164" s="1074"/>
      <c r="D164" s="1074"/>
      <c r="E164" s="1074"/>
      <c r="F164" s="1074"/>
      <c r="G164" s="1074"/>
      <c r="H164" s="1074"/>
      <c r="I164" s="1074"/>
      <c r="J164" s="1074"/>
      <c r="K164" s="1075"/>
      <c r="L164" s="28" t="str">
        <f>IF(【全員最初に作成】基本情報!M208="","",【全員最初に作成】基本情報!M208)</f>
        <v/>
      </c>
      <c r="M164" s="28" t="str">
        <f>IF(【全員最初に作成】基本情報!R208="","",【全員最初に作成】基本情報!R208)</f>
        <v/>
      </c>
      <c r="N164" s="28" t="str">
        <f>IF(【全員最初に作成】基本情報!W208="","",【全員最初に作成】基本情報!W208)</f>
        <v/>
      </c>
      <c r="O164" s="28" t="str">
        <f>IF(【全員最初に作成】基本情報!X208="","",【全員最初に作成】基本情報!X208)</f>
        <v/>
      </c>
      <c r="P164" s="276" t="str">
        <f>IF(【全員最初に作成】基本情報!Y208="","",【全員最初に作成】基本情報!Y208)</f>
        <v/>
      </c>
      <c r="Q164" s="11" t="str">
        <f>IF(【全員最初に作成】基本情報!AB208="","",【全員最初に作成】基本情報!AB208)</f>
        <v/>
      </c>
      <c r="R164" s="48"/>
      <c r="S164" s="277" t="str">
        <f>IF(P164="","",VLOOKUP(P164,【参考】数式用!$J$2:$L$34,3,FALSE))</f>
        <v/>
      </c>
      <c r="T164" s="278" t="s">
        <v>108</v>
      </c>
      <c r="U164" s="49"/>
      <c r="V164" s="279" t="s">
        <v>109</v>
      </c>
      <c r="W164" s="49"/>
      <c r="X164" s="29" t="s">
        <v>110</v>
      </c>
      <c r="Y164" s="49"/>
      <c r="Z164" s="29" t="s">
        <v>109</v>
      </c>
      <c r="AA164" s="49"/>
      <c r="AB164" s="29" t="s">
        <v>111</v>
      </c>
      <c r="AC164" s="280" t="s">
        <v>112</v>
      </c>
      <c r="AD164" s="281" t="str">
        <f t="shared" si="6"/>
        <v/>
      </c>
      <c r="AE164" s="284" t="s">
        <v>113</v>
      </c>
      <c r="AF164" s="283" t="str">
        <f t="shared" si="7"/>
        <v/>
      </c>
    </row>
    <row r="165" spans="1:32" ht="36.75" customHeight="1">
      <c r="A165" s="28">
        <f t="shared" si="8"/>
        <v>154</v>
      </c>
      <c r="B165" s="1073" t="str">
        <f>IF(【全員最初に作成】基本情報!C209="","",【全員最初に作成】基本情報!C209)</f>
        <v/>
      </c>
      <c r="C165" s="1074"/>
      <c r="D165" s="1074"/>
      <c r="E165" s="1074"/>
      <c r="F165" s="1074"/>
      <c r="G165" s="1074"/>
      <c r="H165" s="1074"/>
      <c r="I165" s="1074"/>
      <c r="J165" s="1074"/>
      <c r="K165" s="1075"/>
      <c r="L165" s="28" t="str">
        <f>IF(【全員最初に作成】基本情報!M209="","",【全員最初に作成】基本情報!M209)</f>
        <v/>
      </c>
      <c r="M165" s="28" t="str">
        <f>IF(【全員最初に作成】基本情報!R209="","",【全員最初に作成】基本情報!R209)</f>
        <v/>
      </c>
      <c r="N165" s="28" t="str">
        <f>IF(【全員最初に作成】基本情報!W209="","",【全員最初に作成】基本情報!W209)</f>
        <v/>
      </c>
      <c r="O165" s="28" t="str">
        <f>IF(【全員最初に作成】基本情報!X209="","",【全員最初に作成】基本情報!X209)</f>
        <v/>
      </c>
      <c r="P165" s="276" t="str">
        <f>IF(【全員最初に作成】基本情報!Y209="","",【全員最初に作成】基本情報!Y209)</f>
        <v/>
      </c>
      <c r="Q165" s="11" t="str">
        <f>IF(【全員最初に作成】基本情報!AB209="","",【全員最初に作成】基本情報!AB209)</f>
        <v/>
      </c>
      <c r="R165" s="48"/>
      <c r="S165" s="277" t="str">
        <f>IF(P165="","",VLOOKUP(P165,【参考】数式用!$J$2:$L$34,3,FALSE))</f>
        <v/>
      </c>
      <c r="T165" s="278" t="s">
        <v>108</v>
      </c>
      <c r="U165" s="49"/>
      <c r="V165" s="279" t="s">
        <v>109</v>
      </c>
      <c r="W165" s="49"/>
      <c r="X165" s="29" t="s">
        <v>110</v>
      </c>
      <c r="Y165" s="49"/>
      <c r="Z165" s="29" t="s">
        <v>109</v>
      </c>
      <c r="AA165" s="49"/>
      <c r="AB165" s="29" t="s">
        <v>111</v>
      </c>
      <c r="AC165" s="280" t="s">
        <v>112</v>
      </c>
      <c r="AD165" s="281" t="str">
        <f t="shared" si="6"/>
        <v/>
      </c>
      <c r="AE165" s="284" t="s">
        <v>113</v>
      </c>
      <c r="AF165" s="283" t="str">
        <f t="shared" si="7"/>
        <v/>
      </c>
    </row>
    <row r="166" spans="1:32" ht="36.75" customHeight="1">
      <c r="A166" s="28">
        <f t="shared" si="8"/>
        <v>155</v>
      </c>
      <c r="B166" s="1073" t="str">
        <f>IF(【全員最初に作成】基本情報!C210="","",【全員最初に作成】基本情報!C210)</f>
        <v/>
      </c>
      <c r="C166" s="1074"/>
      <c r="D166" s="1074"/>
      <c r="E166" s="1074"/>
      <c r="F166" s="1074"/>
      <c r="G166" s="1074"/>
      <c r="H166" s="1074"/>
      <c r="I166" s="1074"/>
      <c r="J166" s="1074"/>
      <c r="K166" s="1075"/>
      <c r="L166" s="28" t="str">
        <f>IF(【全員最初に作成】基本情報!M210="","",【全員最初に作成】基本情報!M210)</f>
        <v/>
      </c>
      <c r="M166" s="28" t="str">
        <f>IF(【全員最初に作成】基本情報!R210="","",【全員最初に作成】基本情報!R210)</f>
        <v/>
      </c>
      <c r="N166" s="28" t="str">
        <f>IF(【全員最初に作成】基本情報!W210="","",【全員最初に作成】基本情報!W210)</f>
        <v/>
      </c>
      <c r="O166" s="28" t="str">
        <f>IF(【全員最初に作成】基本情報!X210="","",【全員最初に作成】基本情報!X210)</f>
        <v/>
      </c>
      <c r="P166" s="276" t="str">
        <f>IF(【全員最初に作成】基本情報!Y210="","",【全員最初に作成】基本情報!Y210)</f>
        <v/>
      </c>
      <c r="Q166" s="11" t="str">
        <f>IF(【全員最初に作成】基本情報!AB210="","",【全員最初に作成】基本情報!AB210)</f>
        <v/>
      </c>
      <c r="R166" s="48"/>
      <c r="S166" s="277" t="str">
        <f>IF(P166="","",VLOOKUP(P166,【参考】数式用!$J$2:$L$34,3,FALSE))</f>
        <v/>
      </c>
      <c r="T166" s="278" t="s">
        <v>108</v>
      </c>
      <c r="U166" s="49"/>
      <c r="V166" s="279" t="s">
        <v>109</v>
      </c>
      <c r="W166" s="49"/>
      <c r="X166" s="29" t="s">
        <v>110</v>
      </c>
      <c r="Y166" s="49"/>
      <c r="Z166" s="29" t="s">
        <v>109</v>
      </c>
      <c r="AA166" s="49"/>
      <c r="AB166" s="29" t="s">
        <v>111</v>
      </c>
      <c r="AC166" s="280" t="s">
        <v>112</v>
      </c>
      <c r="AD166" s="281" t="str">
        <f t="shared" si="6"/>
        <v/>
      </c>
      <c r="AE166" s="284" t="s">
        <v>113</v>
      </c>
      <c r="AF166" s="283" t="str">
        <f t="shared" si="7"/>
        <v/>
      </c>
    </row>
    <row r="167" spans="1:32" ht="36.75" customHeight="1">
      <c r="A167" s="28">
        <f t="shared" si="8"/>
        <v>156</v>
      </c>
      <c r="B167" s="1073" t="str">
        <f>IF(【全員最初に作成】基本情報!C211="","",【全員最初に作成】基本情報!C211)</f>
        <v/>
      </c>
      <c r="C167" s="1074"/>
      <c r="D167" s="1074"/>
      <c r="E167" s="1074"/>
      <c r="F167" s="1074"/>
      <c r="G167" s="1074"/>
      <c r="H167" s="1074"/>
      <c r="I167" s="1074"/>
      <c r="J167" s="1074"/>
      <c r="K167" s="1075"/>
      <c r="L167" s="28" t="str">
        <f>IF(【全員最初に作成】基本情報!M211="","",【全員最初に作成】基本情報!M211)</f>
        <v/>
      </c>
      <c r="M167" s="28" t="str">
        <f>IF(【全員最初に作成】基本情報!R211="","",【全員最初に作成】基本情報!R211)</f>
        <v/>
      </c>
      <c r="N167" s="28" t="str">
        <f>IF(【全員最初に作成】基本情報!W211="","",【全員最初に作成】基本情報!W211)</f>
        <v/>
      </c>
      <c r="O167" s="28" t="str">
        <f>IF(【全員最初に作成】基本情報!X211="","",【全員最初に作成】基本情報!X211)</f>
        <v/>
      </c>
      <c r="P167" s="276" t="str">
        <f>IF(【全員最初に作成】基本情報!Y211="","",【全員最初に作成】基本情報!Y211)</f>
        <v/>
      </c>
      <c r="Q167" s="11" t="str">
        <f>IF(【全員最初に作成】基本情報!AB211="","",【全員最初に作成】基本情報!AB211)</f>
        <v/>
      </c>
      <c r="R167" s="48"/>
      <c r="S167" s="277" t="str">
        <f>IF(P167="","",VLOOKUP(P167,【参考】数式用!$J$2:$L$34,3,FALSE))</f>
        <v/>
      </c>
      <c r="T167" s="278" t="s">
        <v>108</v>
      </c>
      <c r="U167" s="49"/>
      <c r="V167" s="279" t="s">
        <v>109</v>
      </c>
      <c r="W167" s="49"/>
      <c r="X167" s="29" t="s">
        <v>110</v>
      </c>
      <c r="Y167" s="49"/>
      <c r="Z167" s="29" t="s">
        <v>109</v>
      </c>
      <c r="AA167" s="49"/>
      <c r="AB167" s="29" t="s">
        <v>111</v>
      </c>
      <c r="AC167" s="280" t="s">
        <v>112</v>
      </c>
      <c r="AD167" s="281" t="str">
        <f t="shared" si="6"/>
        <v/>
      </c>
      <c r="AE167" s="284" t="s">
        <v>113</v>
      </c>
      <c r="AF167" s="283" t="str">
        <f t="shared" si="7"/>
        <v/>
      </c>
    </row>
    <row r="168" spans="1:32" ht="36.75" customHeight="1">
      <c r="A168" s="28">
        <f t="shared" si="8"/>
        <v>157</v>
      </c>
      <c r="B168" s="1073" t="str">
        <f>IF(【全員最初に作成】基本情報!C212="","",【全員最初に作成】基本情報!C212)</f>
        <v/>
      </c>
      <c r="C168" s="1074"/>
      <c r="D168" s="1074"/>
      <c r="E168" s="1074"/>
      <c r="F168" s="1074"/>
      <c r="G168" s="1074"/>
      <c r="H168" s="1074"/>
      <c r="I168" s="1074"/>
      <c r="J168" s="1074"/>
      <c r="K168" s="1075"/>
      <c r="L168" s="28" t="str">
        <f>IF(【全員最初に作成】基本情報!M212="","",【全員最初に作成】基本情報!M212)</f>
        <v/>
      </c>
      <c r="M168" s="28" t="str">
        <f>IF(【全員最初に作成】基本情報!R212="","",【全員最初に作成】基本情報!R212)</f>
        <v/>
      </c>
      <c r="N168" s="28" t="str">
        <f>IF(【全員最初に作成】基本情報!W212="","",【全員最初に作成】基本情報!W212)</f>
        <v/>
      </c>
      <c r="O168" s="28" t="str">
        <f>IF(【全員最初に作成】基本情報!X212="","",【全員最初に作成】基本情報!X212)</f>
        <v/>
      </c>
      <c r="P168" s="276" t="str">
        <f>IF(【全員最初に作成】基本情報!Y212="","",【全員最初に作成】基本情報!Y212)</f>
        <v/>
      </c>
      <c r="Q168" s="11" t="str">
        <f>IF(【全員最初に作成】基本情報!AB212="","",【全員最初に作成】基本情報!AB212)</f>
        <v/>
      </c>
      <c r="R168" s="48"/>
      <c r="S168" s="277" t="str">
        <f>IF(P168="","",VLOOKUP(P168,【参考】数式用!$J$2:$L$34,3,FALSE))</f>
        <v/>
      </c>
      <c r="T168" s="278" t="s">
        <v>108</v>
      </c>
      <c r="U168" s="49"/>
      <c r="V168" s="279" t="s">
        <v>109</v>
      </c>
      <c r="W168" s="49"/>
      <c r="X168" s="29" t="s">
        <v>110</v>
      </c>
      <c r="Y168" s="49"/>
      <c r="Z168" s="29" t="s">
        <v>109</v>
      </c>
      <c r="AA168" s="49"/>
      <c r="AB168" s="29" t="s">
        <v>111</v>
      </c>
      <c r="AC168" s="280" t="s">
        <v>112</v>
      </c>
      <c r="AD168" s="281" t="str">
        <f t="shared" si="6"/>
        <v/>
      </c>
      <c r="AE168" s="284" t="s">
        <v>113</v>
      </c>
      <c r="AF168" s="283" t="str">
        <f t="shared" si="7"/>
        <v/>
      </c>
    </row>
    <row r="169" spans="1:32" ht="36.75" customHeight="1">
      <c r="A169" s="28">
        <f t="shared" si="8"/>
        <v>158</v>
      </c>
      <c r="B169" s="1073" t="str">
        <f>IF(【全員最初に作成】基本情報!C213="","",【全員最初に作成】基本情報!C213)</f>
        <v/>
      </c>
      <c r="C169" s="1074"/>
      <c r="D169" s="1074"/>
      <c r="E169" s="1074"/>
      <c r="F169" s="1074"/>
      <c r="G169" s="1074"/>
      <c r="H169" s="1074"/>
      <c r="I169" s="1074"/>
      <c r="J169" s="1074"/>
      <c r="K169" s="1075"/>
      <c r="L169" s="28" t="str">
        <f>IF(【全員最初に作成】基本情報!M213="","",【全員最初に作成】基本情報!M213)</f>
        <v/>
      </c>
      <c r="M169" s="28" t="str">
        <f>IF(【全員最初に作成】基本情報!R213="","",【全員最初に作成】基本情報!R213)</f>
        <v/>
      </c>
      <c r="N169" s="28" t="str">
        <f>IF(【全員最初に作成】基本情報!W213="","",【全員最初に作成】基本情報!W213)</f>
        <v/>
      </c>
      <c r="O169" s="28" t="str">
        <f>IF(【全員最初に作成】基本情報!X213="","",【全員最初に作成】基本情報!X213)</f>
        <v/>
      </c>
      <c r="P169" s="276" t="str">
        <f>IF(【全員最初に作成】基本情報!Y213="","",【全員最初に作成】基本情報!Y213)</f>
        <v/>
      </c>
      <c r="Q169" s="11" t="str">
        <f>IF(【全員最初に作成】基本情報!AB213="","",【全員最初に作成】基本情報!AB213)</f>
        <v/>
      </c>
      <c r="R169" s="48"/>
      <c r="S169" s="277" t="str">
        <f>IF(P169="","",VLOOKUP(P169,【参考】数式用!$J$2:$L$34,3,FALSE))</f>
        <v/>
      </c>
      <c r="T169" s="278" t="s">
        <v>108</v>
      </c>
      <c r="U169" s="49"/>
      <c r="V169" s="279" t="s">
        <v>109</v>
      </c>
      <c r="W169" s="49"/>
      <c r="X169" s="29" t="s">
        <v>110</v>
      </c>
      <c r="Y169" s="49"/>
      <c r="Z169" s="29" t="s">
        <v>109</v>
      </c>
      <c r="AA169" s="49"/>
      <c r="AB169" s="29" t="s">
        <v>111</v>
      </c>
      <c r="AC169" s="280" t="s">
        <v>112</v>
      </c>
      <c r="AD169" s="281" t="str">
        <f t="shared" si="6"/>
        <v/>
      </c>
      <c r="AE169" s="284" t="s">
        <v>113</v>
      </c>
      <c r="AF169" s="283" t="str">
        <f t="shared" si="7"/>
        <v/>
      </c>
    </row>
    <row r="170" spans="1:32" ht="36.75" customHeight="1">
      <c r="A170" s="28">
        <f t="shared" si="8"/>
        <v>159</v>
      </c>
      <c r="B170" s="1073" t="str">
        <f>IF(【全員最初に作成】基本情報!C214="","",【全員最初に作成】基本情報!C214)</f>
        <v/>
      </c>
      <c r="C170" s="1074"/>
      <c r="D170" s="1074"/>
      <c r="E170" s="1074"/>
      <c r="F170" s="1074"/>
      <c r="G170" s="1074"/>
      <c r="H170" s="1074"/>
      <c r="I170" s="1074"/>
      <c r="J170" s="1074"/>
      <c r="K170" s="1075"/>
      <c r="L170" s="28" t="str">
        <f>IF(【全員最初に作成】基本情報!M214="","",【全員最初に作成】基本情報!M214)</f>
        <v/>
      </c>
      <c r="M170" s="28" t="str">
        <f>IF(【全員最初に作成】基本情報!R214="","",【全員最初に作成】基本情報!R214)</f>
        <v/>
      </c>
      <c r="N170" s="28" t="str">
        <f>IF(【全員最初に作成】基本情報!W214="","",【全員最初に作成】基本情報!W214)</f>
        <v/>
      </c>
      <c r="O170" s="28" t="str">
        <f>IF(【全員最初に作成】基本情報!X214="","",【全員最初に作成】基本情報!X214)</f>
        <v/>
      </c>
      <c r="P170" s="276" t="str">
        <f>IF(【全員最初に作成】基本情報!Y214="","",【全員最初に作成】基本情報!Y214)</f>
        <v/>
      </c>
      <c r="Q170" s="11" t="str">
        <f>IF(【全員最初に作成】基本情報!AB214="","",【全員最初に作成】基本情報!AB214)</f>
        <v/>
      </c>
      <c r="R170" s="48"/>
      <c r="S170" s="277" t="str">
        <f>IF(P170="","",VLOOKUP(P170,【参考】数式用!$J$2:$L$34,3,FALSE))</f>
        <v/>
      </c>
      <c r="T170" s="278" t="s">
        <v>108</v>
      </c>
      <c r="U170" s="49"/>
      <c r="V170" s="279" t="s">
        <v>109</v>
      </c>
      <c r="W170" s="49"/>
      <c r="X170" s="29" t="s">
        <v>110</v>
      </c>
      <c r="Y170" s="49"/>
      <c r="Z170" s="29" t="s">
        <v>109</v>
      </c>
      <c r="AA170" s="49"/>
      <c r="AB170" s="29" t="s">
        <v>111</v>
      </c>
      <c r="AC170" s="280" t="s">
        <v>112</v>
      </c>
      <c r="AD170" s="281" t="str">
        <f t="shared" si="6"/>
        <v/>
      </c>
      <c r="AE170" s="284" t="s">
        <v>113</v>
      </c>
      <c r="AF170" s="283" t="str">
        <f t="shared" si="7"/>
        <v/>
      </c>
    </row>
    <row r="171" spans="1:32" ht="36.75" customHeight="1">
      <c r="A171" s="28">
        <f t="shared" si="8"/>
        <v>160</v>
      </c>
      <c r="B171" s="1073" t="str">
        <f>IF(【全員最初に作成】基本情報!C215="","",【全員最初に作成】基本情報!C215)</f>
        <v/>
      </c>
      <c r="C171" s="1074"/>
      <c r="D171" s="1074"/>
      <c r="E171" s="1074"/>
      <c r="F171" s="1074"/>
      <c r="G171" s="1074"/>
      <c r="H171" s="1074"/>
      <c r="I171" s="1074"/>
      <c r="J171" s="1074"/>
      <c r="K171" s="1075"/>
      <c r="L171" s="28" t="str">
        <f>IF(【全員最初に作成】基本情報!M215="","",【全員最初に作成】基本情報!M215)</f>
        <v/>
      </c>
      <c r="M171" s="28" t="str">
        <f>IF(【全員最初に作成】基本情報!R215="","",【全員最初に作成】基本情報!R215)</f>
        <v/>
      </c>
      <c r="N171" s="28" t="str">
        <f>IF(【全員最初に作成】基本情報!W215="","",【全員最初に作成】基本情報!W215)</f>
        <v/>
      </c>
      <c r="O171" s="28" t="str">
        <f>IF(【全員最初に作成】基本情報!X215="","",【全員最初に作成】基本情報!X215)</f>
        <v/>
      </c>
      <c r="P171" s="276" t="str">
        <f>IF(【全員最初に作成】基本情報!Y215="","",【全員最初に作成】基本情報!Y215)</f>
        <v/>
      </c>
      <c r="Q171" s="11" t="str">
        <f>IF(【全員最初に作成】基本情報!AB215="","",【全員最初に作成】基本情報!AB215)</f>
        <v/>
      </c>
      <c r="R171" s="48"/>
      <c r="S171" s="277" t="str">
        <f>IF(P171="","",VLOOKUP(P171,【参考】数式用!$J$2:$L$34,3,FALSE))</f>
        <v/>
      </c>
      <c r="T171" s="278" t="s">
        <v>108</v>
      </c>
      <c r="U171" s="49"/>
      <c r="V171" s="279" t="s">
        <v>109</v>
      </c>
      <c r="W171" s="49"/>
      <c r="X171" s="29" t="s">
        <v>110</v>
      </c>
      <c r="Y171" s="49"/>
      <c r="Z171" s="29" t="s">
        <v>109</v>
      </c>
      <c r="AA171" s="49"/>
      <c r="AB171" s="29" t="s">
        <v>111</v>
      </c>
      <c r="AC171" s="280" t="s">
        <v>112</v>
      </c>
      <c r="AD171" s="281" t="str">
        <f t="shared" si="6"/>
        <v/>
      </c>
      <c r="AE171" s="284" t="s">
        <v>113</v>
      </c>
      <c r="AF171" s="283" t="str">
        <f t="shared" si="7"/>
        <v/>
      </c>
    </row>
    <row r="172" spans="1:32" ht="36.75" customHeight="1">
      <c r="A172" s="28">
        <f t="shared" si="8"/>
        <v>161</v>
      </c>
      <c r="B172" s="1073" t="str">
        <f>IF(【全員最初に作成】基本情報!C216="","",【全員最初に作成】基本情報!C216)</f>
        <v/>
      </c>
      <c r="C172" s="1074"/>
      <c r="D172" s="1074"/>
      <c r="E172" s="1074"/>
      <c r="F172" s="1074"/>
      <c r="G172" s="1074"/>
      <c r="H172" s="1074"/>
      <c r="I172" s="1074"/>
      <c r="J172" s="1074"/>
      <c r="K172" s="1075"/>
      <c r="L172" s="28" t="str">
        <f>IF(【全員最初に作成】基本情報!M216="","",【全員最初に作成】基本情報!M216)</f>
        <v/>
      </c>
      <c r="M172" s="28" t="str">
        <f>IF(【全員最初に作成】基本情報!R216="","",【全員最初に作成】基本情報!R216)</f>
        <v/>
      </c>
      <c r="N172" s="28" t="str">
        <f>IF(【全員最初に作成】基本情報!W216="","",【全員最初に作成】基本情報!W216)</f>
        <v/>
      </c>
      <c r="O172" s="28" t="str">
        <f>IF(【全員最初に作成】基本情報!X216="","",【全員最初に作成】基本情報!X216)</f>
        <v/>
      </c>
      <c r="P172" s="276" t="str">
        <f>IF(【全員最初に作成】基本情報!Y216="","",【全員最初に作成】基本情報!Y216)</f>
        <v/>
      </c>
      <c r="Q172" s="11" t="str">
        <f>IF(【全員最初に作成】基本情報!AB216="","",【全員最初に作成】基本情報!AB216)</f>
        <v/>
      </c>
      <c r="R172" s="48"/>
      <c r="S172" s="277" t="str">
        <f>IF(P172="","",VLOOKUP(P172,【参考】数式用!$J$2:$L$34,3,FALSE))</f>
        <v/>
      </c>
      <c r="T172" s="278" t="s">
        <v>108</v>
      </c>
      <c r="U172" s="49"/>
      <c r="V172" s="279" t="s">
        <v>109</v>
      </c>
      <c r="W172" s="49"/>
      <c r="X172" s="29" t="s">
        <v>110</v>
      </c>
      <c r="Y172" s="49"/>
      <c r="Z172" s="29" t="s">
        <v>109</v>
      </c>
      <c r="AA172" s="49"/>
      <c r="AB172" s="29" t="s">
        <v>111</v>
      </c>
      <c r="AC172" s="280" t="s">
        <v>112</v>
      </c>
      <c r="AD172" s="281" t="str">
        <f t="shared" si="6"/>
        <v/>
      </c>
      <c r="AE172" s="284" t="s">
        <v>113</v>
      </c>
      <c r="AF172" s="283" t="str">
        <f t="shared" si="7"/>
        <v/>
      </c>
    </row>
    <row r="173" spans="1:32" ht="36.75" customHeight="1">
      <c r="A173" s="28">
        <f t="shared" si="8"/>
        <v>162</v>
      </c>
      <c r="B173" s="1073" t="str">
        <f>IF(【全員最初に作成】基本情報!C217="","",【全員最初に作成】基本情報!C217)</f>
        <v/>
      </c>
      <c r="C173" s="1074"/>
      <c r="D173" s="1074"/>
      <c r="E173" s="1074"/>
      <c r="F173" s="1074"/>
      <c r="G173" s="1074"/>
      <c r="H173" s="1074"/>
      <c r="I173" s="1074"/>
      <c r="J173" s="1074"/>
      <c r="K173" s="1075"/>
      <c r="L173" s="28" t="str">
        <f>IF(【全員最初に作成】基本情報!M217="","",【全員最初に作成】基本情報!M217)</f>
        <v/>
      </c>
      <c r="M173" s="28" t="str">
        <f>IF(【全員最初に作成】基本情報!R217="","",【全員最初に作成】基本情報!R217)</f>
        <v/>
      </c>
      <c r="N173" s="28" t="str">
        <f>IF(【全員最初に作成】基本情報!W217="","",【全員最初に作成】基本情報!W217)</f>
        <v/>
      </c>
      <c r="O173" s="28" t="str">
        <f>IF(【全員最初に作成】基本情報!X217="","",【全員最初に作成】基本情報!X217)</f>
        <v/>
      </c>
      <c r="P173" s="276" t="str">
        <f>IF(【全員最初に作成】基本情報!Y217="","",【全員最初に作成】基本情報!Y217)</f>
        <v/>
      </c>
      <c r="Q173" s="11" t="str">
        <f>IF(【全員最初に作成】基本情報!AB217="","",【全員最初に作成】基本情報!AB217)</f>
        <v/>
      </c>
      <c r="R173" s="48"/>
      <c r="S173" s="277" t="str">
        <f>IF(P173="","",VLOOKUP(P173,【参考】数式用!$J$2:$L$34,3,FALSE))</f>
        <v/>
      </c>
      <c r="T173" s="278" t="s">
        <v>108</v>
      </c>
      <c r="U173" s="49"/>
      <c r="V173" s="279" t="s">
        <v>109</v>
      </c>
      <c r="W173" s="49"/>
      <c r="X173" s="29" t="s">
        <v>110</v>
      </c>
      <c r="Y173" s="49"/>
      <c r="Z173" s="29" t="s">
        <v>109</v>
      </c>
      <c r="AA173" s="49"/>
      <c r="AB173" s="29" t="s">
        <v>111</v>
      </c>
      <c r="AC173" s="280" t="s">
        <v>112</v>
      </c>
      <c r="AD173" s="281" t="str">
        <f t="shared" si="6"/>
        <v/>
      </c>
      <c r="AE173" s="284" t="s">
        <v>113</v>
      </c>
      <c r="AF173" s="283" t="str">
        <f t="shared" si="7"/>
        <v/>
      </c>
    </row>
    <row r="174" spans="1:32" ht="36.75" customHeight="1">
      <c r="A174" s="28">
        <f t="shared" si="8"/>
        <v>163</v>
      </c>
      <c r="B174" s="1073" t="str">
        <f>IF(【全員最初に作成】基本情報!C218="","",【全員最初に作成】基本情報!C218)</f>
        <v/>
      </c>
      <c r="C174" s="1074"/>
      <c r="D174" s="1074"/>
      <c r="E174" s="1074"/>
      <c r="F174" s="1074"/>
      <c r="G174" s="1074"/>
      <c r="H174" s="1074"/>
      <c r="I174" s="1074"/>
      <c r="J174" s="1074"/>
      <c r="K174" s="1075"/>
      <c r="L174" s="28" t="str">
        <f>IF(【全員最初に作成】基本情報!M218="","",【全員最初に作成】基本情報!M218)</f>
        <v/>
      </c>
      <c r="M174" s="28" t="str">
        <f>IF(【全員最初に作成】基本情報!R218="","",【全員最初に作成】基本情報!R218)</f>
        <v/>
      </c>
      <c r="N174" s="28" t="str">
        <f>IF(【全員最初に作成】基本情報!W218="","",【全員最初に作成】基本情報!W218)</f>
        <v/>
      </c>
      <c r="O174" s="28" t="str">
        <f>IF(【全員最初に作成】基本情報!X218="","",【全員最初に作成】基本情報!X218)</f>
        <v/>
      </c>
      <c r="P174" s="276" t="str">
        <f>IF(【全員最初に作成】基本情報!Y218="","",【全員最初に作成】基本情報!Y218)</f>
        <v/>
      </c>
      <c r="Q174" s="11" t="str">
        <f>IF(【全員最初に作成】基本情報!AB218="","",【全員最初に作成】基本情報!AB218)</f>
        <v/>
      </c>
      <c r="R174" s="48"/>
      <c r="S174" s="277" t="str">
        <f>IF(P174="","",VLOOKUP(P174,【参考】数式用!$J$2:$L$34,3,FALSE))</f>
        <v/>
      </c>
      <c r="T174" s="278" t="s">
        <v>108</v>
      </c>
      <c r="U174" s="49"/>
      <c r="V174" s="279" t="s">
        <v>109</v>
      </c>
      <c r="W174" s="49"/>
      <c r="X174" s="29" t="s">
        <v>110</v>
      </c>
      <c r="Y174" s="49"/>
      <c r="Z174" s="29" t="s">
        <v>109</v>
      </c>
      <c r="AA174" s="49"/>
      <c r="AB174" s="29" t="s">
        <v>111</v>
      </c>
      <c r="AC174" s="280" t="s">
        <v>112</v>
      </c>
      <c r="AD174" s="281" t="str">
        <f t="shared" si="6"/>
        <v/>
      </c>
      <c r="AE174" s="284" t="s">
        <v>113</v>
      </c>
      <c r="AF174" s="283" t="str">
        <f t="shared" si="7"/>
        <v/>
      </c>
    </row>
    <row r="175" spans="1:32" ht="36.75" customHeight="1">
      <c r="A175" s="28">
        <f t="shared" si="8"/>
        <v>164</v>
      </c>
      <c r="B175" s="1073" t="str">
        <f>IF(【全員最初に作成】基本情報!C219="","",【全員最初に作成】基本情報!C219)</f>
        <v/>
      </c>
      <c r="C175" s="1074"/>
      <c r="D175" s="1074"/>
      <c r="E175" s="1074"/>
      <c r="F175" s="1074"/>
      <c r="G175" s="1074"/>
      <c r="H175" s="1074"/>
      <c r="I175" s="1074"/>
      <c r="J175" s="1074"/>
      <c r="K175" s="1075"/>
      <c r="L175" s="28" t="str">
        <f>IF(【全員最初に作成】基本情報!M219="","",【全員最初に作成】基本情報!M219)</f>
        <v/>
      </c>
      <c r="M175" s="28" t="str">
        <f>IF(【全員最初に作成】基本情報!R219="","",【全員最初に作成】基本情報!R219)</f>
        <v/>
      </c>
      <c r="N175" s="28" t="str">
        <f>IF(【全員最初に作成】基本情報!W219="","",【全員最初に作成】基本情報!W219)</f>
        <v/>
      </c>
      <c r="O175" s="28" t="str">
        <f>IF(【全員最初に作成】基本情報!X219="","",【全員最初に作成】基本情報!X219)</f>
        <v/>
      </c>
      <c r="P175" s="276" t="str">
        <f>IF(【全員最初に作成】基本情報!Y219="","",【全員最初に作成】基本情報!Y219)</f>
        <v/>
      </c>
      <c r="Q175" s="11" t="str">
        <f>IF(【全員最初に作成】基本情報!AB219="","",【全員最初に作成】基本情報!AB219)</f>
        <v/>
      </c>
      <c r="R175" s="48"/>
      <c r="S175" s="277" t="str">
        <f>IF(P175="","",VLOOKUP(P175,【参考】数式用!$J$2:$L$34,3,FALSE))</f>
        <v/>
      </c>
      <c r="T175" s="278" t="s">
        <v>108</v>
      </c>
      <c r="U175" s="49"/>
      <c r="V175" s="279" t="s">
        <v>109</v>
      </c>
      <c r="W175" s="49"/>
      <c r="X175" s="29" t="s">
        <v>110</v>
      </c>
      <c r="Y175" s="49"/>
      <c r="Z175" s="29" t="s">
        <v>109</v>
      </c>
      <c r="AA175" s="49"/>
      <c r="AB175" s="29" t="s">
        <v>111</v>
      </c>
      <c r="AC175" s="280" t="s">
        <v>112</v>
      </c>
      <c r="AD175" s="281" t="str">
        <f t="shared" si="6"/>
        <v/>
      </c>
      <c r="AE175" s="284" t="s">
        <v>113</v>
      </c>
      <c r="AF175" s="283" t="str">
        <f t="shared" si="7"/>
        <v/>
      </c>
    </row>
    <row r="176" spans="1:32" ht="36.75" customHeight="1">
      <c r="A176" s="28">
        <f t="shared" si="8"/>
        <v>165</v>
      </c>
      <c r="B176" s="1073" t="str">
        <f>IF(【全員最初に作成】基本情報!C220="","",【全員最初に作成】基本情報!C220)</f>
        <v/>
      </c>
      <c r="C176" s="1074"/>
      <c r="D176" s="1074"/>
      <c r="E176" s="1074"/>
      <c r="F176" s="1074"/>
      <c r="G176" s="1074"/>
      <c r="H176" s="1074"/>
      <c r="I176" s="1074"/>
      <c r="J176" s="1074"/>
      <c r="K176" s="1075"/>
      <c r="L176" s="28" t="str">
        <f>IF(【全員最初に作成】基本情報!M220="","",【全員最初に作成】基本情報!M220)</f>
        <v/>
      </c>
      <c r="M176" s="28" t="str">
        <f>IF(【全員最初に作成】基本情報!R220="","",【全員最初に作成】基本情報!R220)</f>
        <v/>
      </c>
      <c r="N176" s="28" t="str">
        <f>IF(【全員最初に作成】基本情報!W220="","",【全員最初に作成】基本情報!W220)</f>
        <v/>
      </c>
      <c r="O176" s="28" t="str">
        <f>IF(【全員最初に作成】基本情報!X220="","",【全員最初に作成】基本情報!X220)</f>
        <v/>
      </c>
      <c r="P176" s="276" t="str">
        <f>IF(【全員最初に作成】基本情報!Y220="","",【全員最初に作成】基本情報!Y220)</f>
        <v/>
      </c>
      <c r="Q176" s="11" t="str">
        <f>IF(【全員最初に作成】基本情報!AB220="","",【全員最初に作成】基本情報!AB220)</f>
        <v/>
      </c>
      <c r="R176" s="48"/>
      <c r="S176" s="277" t="str">
        <f>IF(P176="","",VLOOKUP(P176,【参考】数式用!$J$2:$L$34,3,FALSE))</f>
        <v/>
      </c>
      <c r="T176" s="278" t="s">
        <v>108</v>
      </c>
      <c r="U176" s="49"/>
      <c r="V176" s="279" t="s">
        <v>109</v>
      </c>
      <c r="W176" s="49"/>
      <c r="X176" s="29" t="s">
        <v>110</v>
      </c>
      <c r="Y176" s="49"/>
      <c r="Z176" s="29" t="s">
        <v>109</v>
      </c>
      <c r="AA176" s="49"/>
      <c r="AB176" s="29" t="s">
        <v>111</v>
      </c>
      <c r="AC176" s="280" t="s">
        <v>112</v>
      </c>
      <c r="AD176" s="281" t="str">
        <f t="shared" si="6"/>
        <v/>
      </c>
      <c r="AE176" s="284" t="s">
        <v>113</v>
      </c>
      <c r="AF176" s="283" t="str">
        <f t="shared" si="7"/>
        <v/>
      </c>
    </row>
    <row r="177" spans="1:32" ht="36.75" customHeight="1">
      <c r="A177" s="28">
        <f t="shared" si="8"/>
        <v>166</v>
      </c>
      <c r="B177" s="1073" t="str">
        <f>IF(【全員最初に作成】基本情報!C221="","",【全員最初に作成】基本情報!C221)</f>
        <v/>
      </c>
      <c r="C177" s="1074"/>
      <c r="D177" s="1074"/>
      <c r="E177" s="1074"/>
      <c r="F177" s="1074"/>
      <c r="G177" s="1074"/>
      <c r="H177" s="1074"/>
      <c r="I177" s="1074"/>
      <c r="J177" s="1074"/>
      <c r="K177" s="1075"/>
      <c r="L177" s="28" t="str">
        <f>IF(【全員最初に作成】基本情報!M221="","",【全員最初に作成】基本情報!M221)</f>
        <v/>
      </c>
      <c r="M177" s="28" t="str">
        <f>IF(【全員最初に作成】基本情報!R221="","",【全員最初に作成】基本情報!R221)</f>
        <v/>
      </c>
      <c r="N177" s="28" t="str">
        <f>IF(【全員最初に作成】基本情報!W221="","",【全員最初に作成】基本情報!W221)</f>
        <v/>
      </c>
      <c r="O177" s="28" t="str">
        <f>IF(【全員最初に作成】基本情報!X221="","",【全員最初に作成】基本情報!X221)</f>
        <v/>
      </c>
      <c r="P177" s="276" t="str">
        <f>IF(【全員最初に作成】基本情報!Y221="","",【全員最初に作成】基本情報!Y221)</f>
        <v/>
      </c>
      <c r="Q177" s="11" t="str">
        <f>IF(【全員最初に作成】基本情報!AB221="","",【全員最初に作成】基本情報!AB221)</f>
        <v/>
      </c>
      <c r="R177" s="48"/>
      <c r="S177" s="277" t="str">
        <f>IF(P177="","",VLOOKUP(P177,【参考】数式用!$J$2:$L$34,3,FALSE))</f>
        <v/>
      </c>
      <c r="T177" s="278" t="s">
        <v>108</v>
      </c>
      <c r="U177" s="49"/>
      <c r="V177" s="279" t="s">
        <v>109</v>
      </c>
      <c r="W177" s="49"/>
      <c r="X177" s="29" t="s">
        <v>110</v>
      </c>
      <c r="Y177" s="49"/>
      <c r="Z177" s="29" t="s">
        <v>109</v>
      </c>
      <c r="AA177" s="49"/>
      <c r="AB177" s="29" t="s">
        <v>111</v>
      </c>
      <c r="AC177" s="280" t="s">
        <v>112</v>
      </c>
      <c r="AD177" s="281" t="str">
        <f t="shared" ref="AD177:AD211" si="9">IF(U177&gt;=1,(Y177*12+AA177)-(U177*12+W177)+1,"")</f>
        <v/>
      </c>
      <c r="AE177" s="284" t="s">
        <v>113</v>
      </c>
      <c r="AF177" s="283" t="str">
        <f t="shared" ref="AF177:AF211" si="10">IFERROR(ROUNDDOWN(Q177*S177,0)*AD177,"")</f>
        <v/>
      </c>
    </row>
    <row r="178" spans="1:32" ht="36.75" customHeight="1">
      <c r="A178" s="28">
        <f t="shared" ref="A178:A211" si="11">A177+1</f>
        <v>167</v>
      </c>
      <c r="B178" s="1073" t="str">
        <f>IF(【全員最初に作成】基本情報!C222="","",【全員最初に作成】基本情報!C222)</f>
        <v/>
      </c>
      <c r="C178" s="1074"/>
      <c r="D178" s="1074"/>
      <c r="E178" s="1074"/>
      <c r="F178" s="1074"/>
      <c r="G178" s="1074"/>
      <c r="H178" s="1074"/>
      <c r="I178" s="1074"/>
      <c r="J178" s="1074"/>
      <c r="K178" s="1075"/>
      <c r="L178" s="28" t="str">
        <f>IF(【全員最初に作成】基本情報!M222="","",【全員最初に作成】基本情報!M222)</f>
        <v/>
      </c>
      <c r="M178" s="28" t="str">
        <f>IF(【全員最初に作成】基本情報!R222="","",【全員最初に作成】基本情報!R222)</f>
        <v/>
      </c>
      <c r="N178" s="28" t="str">
        <f>IF(【全員最初に作成】基本情報!W222="","",【全員最初に作成】基本情報!W222)</f>
        <v/>
      </c>
      <c r="O178" s="28" t="str">
        <f>IF(【全員最初に作成】基本情報!X222="","",【全員最初に作成】基本情報!X222)</f>
        <v/>
      </c>
      <c r="P178" s="276" t="str">
        <f>IF(【全員最初に作成】基本情報!Y222="","",【全員最初に作成】基本情報!Y222)</f>
        <v/>
      </c>
      <c r="Q178" s="11" t="str">
        <f>IF(【全員最初に作成】基本情報!AB222="","",【全員最初に作成】基本情報!AB222)</f>
        <v/>
      </c>
      <c r="R178" s="48"/>
      <c r="S178" s="277" t="str">
        <f>IF(P178="","",VLOOKUP(P178,【参考】数式用!$J$2:$L$34,3,FALSE))</f>
        <v/>
      </c>
      <c r="T178" s="278" t="s">
        <v>108</v>
      </c>
      <c r="U178" s="49"/>
      <c r="V178" s="279" t="s">
        <v>109</v>
      </c>
      <c r="W178" s="49"/>
      <c r="X178" s="29" t="s">
        <v>110</v>
      </c>
      <c r="Y178" s="49"/>
      <c r="Z178" s="29" t="s">
        <v>109</v>
      </c>
      <c r="AA178" s="49"/>
      <c r="AB178" s="29" t="s">
        <v>111</v>
      </c>
      <c r="AC178" s="280" t="s">
        <v>112</v>
      </c>
      <c r="AD178" s="281" t="str">
        <f t="shared" si="9"/>
        <v/>
      </c>
      <c r="AE178" s="284" t="s">
        <v>113</v>
      </c>
      <c r="AF178" s="283" t="str">
        <f t="shared" si="10"/>
        <v/>
      </c>
    </row>
    <row r="179" spans="1:32" ht="36.75" customHeight="1">
      <c r="A179" s="28">
        <f t="shared" si="11"/>
        <v>168</v>
      </c>
      <c r="B179" s="1073" t="str">
        <f>IF(【全員最初に作成】基本情報!C223="","",【全員最初に作成】基本情報!C223)</f>
        <v/>
      </c>
      <c r="C179" s="1074"/>
      <c r="D179" s="1074"/>
      <c r="E179" s="1074"/>
      <c r="F179" s="1074"/>
      <c r="G179" s="1074"/>
      <c r="H179" s="1074"/>
      <c r="I179" s="1074"/>
      <c r="J179" s="1074"/>
      <c r="K179" s="1075"/>
      <c r="L179" s="28" t="str">
        <f>IF(【全員最初に作成】基本情報!M223="","",【全員最初に作成】基本情報!M223)</f>
        <v/>
      </c>
      <c r="M179" s="28" t="str">
        <f>IF(【全員最初に作成】基本情報!R223="","",【全員最初に作成】基本情報!R223)</f>
        <v/>
      </c>
      <c r="N179" s="28" t="str">
        <f>IF(【全員最初に作成】基本情報!W223="","",【全員最初に作成】基本情報!W223)</f>
        <v/>
      </c>
      <c r="O179" s="28" t="str">
        <f>IF(【全員最初に作成】基本情報!X223="","",【全員最初に作成】基本情報!X223)</f>
        <v/>
      </c>
      <c r="P179" s="276" t="str">
        <f>IF(【全員最初に作成】基本情報!Y223="","",【全員最初に作成】基本情報!Y223)</f>
        <v/>
      </c>
      <c r="Q179" s="11" t="str">
        <f>IF(【全員最初に作成】基本情報!AB223="","",【全員最初に作成】基本情報!AB223)</f>
        <v/>
      </c>
      <c r="R179" s="48"/>
      <c r="S179" s="277" t="str">
        <f>IF(P179="","",VLOOKUP(P179,【参考】数式用!$J$2:$L$34,3,FALSE))</f>
        <v/>
      </c>
      <c r="T179" s="278" t="s">
        <v>108</v>
      </c>
      <c r="U179" s="49"/>
      <c r="V179" s="279" t="s">
        <v>109</v>
      </c>
      <c r="W179" s="49"/>
      <c r="X179" s="29" t="s">
        <v>110</v>
      </c>
      <c r="Y179" s="49"/>
      <c r="Z179" s="29" t="s">
        <v>109</v>
      </c>
      <c r="AA179" s="49"/>
      <c r="AB179" s="29" t="s">
        <v>111</v>
      </c>
      <c r="AC179" s="280" t="s">
        <v>112</v>
      </c>
      <c r="AD179" s="281" t="str">
        <f t="shared" si="9"/>
        <v/>
      </c>
      <c r="AE179" s="284" t="s">
        <v>113</v>
      </c>
      <c r="AF179" s="283" t="str">
        <f t="shared" si="10"/>
        <v/>
      </c>
    </row>
    <row r="180" spans="1:32" ht="36.75" customHeight="1">
      <c r="A180" s="28">
        <f t="shared" si="11"/>
        <v>169</v>
      </c>
      <c r="B180" s="1073" t="str">
        <f>IF(【全員最初に作成】基本情報!C224="","",【全員最初に作成】基本情報!C224)</f>
        <v/>
      </c>
      <c r="C180" s="1074"/>
      <c r="D180" s="1074"/>
      <c r="E180" s="1074"/>
      <c r="F180" s="1074"/>
      <c r="G180" s="1074"/>
      <c r="H180" s="1074"/>
      <c r="I180" s="1074"/>
      <c r="J180" s="1074"/>
      <c r="K180" s="1075"/>
      <c r="L180" s="28" t="str">
        <f>IF(【全員最初に作成】基本情報!M224="","",【全員最初に作成】基本情報!M224)</f>
        <v/>
      </c>
      <c r="M180" s="28" t="str">
        <f>IF(【全員最初に作成】基本情報!R224="","",【全員最初に作成】基本情報!R224)</f>
        <v/>
      </c>
      <c r="N180" s="28" t="str">
        <f>IF(【全員最初に作成】基本情報!W224="","",【全員最初に作成】基本情報!W224)</f>
        <v/>
      </c>
      <c r="O180" s="28" t="str">
        <f>IF(【全員最初に作成】基本情報!X224="","",【全員最初に作成】基本情報!X224)</f>
        <v/>
      </c>
      <c r="P180" s="276" t="str">
        <f>IF(【全員最初に作成】基本情報!Y224="","",【全員最初に作成】基本情報!Y224)</f>
        <v/>
      </c>
      <c r="Q180" s="11" t="str">
        <f>IF(【全員最初に作成】基本情報!AB224="","",【全員最初に作成】基本情報!AB224)</f>
        <v/>
      </c>
      <c r="R180" s="48"/>
      <c r="S180" s="277" t="str">
        <f>IF(P180="","",VLOOKUP(P180,【参考】数式用!$J$2:$L$34,3,FALSE))</f>
        <v/>
      </c>
      <c r="T180" s="278" t="s">
        <v>108</v>
      </c>
      <c r="U180" s="49"/>
      <c r="V180" s="279" t="s">
        <v>109</v>
      </c>
      <c r="W180" s="49"/>
      <c r="X180" s="29" t="s">
        <v>110</v>
      </c>
      <c r="Y180" s="49"/>
      <c r="Z180" s="29" t="s">
        <v>109</v>
      </c>
      <c r="AA180" s="49"/>
      <c r="AB180" s="29" t="s">
        <v>111</v>
      </c>
      <c r="AC180" s="280" t="s">
        <v>112</v>
      </c>
      <c r="AD180" s="281" t="str">
        <f t="shared" si="9"/>
        <v/>
      </c>
      <c r="AE180" s="284" t="s">
        <v>113</v>
      </c>
      <c r="AF180" s="283" t="str">
        <f t="shared" si="10"/>
        <v/>
      </c>
    </row>
    <row r="181" spans="1:32" ht="36.75" customHeight="1">
      <c r="A181" s="28">
        <f t="shared" si="11"/>
        <v>170</v>
      </c>
      <c r="B181" s="1073" t="str">
        <f>IF(【全員最初に作成】基本情報!C225="","",【全員最初に作成】基本情報!C225)</f>
        <v/>
      </c>
      <c r="C181" s="1074"/>
      <c r="D181" s="1074"/>
      <c r="E181" s="1074"/>
      <c r="F181" s="1074"/>
      <c r="G181" s="1074"/>
      <c r="H181" s="1074"/>
      <c r="I181" s="1074"/>
      <c r="J181" s="1074"/>
      <c r="K181" s="1075"/>
      <c r="L181" s="28" t="str">
        <f>IF(【全員最初に作成】基本情報!M225="","",【全員最初に作成】基本情報!M225)</f>
        <v/>
      </c>
      <c r="M181" s="28" t="str">
        <f>IF(【全員最初に作成】基本情報!R225="","",【全員最初に作成】基本情報!R225)</f>
        <v/>
      </c>
      <c r="N181" s="28" t="str">
        <f>IF(【全員最初に作成】基本情報!W225="","",【全員最初に作成】基本情報!W225)</f>
        <v/>
      </c>
      <c r="O181" s="28" t="str">
        <f>IF(【全員最初に作成】基本情報!X225="","",【全員最初に作成】基本情報!X225)</f>
        <v/>
      </c>
      <c r="P181" s="276" t="str">
        <f>IF(【全員最初に作成】基本情報!Y225="","",【全員最初に作成】基本情報!Y225)</f>
        <v/>
      </c>
      <c r="Q181" s="11" t="str">
        <f>IF(【全員最初に作成】基本情報!AB225="","",【全員最初に作成】基本情報!AB225)</f>
        <v/>
      </c>
      <c r="R181" s="48"/>
      <c r="S181" s="277" t="str">
        <f>IF(P181="","",VLOOKUP(P181,【参考】数式用!$J$2:$L$34,3,FALSE))</f>
        <v/>
      </c>
      <c r="T181" s="278" t="s">
        <v>108</v>
      </c>
      <c r="U181" s="49"/>
      <c r="V181" s="279" t="s">
        <v>109</v>
      </c>
      <c r="W181" s="49"/>
      <c r="X181" s="29" t="s">
        <v>110</v>
      </c>
      <c r="Y181" s="49"/>
      <c r="Z181" s="29" t="s">
        <v>109</v>
      </c>
      <c r="AA181" s="49"/>
      <c r="AB181" s="29" t="s">
        <v>111</v>
      </c>
      <c r="AC181" s="280" t="s">
        <v>112</v>
      </c>
      <c r="AD181" s="281" t="str">
        <f t="shared" si="9"/>
        <v/>
      </c>
      <c r="AE181" s="284" t="s">
        <v>113</v>
      </c>
      <c r="AF181" s="283" t="str">
        <f t="shared" si="10"/>
        <v/>
      </c>
    </row>
    <row r="182" spans="1:32" ht="36.75" customHeight="1">
      <c r="A182" s="28">
        <f t="shared" si="11"/>
        <v>171</v>
      </c>
      <c r="B182" s="1073" t="str">
        <f>IF(【全員最初に作成】基本情報!C226="","",【全員最初に作成】基本情報!C226)</f>
        <v/>
      </c>
      <c r="C182" s="1074"/>
      <c r="D182" s="1074"/>
      <c r="E182" s="1074"/>
      <c r="F182" s="1074"/>
      <c r="G182" s="1074"/>
      <c r="H182" s="1074"/>
      <c r="I182" s="1074"/>
      <c r="J182" s="1074"/>
      <c r="K182" s="1075"/>
      <c r="L182" s="28" t="str">
        <f>IF(【全員最初に作成】基本情報!M226="","",【全員最初に作成】基本情報!M226)</f>
        <v/>
      </c>
      <c r="M182" s="28" t="str">
        <f>IF(【全員最初に作成】基本情報!R226="","",【全員最初に作成】基本情報!R226)</f>
        <v/>
      </c>
      <c r="N182" s="28" t="str">
        <f>IF(【全員最初に作成】基本情報!W226="","",【全員最初に作成】基本情報!W226)</f>
        <v/>
      </c>
      <c r="O182" s="28" t="str">
        <f>IF(【全員最初に作成】基本情報!X226="","",【全員最初に作成】基本情報!X226)</f>
        <v/>
      </c>
      <c r="P182" s="276" t="str">
        <f>IF(【全員最初に作成】基本情報!Y226="","",【全員最初に作成】基本情報!Y226)</f>
        <v/>
      </c>
      <c r="Q182" s="11" t="str">
        <f>IF(【全員最初に作成】基本情報!AB226="","",【全員最初に作成】基本情報!AB226)</f>
        <v/>
      </c>
      <c r="R182" s="48"/>
      <c r="S182" s="277" t="str">
        <f>IF(P182="","",VLOOKUP(P182,【参考】数式用!$J$2:$L$34,3,FALSE))</f>
        <v/>
      </c>
      <c r="T182" s="278" t="s">
        <v>108</v>
      </c>
      <c r="U182" s="49"/>
      <c r="V182" s="279" t="s">
        <v>109</v>
      </c>
      <c r="W182" s="49"/>
      <c r="X182" s="29" t="s">
        <v>110</v>
      </c>
      <c r="Y182" s="49"/>
      <c r="Z182" s="29" t="s">
        <v>109</v>
      </c>
      <c r="AA182" s="49"/>
      <c r="AB182" s="29" t="s">
        <v>111</v>
      </c>
      <c r="AC182" s="280" t="s">
        <v>112</v>
      </c>
      <c r="AD182" s="281" t="str">
        <f t="shared" si="9"/>
        <v/>
      </c>
      <c r="AE182" s="284" t="s">
        <v>113</v>
      </c>
      <c r="AF182" s="283" t="str">
        <f t="shared" si="10"/>
        <v/>
      </c>
    </row>
    <row r="183" spans="1:32" ht="36.75" customHeight="1">
      <c r="A183" s="28">
        <f t="shared" si="11"/>
        <v>172</v>
      </c>
      <c r="B183" s="1073" t="str">
        <f>IF(【全員最初に作成】基本情報!C227="","",【全員最初に作成】基本情報!C227)</f>
        <v/>
      </c>
      <c r="C183" s="1074"/>
      <c r="D183" s="1074"/>
      <c r="E183" s="1074"/>
      <c r="F183" s="1074"/>
      <c r="G183" s="1074"/>
      <c r="H183" s="1074"/>
      <c r="I183" s="1074"/>
      <c r="J183" s="1074"/>
      <c r="K183" s="1075"/>
      <c r="L183" s="28" t="str">
        <f>IF(【全員最初に作成】基本情報!M227="","",【全員最初に作成】基本情報!M227)</f>
        <v/>
      </c>
      <c r="M183" s="28" t="str">
        <f>IF(【全員最初に作成】基本情報!R227="","",【全員最初に作成】基本情報!R227)</f>
        <v/>
      </c>
      <c r="N183" s="28" t="str">
        <f>IF(【全員最初に作成】基本情報!W227="","",【全員最初に作成】基本情報!W227)</f>
        <v/>
      </c>
      <c r="O183" s="28" t="str">
        <f>IF(【全員最初に作成】基本情報!X227="","",【全員最初に作成】基本情報!X227)</f>
        <v/>
      </c>
      <c r="P183" s="276" t="str">
        <f>IF(【全員最初に作成】基本情報!Y227="","",【全員最初に作成】基本情報!Y227)</f>
        <v/>
      </c>
      <c r="Q183" s="11" t="str">
        <f>IF(【全員最初に作成】基本情報!AB227="","",【全員最初に作成】基本情報!AB227)</f>
        <v/>
      </c>
      <c r="R183" s="48"/>
      <c r="S183" s="277" t="str">
        <f>IF(P183="","",VLOOKUP(P183,【参考】数式用!$J$2:$L$34,3,FALSE))</f>
        <v/>
      </c>
      <c r="T183" s="278" t="s">
        <v>108</v>
      </c>
      <c r="U183" s="49"/>
      <c r="V183" s="279" t="s">
        <v>109</v>
      </c>
      <c r="W183" s="49"/>
      <c r="X183" s="29" t="s">
        <v>110</v>
      </c>
      <c r="Y183" s="49"/>
      <c r="Z183" s="29" t="s">
        <v>109</v>
      </c>
      <c r="AA183" s="49"/>
      <c r="AB183" s="29" t="s">
        <v>111</v>
      </c>
      <c r="AC183" s="280" t="s">
        <v>112</v>
      </c>
      <c r="AD183" s="281" t="str">
        <f t="shared" si="9"/>
        <v/>
      </c>
      <c r="AE183" s="284" t="s">
        <v>113</v>
      </c>
      <c r="AF183" s="283" t="str">
        <f t="shared" si="10"/>
        <v/>
      </c>
    </row>
    <row r="184" spans="1:32" ht="36.75" customHeight="1">
      <c r="A184" s="28">
        <f t="shared" si="11"/>
        <v>173</v>
      </c>
      <c r="B184" s="1073" t="str">
        <f>IF(【全員最初に作成】基本情報!C228="","",【全員最初に作成】基本情報!C228)</f>
        <v/>
      </c>
      <c r="C184" s="1074"/>
      <c r="D184" s="1074"/>
      <c r="E184" s="1074"/>
      <c r="F184" s="1074"/>
      <c r="G184" s="1074"/>
      <c r="H184" s="1074"/>
      <c r="I184" s="1074"/>
      <c r="J184" s="1074"/>
      <c r="K184" s="1075"/>
      <c r="L184" s="28" t="str">
        <f>IF(【全員最初に作成】基本情報!M228="","",【全員最初に作成】基本情報!M228)</f>
        <v/>
      </c>
      <c r="M184" s="28" t="str">
        <f>IF(【全員最初に作成】基本情報!R228="","",【全員最初に作成】基本情報!R228)</f>
        <v/>
      </c>
      <c r="N184" s="28" t="str">
        <f>IF(【全員最初に作成】基本情報!W228="","",【全員最初に作成】基本情報!W228)</f>
        <v/>
      </c>
      <c r="O184" s="28" t="str">
        <f>IF(【全員最初に作成】基本情報!X228="","",【全員最初に作成】基本情報!X228)</f>
        <v/>
      </c>
      <c r="P184" s="276" t="str">
        <f>IF(【全員最初に作成】基本情報!Y228="","",【全員最初に作成】基本情報!Y228)</f>
        <v/>
      </c>
      <c r="Q184" s="11" t="str">
        <f>IF(【全員最初に作成】基本情報!AB228="","",【全員最初に作成】基本情報!AB228)</f>
        <v/>
      </c>
      <c r="R184" s="48"/>
      <c r="S184" s="277" t="str">
        <f>IF(P184="","",VLOOKUP(P184,【参考】数式用!$J$2:$L$34,3,FALSE))</f>
        <v/>
      </c>
      <c r="T184" s="278" t="s">
        <v>108</v>
      </c>
      <c r="U184" s="49"/>
      <c r="V184" s="279" t="s">
        <v>109</v>
      </c>
      <c r="W184" s="49"/>
      <c r="X184" s="29" t="s">
        <v>110</v>
      </c>
      <c r="Y184" s="49"/>
      <c r="Z184" s="29" t="s">
        <v>109</v>
      </c>
      <c r="AA184" s="49"/>
      <c r="AB184" s="29" t="s">
        <v>111</v>
      </c>
      <c r="AC184" s="280" t="s">
        <v>112</v>
      </c>
      <c r="AD184" s="281" t="str">
        <f t="shared" si="9"/>
        <v/>
      </c>
      <c r="AE184" s="284" t="s">
        <v>113</v>
      </c>
      <c r="AF184" s="283" t="str">
        <f t="shared" si="10"/>
        <v/>
      </c>
    </row>
    <row r="185" spans="1:32" ht="36.75" customHeight="1">
      <c r="A185" s="28">
        <f t="shared" si="11"/>
        <v>174</v>
      </c>
      <c r="B185" s="1073" t="str">
        <f>IF(【全員最初に作成】基本情報!C229="","",【全員最初に作成】基本情報!C229)</f>
        <v/>
      </c>
      <c r="C185" s="1074"/>
      <c r="D185" s="1074"/>
      <c r="E185" s="1074"/>
      <c r="F185" s="1074"/>
      <c r="G185" s="1074"/>
      <c r="H185" s="1074"/>
      <c r="I185" s="1074"/>
      <c r="J185" s="1074"/>
      <c r="K185" s="1075"/>
      <c r="L185" s="28" t="str">
        <f>IF(【全員最初に作成】基本情報!M229="","",【全員最初に作成】基本情報!M229)</f>
        <v/>
      </c>
      <c r="M185" s="28" t="str">
        <f>IF(【全員最初に作成】基本情報!R229="","",【全員最初に作成】基本情報!R229)</f>
        <v/>
      </c>
      <c r="N185" s="28" t="str">
        <f>IF(【全員最初に作成】基本情報!W229="","",【全員最初に作成】基本情報!W229)</f>
        <v/>
      </c>
      <c r="O185" s="28" t="str">
        <f>IF(【全員最初に作成】基本情報!X229="","",【全員最初に作成】基本情報!X229)</f>
        <v/>
      </c>
      <c r="P185" s="276" t="str">
        <f>IF(【全員最初に作成】基本情報!Y229="","",【全員最初に作成】基本情報!Y229)</f>
        <v/>
      </c>
      <c r="Q185" s="11" t="str">
        <f>IF(【全員最初に作成】基本情報!AB229="","",【全員最初に作成】基本情報!AB229)</f>
        <v/>
      </c>
      <c r="R185" s="48"/>
      <c r="S185" s="277" t="str">
        <f>IF(P185="","",VLOOKUP(P185,【参考】数式用!$J$2:$L$34,3,FALSE))</f>
        <v/>
      </c>
      <c r="T185" s="278" t="s">
        <v>108</v>
      </c>
      <c r="U185" s="49"/>
      <c r="V185" s="279" t="s">
        <v>109</v>
      </c>
      <c r="W185" s="49"/>
      <c r="X185" s="29" t="s">
        <v>110</v>
      </c>
      <c r="Y185" s="49"/>
      <c r="Z185" s="29" t="s">
        <v>109</v>
      </c>
      <c r="AA185" s="49"/>
      <c r="AB185" s="29" t="s">
        <v>111</v>
      </c>
      <c r="AC185" s="280" t="s">
        <v>112</v>
      </c>
      <c r="AD185" s="281" t="str">
        <f t="shared" si="9"/>
        <v/>
      </c>
      <c r="AE185" s="284" t="s">
        <v>113</v>
      </c>
      <c r="AF185" s="283" t="str">
        <f t="shared" si="10"/>
        <v/>
      </c>
    </row>
    <row r="186" spans="1:32" ht="36.75" customHeight="1">
      <c r="A186" s="28">
        <f t="shared" si="11"/>
        <v>175</v>
      </c>
      <c r="B186" s="1073" t="str">
        <f>IF(【全員最初に作成】基本情報!C230="","",【全員最初に作成】基本情報!C230)</f>
        <v/>
      </c>
      <c r="C186" s="1074"/>
      <c r="D186" s="1074"/>
      <c r="E186" s="1074"/>
      <c r="F186" s="1074"/>
      <c r="G186" s="1074"/>
      <c r="H186" s="1074"/>
      <c r="I186" s="1074"/>
      <c r="J186" s="1074"/>
      <c r="K186" s="1075"/>
      <c r="L186" s="28" t="str">
        <f>IF(【全員最初に作成】基本情報!M230="","",【全員最初に作成】基本情報!M230)</f>
        <v/>
      </c>
      <c r="M186" s="28" t="str">
        <f>IF(【全員最初に作成】基本情報!R230="","",【全員最初に作成】基本情報!R230)</f>
        <v/>
      </c>
      <c r="N186" s="28" t="str">
        <f>IF(【全員最初に作成】基本情報!W230="","",【全員最初に作成】基本情報!W230)</f>
        <v/>
      </c>
      <c r="O186" s="28" t="str">
        <f>IF(【全員最初に作成】基本情報!X230="","",【全員最初に作成】基本情報!X230)</f>
        <v/>
      </c>
      <c r="P186" s="276" t="str">
        <f>IF(【全員最初に作成】基本情報!Y230="","",【全員最初に作成】基本情報!Y230)</f>
        <v/>
      </c>
      <c r="Q186" s="11" t="str">
        <f>IF(【全員最初に作成】基本情報!AB230="","",【全員最初に作成】基本情報!AB230)</f>
        <v/>
      </c>
      <c r="R186" s="48"/>
      <c r="S186" s="277" t="str">
        <f>IF(P186="","",VLOOKUP(P186,【参考】数式用!$J$2:$L$34,3,FALSE))</f>
        <v/>
      </c>
      <c r="T186" s="278" t="s">
        <v>108</v>
      </c>
      <c r="U186" s="49"/>
      <c r="V186" s="279" t="s">
        <v>109</v>
      </c>
      <c r="W186" s="49"/>
      <c r="X186" s="29" t="s">
        <v>110</v>
      </c>
      <c r="Y186" s="49"/>
      <c r="Z186" s="29" t="s">
        <v>109</v>
      </c>
      <c r="AA186" s="49"/>
      <c r="AB186" s="29" t="s">
        <v>111</v>
      </c>
      <c r="AC186" s="280" t="s">
        <v>112</v>
      </c>
      <c r="AD186" s="281" t="str">
        <f t="shared" si="9"/>
        <v/>
      </c>
      <c r="AE186" s="284" t="s">
        <v>113</v>
      </c>
      <c r="AF186" s="283" t="str">
        <f t="shared" si="10"/>
        <v/>
      </c>
    </row>
    <row r="187" spans="1:32" ht="36.75" customHeight="1">
      <c r="A187" s="28">
        <f t="shared" si="11"/>
        <v>176</v>
      </c>
      <c r="B187" s="1073" t="str">
        <f>IF(【全員最初に作成】基本情報!C231="","",【全員最初に作成】基本情報!C231)</f>
        <v/>
      </c>
      <c r="C187" s="1074"/>
      <c r="D187" s="1074"/>
      <c r="E187" s="1074"/>
      <c r="F187" s="1074"/>
      <c r="G187" s="1074"/>
      <c r="H187" s="1074"/>
      <c r="I187" s="1074"/>
      <c r="J187" s="1074"/>
      <c r="K187" s="1075"/>
      <c r="L187" s="28" t="str">
        <f>IF(【全員最初に作成】基本情報!M231="","",【全員最初に作成】基本情報!M231)</f>
        <v/>
      </c>
      <c r="M187" s="28" t="str">
        <f>IF(【全員最初に作成】基本情報!R231="","",【全員最初に作成】基本情報!R231)</f>
        <v/>
      </c>
      <c r="N187" s="28" t="str">
        <f>IF(【全員最初に作成】基本情報!W231="","",【全員最初に作成】基本情報!W231)</f>
        <v/>
      </c>
      <c r="O187" s="28" t="str">
        <f>IF(【全員最初に作成】基本情報!X231="","",【全員最初に作成】基本情報!X231)</f>
        <v/>
      </c>
      <c r="P187" s="276" t="str">
        <f>IF(【全員最初に作成】基本情報!Y231="","",【全員最初に作成】基本情報!Y231)</f>
        <v/>
      </c>
      <c r="Q187" s="11" t="str">
        <f>IF(【全員最初に作成】基本情報!AB231="","",【全員最初に作成】基本情報!AB231)</f>
        <v/>
      </c>
      <c r="R187" s="48"/>
      <c r="S187" s="277" t="str">
        <f>IF(P187="","",VLOOKUP(P187,【参考】数式用!$J$2:$L$34,3,FALSE))</f>
        <v/>
      </c>
      <c r="T187" s="278" t="s">
        <v>108</v>
      </c>
      <c r="U187" s="49"/>
      <c r="V187" s="279" t="s">
        <v>109</v>
      </c>
      <c r="W187" s="49"/>
      <c r="X187" s="29" t="s">
        <v>110</v>
      </c>
      <c r="Y187" s="49"/>
      <c r="Z187" s="29" t="s">
        <v>109</v>
      </c>
      <c r="AA187" s="49"/>
      <c r="AB187" s="29" t="s">
        <v>111</v>
      </c>
      <c r="AC187" s="280" t="s">
        <v>112</v>
      </c>
      <c r="AD187" s="281" t="str">
        <f t="shared" si="9"/>
        <v/>
      </c>
      <c r="AE187" s="284" t="s">
        <v>113</v>
      </c>
      <c r="AF187" s="283" t="str">
        <f t="shared" si="10"/>
        <v/>
      </c>
    </row>
    <row r="188" spans="1:32" ht="36.75" customHeight="1">
      <c r="A188" s="28">
        <f t="shared" si="11"/>
        <v>177</v>
      </c>
      <c r="B188" s="1073" t="str">
        <f>IF(【全員最初に作成】基本情報!C232="","",【全員最初に作成】基本情報!C232)</f>
        <v/>
      </c>
      <c r="C188" s="1074"/>
      <c r="D188" s="1074"/>
      <c r="E188" s="1074"/>
      <c r="F188" s="1074"/>
      <c r="G188" s="1074"/>
      <c r="H188" s="1074"/>
      <c r="I188" s="1074"/>
      <c r="J188" s="1074"/>
      <c r="K188" s="1075"/>
      <c r="L188" s="28" t="str">
        <f>IF(【全員最初に作成】基本情報!M232="","",【全員最初に作成】基本情報!M232)</f>
        <v/>
      </c>
      <c r="M188" s="28" t="str">
        <f>IF(【全員最初に作成】基本情報!R232="","",【全員最初に作成】基本情報!R232)</f>
        <v/>
      </c>
      <c r="N188" s="28" t="str">
        <f>IF(【全員最初に作成】基本情報!W232="","",【全員最初に作成】基本情報!W232)</f>
        <v/>
      </c>
      <c r="O188" s="28" t="str">
        <f>IF(【全員最初に作成】基本情報!X232="","",【全員最初に作成】基本情報!X232)</f>
        <v/>
      </c>
      <c r="P188" s="276" t="str">
        <f>IF(【全員最初に作成】基本情報!Y232="","",【全員最初に作成】基本情報!Y232)</f>
        <v/>
      </c>
      <c r="Q188" s="11" t="str">
        <f>IF(【全員最初に作成】基本情報!AB232="","",【全員最初に作成】基本情報!AB232)</f>
        <v/>
      </c>
      <c r="R188" s="48"/>
      <c r="S188" s="277" t="str">
        <f>IF(P188="","",VLOOKUP(P188,【参考】数式用!$J$2:$L$34,3,FALSE))</f>
        <v/>
      </c>
      <c r="T188" s="278" t="s">
        <v>108</v>
      </c>
      <c r="U188" s="49"/>
      <c r="V188" s="279" t="s">
        <v>109</v>
      </c>
      <c r="W188" s="49"/>
      <c r="X188" s="29" t="s">
        <v>110</v>
      </c>
      <c r="Y188" s="49"/>
      <c r="Z188" s="29" t="s">
        <v>109</v>
      </c>
      <c r="AA188" s="49"/>
      <c r="AB188" s="29" t="s">
        <v>111</v>
      </c>
      <c r="AC188" s="280" t="s">
        <v>112</v>
      </c>
      <c r="AD188" s="281" t="str">
        <f t="shared" si="9"/>
        <v/>
      </c>
      <c r="AE188" s="284" t="s">
        <v>113</v>
      </c>
      <c r="AF188" s="283" t="str">
        <f t="shared" si="10"/>
        <v/>
      </c>
    </row>
    <row r="189" spans="1:32" ht="36.75" customHeight="1">
      <c r="A189" s="28">
        <f t="shared" si="11"/>
        <v>178</v>
      </c>
      <c r="B189" s="1073" t="str">
        <f>IF(【全員最初に作成】基本情報!C233="","",【全員最初に作成】基本情報!C233)</f>
        <v/>
      </c>
      <c r="C189" s="1074"/>
      <c r="D189" s="1074"/>
      <c r="E189" s="1074"/>
      <c r="F189" s="1074"/>
      <c r="G189" s="1074"/>
      <c r="H189" s="1074"/>
      <c r="I189" s="1074"/>
      <c r="J189" s="1074"/>
      <c r="K189" s="1075"/>
      <c r="L189" s="28" t="str">
        <f>IF(【全員最初に作成】基本情報!M233="","",【全員最初に作成】基本情報!M233)</f>
        <v/>
      </c>
      <c r="M189" s="28" t="str">
        <f>IF(【全員最初に作成】基本情報!R233="","",【全員最初に作成】基本情報!R233)</f>
        <v/>
      </c>
      <c r="N189" s="28" t="str">
        <f>IF(【全員最初に作成】基本情報!W233="","",【全員最初に作成】基本情報!W233)</f>
        <v/>
      </c>
      <c r="O189" s="28" t="str">
        <f>IF(【全員最初に作成】基本情報!X233="","",【全員最初に作成】基本情報!X233)</f>
        <v/>
      </c>
      <c r="P189" s="276" t="str">
        <f>IF(【全員最初に作成】基本情報!Y233="","",【全員最初に作成】基本情報!Y233)</f>
        <v/>
      </c>
      <c r="Q189" s="11" t="str">
        <f>IF(【全員最初に作成】基本情報!AB233="","",【全員最初に作成】基本情報!AB233)</f>
        <v/>
      </c>
      <c r="R189" s="48"/>
      <c r="S189" s="277" t="str">
        <f>IF(P189="","",VLOOKUP(P189,【参考】数式用!$J$2:$L$34,3,FALSE))</f>
        <v/>
      </c>
      <c r="T189" s="278" t="s">
        <v>108</v>
      </c>
      <c r="U189" s="49"/>
      <c r="V189" s="279" t="s">
        <v>109</v>
      </c>
      <c r="W189" s="49"/>
      <c r="X189" s="29" t="s">
        <v>110</v>
      </c>
      <c r="Y189" s="49"/>
      <c r="Z189" s="29" t="s">
        <v>109</v>
      </c>
      <c r="AA189" s="49"/>
      <c r="AB189" s="29" t="s">
        <v>111</v>
      </c>
      <c r="AC189" s="280" t="s">
        <v>112</v>
      </c>
      <c r="AD189" s="281" t="str">
        <f t="shared" si="9"/>
        <v/>
      </c>
      <c r="AE189" s="284" t="s">
        <v>113</v>
      </c>
      <c r="AF189" s="283" t="str">
        <f t="shared" si="10"/>
        <v/>
      </c>
    </row>
    <row r="190" spans="1:32" ht="36.75" customHeight="1">
      <c r="A190" s="28">
        <f t="shared" si="11"/>
        <v>179</v>
      </c>
      <c r="B190" s="1073" t="str">
        <f>IF(【全員最初に作成】基本情報!C234="","",【全員最初に作成】基本情報!C234)</f>
        <v/>
      </c>
      <c r="C190" s="1074"/>
      <c r="D190" s="1074"/>
      <c r="E190" s="1074"/>
      <c r="F190" s="1074"/>
      <c r="G190" s="1074"/>
      <c r="H190" s="1074"/>
      <c r="I190" s="1074"/>
      <c r="J190" s="1074"/>
      <c r="K190" s="1075"/>
      <c r="L190" s="28" t="str">
        <f>IF(【全員最初に作成】基本情報!M234="","",【全員最初に作成】基本情報!M234)</f>
        <v/>
      </c>
      <c r="M190" s="28" t="str">
        <f>IF(【全員最初に作成】基本情報!R234="","",【全員最初に作成】基本情報!R234)</f>
        <v/>
      </c>
      <c r="N190" s="28" t="str">
        <f>IF(【全員最初に作成】基本情報!W234="","",【全員最初に作成】基本情報!W234)</f>
        <v/>
      </c>
      <c r="O190" s="28" t="str">
        <f>IF(【全員最初に作成】基本情報!X234="","",【全員最初に作成】基本情報!X234)</f>
        <v/>
      </c>
      <c r="P190" s="276" t="str">
        <f>IF(【全員最初に作成】基本情報!Y234="","",【全員最初に作成】基本情報!Y234)</f>
        <v/>
      </c>
      <c r="Q190" s="11" t="str">
        <f>IF(【全員最初に作成】基本情報!AB234="","",【全員最初に作成】基本情報!AB234)</f>
        <v/>
      </c>
      <c r="R190" s="48"/>
      <c r="S190" s="277" t="str">
        <f>IF(P190="","",VLOOKUP(P190,【参考】数式用!$J$2:$L$34,3,FALSE))</f>
        <v/>
      </c>
      <c r="T190" s="278" t="s">
        <v>108</v>
      </c>
      <c r="U190" s="49"/>
      <c r="V190" s="279" t="s">
        <v>109</v>
      </c>
      <c r="W190" s="49"/>
      <c r="X190" s="29" t="s">
        <v>110</v>
      </c>
      <c r="Y190" s="49"/>
      <c r="Z190" s="29" t="s">
        <v>109</v>
      </c>
      <c r="AA190" s="49"/>
      <c r="AB190" s="29" t="s">
        <v>111</v>
      </c>
      <c r="AC190" s="280" t="s">
        <v>112</v>
      </c>
      <c r="AD190" s="281" t="str">
        <f t="shared" si="9"/>
        <v/>
      </c>
      <c r="AE190" s="284" t="s">
        <v>113</v>
      </c>
      <c r="AF190" s="283" t="str">
        <f t="shared" si="10"/>
        <v/>
      </c>
    </row>
    <row r="191" spans="1:32" ht="36.75" customHeight="1">
      <c r="A191" s="28">
        <f t="shared" si="11"/>
        <v>180</v>
      </c>
      <c r="B191" s="1073" t="str">
        <f>IF(【全員最初に作成】基本情報!C235="","",【全員最初に作成】基本情報!C235)</f>
        <v/>
      </c>
      <c r="C191" s="1074"/>
      <c r="D191" s="1074"/>
      <c r="E191" s="1074"/>
      <c r="F191" s="1074"/>
      <c r="G191" s="1074"/>
      <c r="H191" s="1074"/>
      <c r="I191" s="1074"/>
      <c r="J191" s="1074"/>
      <c r="K191" s="1075"/>
      <c r="L191" s="28" t="str">
        <f>IF(【全員最初に作成】基本情報!M235="","",【全員最初に作成】基本情報!M235)</f>
        <v/>
      </c>
      <c r="M191" s="28" t="str">
        <f>IF(【全員最初に作成】基本情報!R235="","",【全員最初に作成】基本情報!R235)</f>
        <v/>
      </c>
      <c r="N191" s="28" t="str">
        <f>IF(【全員最初に作成】基本情報!W235="","",【全員最初に作成】基本情報!W235)</f>
        <v/>
      </c>
      <c r="O191" s="28" t="str">
        <f>IF(【全員最初に作成】基本情報!X235="","",【全員最初に作成】基本情報!X235)</f>
        <v/>
      </c>
      <c r="P191" s="276" t="str">
        <f>IF(【全員最初に作成】基本情報!Y235="","",【全員最初に作成】基本情報!Y235)</f>
        <v/>
      </c>
      <c r="Q191" s="11" t="str">
        <f>IF(【全員最初に作成】基本情報!AB235="","",【全員最初に作成】基本情報!AB235)</f>
        <v/>
      </c>
      <c r="R191" s="48"/>
      <c r="S191" s="277" t="str">
        <f>IF(P191="","",VLOOKUP(P191,【参考】数式用!$J$2:$L$34,3,FALSE))</f>
        <v/>
      </c>
      <c r="T191" s="278" t="s">
        <v>108</v>
      </c>
      <c r="U191" s="49"/>
      <c r="V191" s="279" t="s">
        <v>109</v>
      </c>
      <c r="W191" s="49"/>
      <c r="X191" s="29" t="s">
        <v>110</v>
      </c>
      <c r="Y191" s="49"/>
      <c r="Z191" s="29" t="s">
        <v>109</v>
      </c>
      <c r="AA191" s="49"/>
      <c r="AB191" s="29" t="s">
        <v>111</v>
      </c>
      <c r="AC191" s="280" t="s">
        <v>112</v>
      </c>
      <c r="AD191" s="281" t="str">
        <f t="shared" si="9"/>
        <v/>
      </c>
      <c r="AE191" s="284" t="s">
        <v>113</v>
      </c>
      <c r="AF191" s="283" t="str">
        <f t="shared" si="10"/>
        <v/>
      </c>
    </row>
    <row r="192" spans="1:32" ht="36.75" customHeight="1">
      <c r="A192" s="28">
        <f t="shared" si="11"/>
        <v>181</v>
      </c>
      <c r="B192" s="1073" t="str">
        <f>IF(【全員最初に作成】基本情報!C236="","",【全員最初に作成】基本情報!C236)</f>
        <v/>
      </c>
      <c r="C192" s="1074"/>
      <c r="D192" s="1074"/>
      <c r="E192" s="1074"/>
      <c r="F192" s="1074"/>
      <c r="G192" s="1074"/>
      <c r="H192" s="1074"/>
      <c r="I192" s="1074"/>
      <c r="J192" s="1074"/>
      <c r="K192" s="1075"/>
      <c r="L192" s="28" t="str">
        <f>IF(【全員最初に作成】基本情報!M236="","",【全員最初に作成】基本情報!M236)</f>
        <v/>
      </c>
      <c r="M192" s="28" t="str">
        <f>IF(【全員最初に作成】基本情報!R236="","",【全員最初に作成】基本情報!R236)</f>
        <v/>
      </c>
      <c r="N192" s="28" t="str">
        <f>IF(【全員最初に作成】基本情報!W236="","",【全員最初に作成】基本情報!W236)</f>
        <v/>
      </c>
      <c r="O192" s="28" t="str">
        <f>IF(【全員最初に作成】基本情報!X236="","",【全員最初に作成】基本情報!X236)</f>
        <v/>
      </c>
      <c r="P192" s="276" t="str">
        <f>IF(【全員最初に作成】基本情報!Y236="","",【全員最初に作成】基本情報!Y236)</f>
        <v/>
      </c>
      <c r="Q192" s="11" t="str">
        <f>IF(【全員最初に作成】基本情報!AB236="","",【全員最初に作成】基本情報!AB236)</f>
        <v/>
      </c>
      <c r="R192" s="48"/>
      <c r="S192" s="277" t="str">
        <f>IF(P192="","",VLOOKUP(P192,【参考】数式用!$J$2:$L$34,3,FALSE))</f>
        <v/>
      </c>
      <c r="T192" s="278" t="s">
        <v>108</v>
      </c>
      <c r="U192" s="49"/>
      <c r="V192" s="279" t="s">
        <v>109</v>
      </c>
      <c r="W192" s="49"/>
      <c r="X192" s="29" t="s">
        <v>110</v>
      </c>
      <c r="Y192" s="49"/>
      <c r="Z192" s="29" t="s">
        <v>109</v>
      </c>
      <c r="AA192" s="49"/>
      <c r="AB192" s="29" t="s">
        <v>111</v>
      </c>
      <c r="AC192" s="280" t="s">
        <v>112</v>
      </c>
      <c r="AD192" s="281" t="str">
        <f t="shared" si="9"/>
        <v/>
      </c>
      <c r="AE192" s="284" t="s">
        <v>113</v>
      </c>
      <c r="AF192" s="283" t="str">
        <f t="shared" si="10"/>
        <v/>
      </c>
    </row>
    <row r="193" spans="1:32" ht="36.75" customHeight="1">
      <c r="A193" s="28">
        <f t="shared" si="11"/>
        <v>182</v>
      </c>
      <c r="B193" s="1073" t="str">
        <f>IF(【全員最初に作成】基本情報!C237="","",【全員最初に作成】基本情報!C237)</f>
        <v/>
      </c>
      <c r="C193" s="1074"/>
      <c r="D193" s="1074"/>
      <c r="E193" s="1074"/>
      <c r="F193" s="1074"/>
      <c r="G193" s="1074"/>
      <c r="H193" s="1074"/>
      <c r="I193" s="1074"/>
      <c r="J193" s="1074"/>
      <c r="K193" s="1075"/>
      <c r="L193" s="28" t="str">
        <f>IF(【全員最初に作成】基本情報!M237="","",【全員最初に作成】基本情報!M237)</f>
        <v/>
      </c>
      <c r="M193" s="28" t="str">
        <f>IF(【全員最初に作成】基本情報!R237="","",【全員最初に作成】基本情報!R237)</f>
        <v/>
      </c>
      <c r="N193" s="28" t="str">
        <f>IF(【全員最初に作成】基本情報!W237="","",【全員最初に作成】基本情報!W237)</f>
        <v/>
      </c>
      <c r="O193" s="28" t="str">
        <f>IF(【全員最初に作成】基本情報!X237="","",【全員最初に作成】基本情報!X237)</f>
        <v/>
      </c>
      <c r="P193" s="276" t="str">
        <f>IF(【全員最初に作成】基本情報!Y237="","",【全員最初に作成】基本情報!Y237)</f>
        <v/>
      </c>
      <c r="Q193" s="11" t="str">
        <f>IF(【全員最初に作成】基本情報!AB237="","",【全員最初に作成】基本情報!AB237)</f>
        <v/>
      </c>
      <c r="R193" s="48"/>
      <c r="S193" s="277" t="str">
        <f>IF(P193="","",VLOOKUP(P193,【参考】数式用!$J$2:$L$34,3,FALSE))</f>
        <v/>
      </c>
      <c r="T193" s="278" t="s">
        <v>108</v>
      </c>
      <c r="U193" s="49"/>
      <c r="V193" s="279" t="s">
        <v>109</v>
      </c>
      <c r="W193" s="49"/>
      <c r="X193" s="29" t="s">
        <v>110</v>
      </c>
      <c r="Y193" s="49"/>
      <c r="Z193" s="29" t="s">
        <v>109</v>
      </c>
      <c r="AA193" s="49"/>
      <c r="AB193" s="29" t="s">
        <v>111</v>
      </c>
      <c r="AC193" s="280" t="s">
        <v>112</v>
      </c>
      <c r="AD193" s="281" t="str">
        <f t="shared" si="9"/>
        <v/>
      </c>
      <c r="AE193" s="284" t="s">
        <v>113</v>
      </c>
      <c r="AF193" s="283" t="str">
        <f t="shared" si="10"/>
        <v/>
      </c>
    </row>
    <row r="194" spans="1:32" ht="36.75" customHeight="1">
      <c r="A194" s="28">
        <f t="shared" si="11"/>
        <v>183</v>
      </c>
      <c r="B194" s="1073" t="str">
        <f>IF(【全員最初に作成】基本情報!C238="","",【全員最初に作成】基本情報!C238)</f>
        <v/>
      </c>
      <c r="C194" s="1074"/>
      <c r="D194" s="1074"/>
      <c r="E194" s="1074"/>
      <c r="F194" s="1074"/>
      <c r="G194" s="1074"/>
      <c r="H194" s="1074"/>
      <c r="I194" s="1074"/>
      <c r="J194" s="1074"/>
      <c r="K194" s="1075"/>
      <c r="L194" s="28" t="str">
        <f>IF(【全員最初に作成】基本情報!M238="","",【全員最初に作成】基本情報!M238)</f>
        <v/>
      </c>
      <c r="M194" s="28" t="str">
        <f>IF(【全員最初に作成】基本情報!R238="","",【全員最初に作成】基本情報!R238)</f>
        <v/>
      </c>
      <c r="N194" s="28" t="str">
        <f>IF(【全員最初に作成】基本情報!W238="","",【全員最初に作成】基本情報!W238)</f>
        <v/>
      </c>
      <c r="O194" s="28" t="str">
        <f>IF(【全員最初に作成】基本情報!X238="","",【全員最初に作成】基本情報!X238)</f>
        <v/>
      </c>
      <c r="P194" s="276" t="str">
        <f>IF(【全員最初に作成】基本情報!Y238="","",【全員最初に作成】基本情報!Y238)</f>
        <v/>
      </c>
      <c r="Q194" s="11" t="str">
        <f>IF(【全員最初に作成】基本情報!AB238="","",【全員最初に作成】基本情報!AB238)</f>
        <v/>
      </c>
      <c r="R194" s="48"/>
      <c r="S194" s="277" t="str">
        <f>IF(P194="","",VLOOKUP(P194,【参考】数式用!$J$2:$L$34,3,FALSE))</f>
        <v/>
      </c>
      <c r="T194" s="278" t="s">
        <v>108</v>
      </c>
      <c r="U194" s="49"/>
      <c r="V194" s="279" t="s">
        <v>109</v>
      </c>
      <c r="W194" s="49"/>
      <c r="X194" s="29" t="s">
        <v>110</v>
      </c>
      <c r="Y194" s="49"/>
      <c r="Z194" s="29" t="s">
        <v>109</v>
      </c>
      <c r="AA194" s="49"/>
      <c r="AB194" s="29" t="s">
        <v>111</v>
      </c>
      <c r="AC194" s="280" t="s">
        <v>112</v>
      </c>
      <c r="AD194" s="281" t="str">
        <f t="shared" si="9"/>
        <v/>
      </c>
      <c r="AE194" s="284" t="s">
        <v>113</v>
      </c>
      <c r="AF194" s="283" t="str">
        <f t="shared" si="10"/>
        <v/>
      </c>
    </row>
    <row r="195" spans="1:32" ht="36.75" customHeight="1">
      <c r="A195" s="28">
        <f t="shared" si="11"/>
        <v>184</v>
      </c>
      <c r="B195" s="1073" t="str">
        <f>IF(【全員最初に作成】基本情報!C239="","",【全員最初に作成】基本情報!C239)</f>
        <v/>
      </c>
      <c r="C195" s="1074"/>
      <c r="D195" s="1074"/>
      <c r="E195" s="1074"/>
      <c r="F195" s="1074"/>
      <c r="G195" s="1074"/>
      <c r="H195" s="1074"/>
      <c r="I195" s="1074"/>
      <c r="J195" s="1074"/>
      <c r="K195" s="1075"/>
      <c r="L195" s="28" t="str">
        <f>IF(【全員最初に作成】基本情報!M239="","",【全員最初に作成】基本情報!M239)</f>
        <v/>
      </c>
      <c r="M195" s="28" t="str">
        <f>IF(【全員最初に作成】基本情報!R239="","",【全員最初に作成】基本情報!R239)</f>
        <v/>
      </c>
      <c r="N195" s="28" t="str">
        <f>IF(【全員最初に作成】基本情報!W239="","",【全員最初に作成】基本情報!W239)</f>
        <v/>
      </c>
      <c r="O195" s="28" t="str">
        <f>IF(【全員最初に作成】基本情報!X239="","",【全員最初に作成】基本情報!X239)</f>
        <v/>
      </c>
      <c r="P195" s="276" t="str">
        <f>IF(【全員最初に作成】基本情報!Y239="","",【全員最初に作成】基本情報!Y239)</f>
        <v/>
      </c>
      <c r="Q195" s="11" t="str">
        <f>IF(【全員最初に作成】基本情報!AB239="","",【全員最初に作成】基本情報!AB239)</f>
        <v/>
      </c>
      <c r="R195" s="48"/>
      <c r="S195" s="277" t="str">
        <f>IF(P195="","",VLOOKUP(P195,【参考】数式用!$J$2:$L$34,3,FALSE))</f>
        <v/>
      </c>
      <c r="T195" s="278" t="s">
        <v>108</v>
      </c>
      <c r="U195" s="49"/>
      <c r="V195" s="279" t="s">
        <v>109</v>
      </c>
      <c r="W195" s="49"/>
      <c r="X195" s="29" t="s">
        <v>110</v>
      </c>
      <c r="Y195" s="49"/>
      <c r="Z195" s="29" t="s">
        <v>109</v>
      </c>
      <c r="AA195" s="49"/>
      <c r="AB195" s="29" t="s">
        <v>111</v>
      </c>
      <c r="AC195" s="280" t="s">
        <v>112</v>
      </c>
      <c r="AD195" s="281" t="str">
        <f t="shared" si="9"/>
        <v/>
      </c>
      <c r="AE195" s="284" t="s">
        <v>113</v>
      </c>
      <c r="AF195" s="283" t="str">
        <f t="shared" si="10"/>
        <v/>
      </c>
    </row>
    <row r="196" spans="1:32" ht="36.75" customHeight="1">
      <c r="A196" s="28">
        <f t="shared" si="11"/>
        <v>185</v>
      </c>
      <c r="B196" s="1073" t="str">
        <f>IF(【全員最初に作成】基本情報!C240="","",【全員最初に作成】基本情報!C240)</f>
        <v/>
      </c>
      <c r="C196" s="1074"/>
      <c r="D196" s="1074"/>
      <c r="E196" s="1074"/>
      <c r="F196" s="1074"/>
      <c r="G196" s="1074"/>
      <c r="H196" s="1074"/>
      <c r="I196" s="1074"/>
      <c r="J196" s="1074"/>
      <c r="K196" s="1075"/>
      <c r="L196" s="28" t="str">
        <f>IF(【全員最初に作成】基本情報!M240="","",【全員最初に作成】基本情報!M240)</f>
        <v/>
      </c>
      <c r="M196" s="28" t="str">
        <f>IF(【全員最初に作成】基本情報!R240="","",【全員最初に作成】基本情報!R240)</f>
        <v/>
      </c>
      <c r="N196" s="28" t="str">
        <f>IF(【全員最初に作成】基本情報!W240="","",【全員最初に作成】基本情報!W240)</f>
        <v/>
      </c>
      <c r="O196" s="28" t="str">
        <f>IF(【全員最初に作成】基本情報!X240="","",【全員最初に作成】基本情報!X240)</f>
        <v/>
      </c>
      <c r="P196" s="276" t="str">
        <f>IF(【全員最初に作成】基本情報!Y240="","",【全員最初に作成】基本情報!Y240)</f>
        <v/>
      </c>
      <c r="Q196" s="11" t="str">
        <f>IF(【全員最初に作成】基本情報!AB240="","",【全員最初に作成】基本情報!AB240)</f>
        <v/>
      </c>
      <c r="R196" s="48"/>
      <c r="S196" s="277" t="str">
        <f>IF(P196="","",VLOOKUP(P196,【参考】数式用!$J$2:$L$34,3,FALSE))</f>
        <v/>
      </c>
      <c r="T196" s="278" t="s">
        <v>108</v>
      </c>
      <c r="U196" s="49"/>
      <c r="V196" s="279" t="s">
        <v>109</v>
      </c>
      <c r="W196" s="49"/>
      <c r="X196" s="29" t="s">
        <v>110</v>
      </c>
      <c r="Y196" s="49"/>
      <c r="Z196" s="29" t="s">
        <v>109</v>
      </c>
      <c r="AA196" s="49"/>
      <c r="AB196" s="29" t="s">
        <v>111</v>
      </c>
      <c r="AC196" s="280" t="s">
        <v>112</v>
      </c>
      <c r="AD196" s="281" t="str">
        <f t="shared" si="9"/>
        <v/>
      </c>
      <c r="AE196" s="284" t="s">
        <v>113</v>
      </c>
      <c r="AF196" s="283" t="str">
        <f t="shared" si="10"/>
        <v/>
      </c>
    </row>
    <row r="197" spans="1:32" ht="36.75" customHeight="1">
      <c r="A197" s="28">
        <f t="shared" si="11"/>
        <v>186</v>
      </c>
      <c r="B197" s="1073" t="str">
        <f>IF(【全員最初に作成】基本情報!C241="","",【全員最初に作成】基本情報!C241)</f>
        <v/>
      </c>
      <c r="C197" s="1074"/>
      <c r="D197" s="1074"/>
      <c r="E197" s="1074"/>
      <c r="F197" s="1074"/>
      <c r="G197" s="1074"/>
      <c r="H197" s="1074"/>
      <c r="I197" s="1074"/>
      <c r="J197" s="1074"/>
      <c r="K197" s="1075"/>
      <c r="L197" s="28" t="str">
        <f>IF(【全員最初に作成】基本情報!M241="","",【全員最初に作成】基本情報!M241)</f>
        <v/>
      </c>
      <c r="M197" s="28" t="str">
        <f>IF(【全員最初に作成】基本情報!R241="","",【全員最初に作成】基本情報!R241)</f>
        <v/>
      </c>
      <c r="N197" s="28" t="str">
        <f>IF(【全員最初に作成】基本情報!W241="","",【全員最初に作成】基本情報!W241)</f>
        <v/>
      </c>
      <c r="O197" s="28" t="str">
        <f>IF(【全員最初に作成】基本情報!X241="","",【全員最初に作成】基本情報!X241)</f>
        <v/>
      </c>
      <c r="P197" s="276" t="str">
        <f>IF(【全員最初に作成】基本情報!Y241="","",【全員最初に作成】基本情報!Y241)</f>
        <v/>
      </c>
      <c r="Q197" s="11" t="str">
        <f>IF(【全員最初に作成】基本情報!AB241="","",【全員最初に作成】基本情報!AB241)</f>
        <v/>
      </c>
      <c r="R197" s="48"/>
      <c r="S197" s="277" t="str">
        <f>IF(P197="","",VLOOKUP(P197,【参考】数式用!$J$2:$L$34,3,FALSE))</f>
        <v/>
      </c>
      <c r="T197" s="278" t="s">
        <v>108</v>
      </c>
      <c r="U197" s="49"/>
      <c r="V197" s="279" t="s">
        <v>109</v>
      </c>
      <c r="W197" s="49"/>
      <c r="X197" s="29" t="s">
        <v>110</v>
      </c>
      <c r="Y197" s="49"/>
      <c r="Z197" s="29" t="s">
        <v>109</v>
      </c>
      <c r="AA197" s="49"/>
      <c r="AB197" s="29" t="s">
        <v>111</v>
      </c>
      <c r="AC197" s="280" t="s">
        <v>112</v>
      </c>
      <c r="AD197" s="281" t="str">
        <f t="shared" si="9"/>
        <v/>
      </c>
      <c r="AE197" s="284" t="s">
        <v>113</v>
      </c>
      <c r="AF197" s="283" t="str">
        <f t="shared" si="10"/>
        <v/>
      </c>
    </row>
    <row r="198" spans="1:32" ht="36.75" customHeight="1">
      <c r="A198" s="28">
        <f t="shared" si="11"/>
        <v>187</v>
      </c>
      <c r="B198" s="1073" t="str">
        <f>IF(【全員最初に作成】基本情報!C242="","",【全員最初に作成】基本情報!C242)</f>
        <v/>
      </c>
      <c r="C198" s="1074"/>
      <c r="D198" s="1074"/>
      <c r="E198" s="1074"/>
      <c r="F198" s="1074"/>
      <c r="G198" s="1074"/>
      <c r="H198" s="1074"/>
      <c r="I198" s="1074"/>
      <c r="J198" s="1074"/>
      <c r="K198" s="1075"/>
      <c r="L198" s="28" t="str">
        <f>IF(【全員最初に作成】基本情報!M242="","",【全員最初に作成】基本情報!M242)</f>
        <v/>
      </c>
      <c r="M198" s="28" t="str">
        <f>IF(【全員最初に作成】基本情報!R242="","",【全員最初に作成】基本情報!R242)</f>
        <v/>
      </c>
      <c r="N198" s="28" t="str">
        <f>IF(【全員最初に作成】基本情報!W242="","",【全員最初に作成】基本情報!W242)</f>
        <v/>
      </c>
      <c r="O198" s="28" t="str">
        <f>IF(【全員最初に作成】基本情報!X242="","",【全員最初に作成】基本情報!X242)</f>
        <v/>
      </c>
      <c r="P198" s="276" t="str">
        <f>IF(【全員最初に作成】基本情報!Y242="","",【全員最初に作成】基本情報!Y242)</f>
        <v/>
      </c>
      <c r="Q198" s="11" t="str">
        <f>IF(【全員最初に作成】基本情報!AB242="","",【全員最初に作成】基本情報!AB242)</f>
        <v/>
      </c>
      <c r="R198" s="48"/>
      <c r="S198" s="277" t="str">
        <f>IF(P198="","",VLOOKUP(P198,【参考】数式用!$J$2:$L$34,3,FALSE))</f>
        <v/>
      </c>
      <c r="T198" s="278" t="s">
        <v>108</v>
      </c>
      <c r="U198" s="49"/>
      <c r="V198" s="279" t="s">
        <v>109</v>
      </c>
      <c r="W198" s="49"/>
      <c r="X198" s="29" t="s">
        <v>110</v>
      </c>
      <c r="Y198" s="49"/>
      <c r="Z198" s="29" t="s">
        <v>109</v>
      </c>
      <c r="AA198" s="49"/>
      <c r="AB198" s="29" t="s">
        <v>111</v>
      </c>
      <c r="AC198" s="280" t="s">
        <v>112</v>
      </c>
      <c r="AD198" s="281" t="str">
        <f t="shared" si="9"/>
        <v/>
      </c>
      <c r="AE198" s="284" t="s">
        <v>113</v>
      </c>
      <c r="AF198" s="283" t="str">
        <f t="shared" si="10"/>
        <v/>
      </c>
    </row>
    <row r="199" spans="1:32" ht="36.75" customHeight="1">
      <c r="A199" s="28">
        <f t="shared" si="11"/>
        <v>188</v>
      </c>
      <c r="B199" s="1073" t="str">
        <f>IF(【全員最初に作成】基本情報!C243="","",【全員最初に作成】基本情報!C243)</f>
        <v/>
      </c>
      <c r="C199" s="1074"/>
      <c r="D199" s="1074"/>
      <c r="E199" s="1074"/>
      <c r="F199" s="1074"/>
      <c r="G199" s="1074"/>
      <c r="H199" s="1074"/>
      <c r="I199" s="1074"/>
      <c r="J199" s="1074"/>
      <c r="K199" s="1075"/>
      <c r="L199" s="28" t="str">
        <f>IF(【全員最初に作成】基本情報!M243="","",【全員最初に作成】基本情報!M243)</f>
        <v/>
      </c>
      <c r="M199" s="28" t="str">
        <f>IF(【全員最初に作成】基本情報!R243="","",【全員最初に作成】基本情報!R243)</f>
        <v/>
      </c>
      <c r="N199" s="28" t="str">
        <f>IF(【全員最初に作成】基本情報!W243="","",【全員最初に作成】基本情報!W243)</f>
        <v/>
      </c>
      <c r="O199" s="28" t="str">
        <f>IF(【全員最初に作成】基本情報!X243="","",【全員最初に作成】基本情報!X243)</f>
        <v/>
      </c>
      <c r="P199" s="276" t="str">
        <f>IF(【全員最初に作成】基本情報!Y243="","",【全員最初に作成】基本情報!Y243)</f>
        <v/>
      </c>
      <c r="Q199" s="11" t="str">
        <f>IF(【全員最初に作成】基本情報!AB243="","",【全員最初に作成】基本情報!AB243)</f>
        <v/>
      </c>
      <c r="R199" s="48"/>
      <c r="S199" s="277" t="str">
        <f>IF(P199="","",VLOOKUP(P199,【参考】数式用!$J$2:$L$34,3,FALSE))</f>
        <v/>
      </c>
      <c r="T199" s="278" t="s">
        <v>108</v>
      </c>
      <c r="U199" s="49"/>
      <c r="V199" s="279" t="s">
        <v>109</v>
      </c>
      <c r="W199" s="49"/>
      <c r="X199" s="29" t="s">
        <v>110</v>
      </c>
      <c r="Y199" s="49"/>
      <c r="Z199" s="29" t="s">
        <v>109</v>
      </c>
      <c r="AA199" s="49"/>
      <c r="AB199" s="29" t="s">
        <v>111</v>
      </c>
      <c r="AC199" s="280" t="s">
        <v>112</v>
      </c>
      <c r="AD199" s="281" t="str">
        <f t="shared" si="9"/>
        <v/>
      </c>
      <c r="AE199" s="284" t="s">
        <v>113</v>
      </c>
      <c r="AF199" s="283" t="str">
        <f t="shared" si="10"/>
        <v/>
      </c>
    </row>
    <row r="200" spans="1:32" ht="36.75" customHeight="1">
      <c r="A200" s="28">
        <f t="shared" si="11"/>
        <v>189</v>
      </c>
      <c r="B200" s="1073" t="str">
        <f>IF(【全員最初に作成】基本情報!C244="","",【全員最初に作成】基本情報!C244)</f>
        <v/>
      </c>
      <c r="C200" s="1074"/>
      <c r="D200" s="1074"/>
      <c r="E200" s="1074"/>
      <c r="F200" s="1074"/>
      <c r="G200" s="1074"/>
      <c r="H200" s="1074"/>
      <c r="I200" s="1074"/>
      <c r="J200" s="1074"/>
      <c r="K200" s="1075"/>
      <c r="L200" s="28" t="str">
        <f>IF(【全員最初に作成】基本情報!M244="","",【全員最初に作成】基本情報!M244)</f>
        <v/>
      </c>
      <c r="M200" s="28" t="str">
        <f>IF(【全員最初に作成】基本情報!R244="","",【全員最初に作成】基本情報!R244)</f>
        <v/>
      </c>
      <c r="N200" s="28" t="str">
        <f>IF(【全員最初に作成】基本情報!W244="","",【全員最初に作成】基本情報!W244)</f>
        <v/>
      </c>
      <c r="O200" s="28" t="str">
        <f>IF(【全員最初に作成】基本情報!X244="","",【全員最初に作成】基本情報!X244)</f>
        <v/>
      </c>
      <c r="P200" s="276" t="str">
        <f>IF(【全員最初に作成】基本情報!Y244="","",【全員最初に作成】基本情報!Y244)</f>
        <v/>
      </c>
      <c r="Q200" s="11" t="str">
        <f>IF(【全員最初に作成】基本情報!AB244="","",【全員最初に作成】基本情報!AB244)</f>
        <v/>
      </c>
      <c r="R200" s="48"/>
      <c r="S200" s="277" t="str">
        <f>IF(P200="","",VLOOKUP(P200,【参考】数式用!$J$2:$L$34,3,FALSE))</f>
        <v/>
      </c>
      <c r="T200" s="278" t="s">
        <v>108</v>
      </c>
      <c r="U200" s="49"/>
      <c r="V200" s="279" t="s">
        <v>109</v>
      </c>
      <c r="W200" s="49"/>
      <c r="X200" s="29" t="s">
        <v>110</v>
      </c>
      <c r="Y200" s="49"/>
      <c r="Z200" s="29" t="s">
        <v>109</v>
      </c>
      <c r="AA200" s="49"/>
      <c r="AB200" s="29" t="s">
        <v>111</v>
      </c>
      <c r="AC200" s="280" t="s">
        <v>112</v>
      </c>
      <c r="AD200" s="281" t="str">
        <f t="shared" si="9"/>
        <v/>
      </c>
      <c r="AE200" s="284" t="s">
        <v>113</v>
      </c>
      <c r="AF200" s="283" t="str">
        <f t="shared" si="10"/>
        <v/>
      </c>
    </row>
    <row r="201" spans="1:32" ht="36.75" customHeight="1">
      <c r="A201" s="28">
        <f t="shared" si="11"/>
        <v>190</v>
      </c>
      <c r="B201" s="1073" t="str">
        <f>IF(【全員最初に作成】基本情報!C245="","",【全員最初に作成】基本情報!C245)</f>
        <v/>
      </c>
      <c r="C201" s="1074"/>
      <c r="D201" s="1074"/>
      <c r="E201" s="1074"/>
      <c r="F201" s="1074"/>
      <c r="G201" s="1074"/>
      <c r="H201" s="1074"/>
      <c r="I201" s="1074"/>
      <c r="J201" s="1074"/>
      <c r="K201" s="1075"/>
      <c r="L201" s="28" t="str">
        <f>IF(【全員最初に作成】基本情報!M245="","",【全員最初に作成】基本情報!M245)</f>
        <v/>
      </c>
      <c r="M201" s="28" t="str">
        <f>IF(【全員最初に作成】基本情報!R245="","",【全員最初に作成】基本情報!R245)</f>
        <v/>
      </c>
      <c r="N201" s="28" t="str">
        <f>IF(【全員最初に作成】基本情報!W245="","",【全員最初に作成】基本情報!W245)</f>
        <v/>
      </c>
      <c r="O201" s="28" t="str">
        <f>IF(【全員最初に作成】基本情報!X245="","",【全員最初に作成】基本情報!X245)</f>
        <v/>
      </c>
      <c r="P201" s="276" t="str">
        <f>IF(【全員最初に作成】基本情報!Y245="","",【全員最初に作成】基本情報!Y245)</f>
        <v/>
      </c>
      <c r="Q201" s="11" t="str">
        <f>IF(【全員最初に作成】基本情報!AB245="","",【全員最初に作成】基本情報!AB245)</f>
        <v/>
      </c>
      <c r="R201" s="48"/>
      <c r="S201" s="277" t="str">
        <f>IF(P201="","",VLOOKUP(P201,【参考】数式用!$J$2:$L$34,3,FALSE))</f>
        <v/>
      </c>
      <c r="T201" s="278" t="s">
        <v>108</v>
      </c>
      <c r="U201" s="49"/>
      <c r="V201" s="279" t="s">
        <v>109</v>
      </c>
      <c r="W201" s="49"/>
      <c r="X201" s="29" t="s">
        <v>110</v>
      </c>
      <c r="Y201" s="49"/>
      <c r="Z201" s="29" t="s">
        <v>109</v>
      </c>
      <c r="AA201" s="49"/>
      <c r="AB201" s="29" t="s">
        <v>111</v>
      </c>
      <c r="AC201" s="280" t="s">
        <v>112</v>
      </c>
      <c r="AD201" s="281" t="str">
        <f t="shared" si="9"/>
        <v/>
      </c>
      <c r="AE201" s="284" t="s">
        <v>113</v>
      </c>
      <c r="AF201" s="283" t="str">
        <f t="shared" si="10"/>
        <v/>
      </c>
    </row>
    <row r="202" spans="1:32" ht="36.75" customHeight="1">
      <c r="A202" s="28">
        <f t="shared" si="11"/>
        <v>191</v>
      </c>
      <c r="B202" s="1073" t="str">
        <f>IF(【全員最初に作成】基本情報!C246="","",【全員最初に作成】基本情報!C246)</f>
        <v/>
      </c>
      <c r="C202" s="1074"/>
      <c r="D202" s="1074"/>
      <c r="E202" s="1074"/>
      <c r="F202" s="1074"/>
      <c r="G202" s="1074"/>
      <c r="H202" s="1074"/>
      <c r="I202" s="1074"/>
      <c r="J202" s="1074"/>
      <c r="K202" s="1075"/>
      <c r="L202" s="28" t="str">
        <f>IF(【全員最初に作成】基本情報!M246="","",【全員最初に作成】基本情報!M246)</f>
        <v/>
      </c>
      <c r="M202" s="28" t="str">
        <f>IF(【全員最初に作成】基本情報!R246="","",【全員最初に作成】基本情報!R246)</f>
        <v/>
      </c>
      <c r="N202" s="28" t="str">
        <f>IF(【全員最初に作成】基本情報!W246="","",【全員最初に作成】基本情報!W246)</f>
        <v/>
      </c>
      <c r="O202" s="28" t="str">
        <f>IF(【全員最初に作成】基本情報!X246="","",【全員最初に作成】基本情報!X246)</f>
        <v/>
      </c>
      <c r="P202" s="276" t="str">
        <f>IF(【全員最初に作成】基本情報!Y246="","",【全員最初に作成】基本情報!Y246)</f>
        <v/>
      </c>
      <c r="Q202" s="11" t="str">
        <f>IF(【全員最初に作成】基本情報!AB246="","",【全員最初に作成】基本情報!AB246)</f>
        <v/>
      </c>
      <c r="R202" s="48"/>
      <c r="S202" s="277" t="str">
        <f>IF(P202="","",VLOOKUP(P202,【参考】数式用!$J$2:$L$34,3,FALSE))</f>
        <v/>
      </c>
      <c r="T202" s="278" t="s">
        <v>108</v>
      </c>
      <c r="U202" s="49"/>
      <c r="V202" s="279" t="s">
        <v>109</v>
      </c>
      <c r="W202" s="49"/>
      <c r="X202" s="29" t="s">
        <v>110</v>
      </c>
      <c r="Y202" s="49"/>
      <c r="Z202" s="29" t="s">
        <v>109</v>
      </c>
      <c r="AA202" s="49"/>
      <c r="AB202" s="29" t="s">
        <v>111</v>
      </c>
      <c r="AC202" s="280" t="s">
        <v>112</v>
      </c>
      <c r="AD202" s="281" t="str">
        <f t="shared" si="9"/>
        <v/>
      </c>
      <c r="AE202" s="284" t="s">
        <v>113</v>
      </c>
      <c r="AF202" s="283" t="str">
        <f t="shared" si="10"/>
        <v/>
      </c>
    </row>
    <row r="203" spans="1:32" ht="36.75" customHeight="1">
      <c r="A203" s="28">
        <f t="shared" si="11"/>
        <v>192</v>
      </c>
      <c r="B203" s="1073" t="str">
        <f>IF(【全員最初に作成】基本情報!C247="","",【全員最初に作成】基本情報!C247)</f>
        <v/>
      </c>
      <c r="C203" s="1074"/>
      <c r="D203" s="1074"/>
      <c r="E203" s="1074"/>
      <c r="F203" s="1074"/>
      <c r="G203" s="1074"/>
      <c r="H203" s="1074"/>
      <c r="I203" s="1074"/>
      <c r="J203" s="1074"/>
      <c r="K203" s="1075"/>
      <c r="L203" s="28" t="str">
        <f>IF(【全員最初に作成】基本情報!M247="","",【全員最初に作成】基本情報!M247)</f>
        <v/>
      </c>
      <c r="M203" s="28" t="str">
        <f>IF(【全員最初に作成】基本情報!R247="","",【全員最初に作成】基本情報!R247)</f>
        <v/>
      </c>
      <c r="N203" s="28" t="str">
        <f>IF(【全員最初に作成】基本情報!W247="","",【全員最初に作成】基本情報!W247)</f>
        <v/>
      </c>
      <c r="O203" s="28" t="str">
        <f>IF(【全員最初に作成】基本情報!X247="","",【全員最初に作成】基本情報!X247)</f>
        <v/>
      </c>
      <c r="P203" s="276" t="str">
        <f>IF(【全員最初に作成】基本情報!Y247="","",【全員最初に作成】基本情報!Y247)</f>
        <v/>
      </c>
      <c r="Q203" s="11" t="str">
        <f>IF(【全員最初に作成】基本情報!AB247="","",【全員最初に作成】基本情報!AB247)</f>
        <v/>
      </c>
      <c r="R203" s="48"/>
      <c r="S203" s="277" t="str">
        <f>IF(P203="","",VLOOKUP(P203,【参考】数式用!$J$2:$L$34,3,FALSE))</f>
        <v/>
      </c>
      <c r="T203" s="278" t="s">
        <v>108</v>
      </c>
      <c r="U203" s="49"/>
      <c r="V203" s="279" t="s">
        <v>109</v>
      </c>
      <c r="W203" s="49"/>
      <c r="X203" s="29" t="s">
        <v>110</v>
      </c>
      <c r="Y203" s="49"/>
      <c r="Z203" s="29" t="s">
        <v>109</v>
      </c>
      <c r="AA203" s="49"/>
      <c r="AB203" s="29" t="s">
        <v>111</v>
      </c>
      <c r="AC203" s="280" t="s">
        <v>112</v>
      </c>
      <c r="AD203" s="281" t="str">
        <f t="shared" si="9"/>
        <v/>
      </c>
      <c r="AE203" s="284" t="s">
        <v>113</v>
      </c>
      <c r="AF203" s="283" t="str">
        <f t="shared" si="10"/>
        <v/>
      </c>
    </row>
    <row r="204" spans="1:32" ht="36.75" customHeight="1">
      <c r="A204" s="28">
        <f t="shared" si="11"/>
        <v>193</v>
      </c>
      <c r="B204" s="1073" t="str">
        <f>IF(【全員最初に作成】基本情報!C248="","",【全員最初に作成】基本情報!C248)</f>
        <v/>
      </c>
      <c r="C204" s="1074"/>
      <c r="D204" s="1074"/>
      <c r="E204" s="1074"/>
      <c r="F204" s="1074"/>
      <c r="G204" s="1074"/>
      <c r="H204" s="1074"/>
      <c r="I204" s="1074"/>
      <c r="J204" s="1074"/>
      <c r="K204" s="1075"/>
      <c r="L204" s="28" t="str">
        <f>IF(【全員最初に作成】基本情報!M248="","",【全員最初に作成】基本情報!M248)</f>
        <v/>
      </c>
      <c r="M204" s="28" t="str">
        <f>IF(【全員最初に作成】基本情報!R248="","",【全員最初に作成】基本情報!R248)</f>
        <v/>
      </c>
      <c r="N204" s="28" t="str">
        <f>IF(【全員最初に作成】基本情報!W248="","",【全員最初に作成】基本情報!W248)</f>
        <v/>
      </c>
      <c r="O204" s="28" t="str">
        <f>IF(【全員最初に作成】基本情報!X248="","",【全員最初に作成】基本情報!X248)</f>
        <v/>
      </c>
      <c r="P204" s="276" t="str">
        <f>IF(【全員最初に作成】基本情報!Y248="","",【全員最初に作成】基本情報!Y248)</f>
        <v/>
      </c>
      <c r="Q204" s="11" t="str">
        <f>IF(【全員最初に作成】基本情報!AB248="","",【全員最初に作成】基本情報!AB248)</f>
        <v/>
      </c>
      <c r="R204" s="48"/>
      <c r="S204" s="277" t="str">
        <f>IF(P204="","",VLOOKUP(P204,【参考】数式用!$J$2:$L$34,3,FALSE))</f>
        <v/>
      </c>
      <c r="T204" s="278" t="s">
        <v>108</v>
      </c>
      <c r="U204" s="49"/>
      <c r="V204" s="279" t="s">
        <v>109</v>
      </c>
      <c r="W204" s="49"/>
      <c r="X204" s="29" t="s">
        <v>110</v>
      </c>
      <c r="Y204" s="49"/>
      <c r="Z204" s="29" t="s">
        <v>109</v>
      </c>
      <c r="AA204" s="49"/>
      <c r="AB204" s="29" t="s">
        <v>111</v>
      </c>
      <c r="AC204" s="280" t="s">
        <v>112</v>
      </c>
      <c r="AD204" s="281" t="str">
        <f t="shared" si="9"/>
        <v/>
      </c>
      <c r="AE204" s="284" t="s">
        <v>113</v>
      </c>
      <c r="AF204" s="283" t="str">
        <f t="shared" si="10"/>
        <v/>
      </c>
    </row>
    <row r="205" spans="1:32" ht="36.75" customHeight="1">
      <c r="A205" s="28">
        <f t="shared" si="11"/>
        <v>194</v>
      </c>
      <c r="B205" s="1073" t="str">
        <f>IF(【全員最初に作成】基本情報!C249="","",【全員最初に作成】基本情報!C249)</f>
        <v/>
      </c>
      <c r="C205" s="1074"/>
      <c r="D205" s="1074"/>
      <c r="E205" s="1074"/>
      <c r="F205" s="1074"/>
      <c r="G205" s="1074"/>
      <c r="H205" s="1074"/>
      <c r="I205" s="1074"/>
      <c r="J205" s="1074"/>
      <c r="K205" s="1075"/>
      <c r="L205" s="28" t="str">
        <f>IF(【全員最初に作成】基本情報!M249="","",【全員最初に作成】基本情報!M249)</f>
        <v/>
      </c>
      <c r="M205" s="28" t="str">
        <f>IF(【全員最初に作成】基本情報!R249="","",【全員最初に作成】基本情報!R249)</f>
        <v/>
      </c>
      <c r="N205" s="28" t="str">
        <f>IF(【全員最初に作成】基本情報!W249="","",【全員最初に作成】基本情報!W249)</f>
        <v/>
      </c>
      <c r="O205" s="28" t="str">
        <f>IF(【全員最初に作成】基本情報!X249="","",【全員最初に作成】基本情報!X249)</f>
        <v/>
      </c>
      <c r="P205" s="276" t="str">
        <f>IF(【全員最初に作成】基本情報!Y249="","",【全員最初に作成】基本情報!Y249)</f>
        <v/>
      </c>
      <c r="Q205" s="11" t="str">
        <f>IF(【全員最初に作成】基本情報!AB249="","",【全員最初に作成】基本情報!AB249)</f>
        <v/>
      </c>
      <c r="R205" s="48"/>
      <c r="S205" s="277" t="str">
        <f>IF(P205="","",VLOOKUP(P205,【参考】数式用!$J$2:$L$34,3,FALSE))</f>
        <v/>
      </c>
      <c r="T205" s="278" t="s">
        <v>108</v>
      </c>
      <c r="U205" s="49"/>
      <c r="V205" s="279" t="s">
        <v>109</v>
      </c>
      <c r="W205" s="49"/>
      <c r="X205" s="29" t="s">
        <v>110</v>
      </c>
      <c r="Y205" s="49"/>
      <c r="Z205" s="29" t="s">
        <v>109</v>
      </c>
      <c r="AA205" s="49"/>
      <c r="AB205" s="29" t="s">
        <v>111</v>
      </c>
      <c r="AC205" s="280" t="s">
        <v>112</v>
      </c>
      <c r="AD205" s="281" t="str">
        <f t="shared" si="9"/>
        <v/>
      </c>
      <c r="AE205" s="284" t="s">
        <v>113</v>
      </c>
      <c r="AF205" s="283" t="str">
        <f t="shared" si="10"/>
        <v/>
      </c>
    </row>
    <row r="206" spans="1:32" ht="36.75" customHeight="1">
      <c r="A206" s="28">
        <f t="shared" si="11"/>
        <v>195</v>
      </c>
      <c r="B206" s="1073" t="str">
        <f>IF(【全員最初に作成】基本情報!C250="","",【全員最初に作成】基本情報!C250)</f>
        <v/>
      </c>
      <c r="C206" s="1074"/>
      <c r="D206" s="1074"/>
      <c r="E206" s="1074"/>
      <c r="F206" s="1074"/>
      <c r="G206" s="1074"/>
      <c r="H206" s="1074"/>
      <c r="I206" s="1074"/>
      <c r="J206" s="1074"/>
      <c r="K206" s="1075"/>
      <c r="L206" s="28" t="str">
        <f>IF(【全員最初に作成】基本情報!M250="","",【全員最初に作成】基本情報!M250)</f>
        <v/>
      </c>
      <c r="M206" s="28" t="str">
        <f>IF(【全員最初に作成】基本情報!R250="","",【全員最初に作成】基本情報!R250)</f>
        <v/>
      </c>
      <c r="N206" s="28" t="str">
        <f>IF(【全員最初に作成】基本情報!W250="","",【全員最初に作成】基本情報!W250)</f>
        <v/>
      </c>
      <c r="O206" s="28" t="str">
        <f>IF(【全員最初に作成】基本情報!X250="","",【全員最初に作成】基本情報!X250)</f>
        <v/>
      </c>
      <c r="P206" s="276" t="str">
        <f>IF(【全員最初に作成】基本情報!Y250="","",【全員最初に作成】基本情報!Y250)</f>
        <v/>
      </c>
      <c r="Q206" s="11" t="str">
        <f>IF(【全員最初に作成】基本情報!AB250="","",【全員最初に作成】基本情報!AB250)</f>
        <v/>
      </c>
      <c r="R206" s="48"/>
      <c r="S206" s="277" t="str">
        <f>IF(P206="","",VLOOKUP(P206,【参考】数式用!$J$2:$L$34,3,FALSE))</f>
        <v/>
      </c>
      <c r="T206" s="278" t="s">
        <v>108</v>
      </c>
      <c r="U206" s="49"/>
      <c r="V206" s="279" t="s">
        <v>109</v>
      </c>
      <c r="W206" s="49"/>
      <c r="X206" s="29" t="s">
        <v>110</v>
      </c>
      <c r="Y206" s="49"/>
      <c r="Z206" s="29" t="s">
        <v>109</v>
      </c>
      <c r="AA206" s="49"/>
      <c r="AB206" s="29" t="s">
        <v>111</v>
      </c>
      <c r="AC206" s="280" t="s">
        <v>112</v>
      </c>
      <c r="AD206" s="281" t="str">
        <f t="shared" si="9"/>
        <v/>
      </c>
      <c r="AE206" s="284" t="s">
        <v>113</v>
      </c>
      <c r="AF206" s="283" t="str">
        <f t="shared" si="10"/>
        <v/>
      </c>
    </row>
    <row r="207" spans="1:32" ht="36.75" customHeight="1">
      <c r="A207" s="28">
        <f t="shared" si="11"/>
        <v>196</v>
      </c>
      <c r="B207" s="1073" t="str">
        <f>IF(【全員最初に作成】基本情報!C251="","",【全員最初に作成】基本情報!C251)</f>
        <v/>
      </c>
      <c r="C207" s="1074"/>
      <c r="D207" s="1074"/>
      <c r="E207" s="1074"/>
      <c r="F207" s="1074"/>
      <c r="G207" s="1074"/>
      <c r="H207" s="1074"/>
      <c r="I207" s="1074"/>
      <c r="J207" s="1074"/>
      <c r="K207" s="1075"/>
      <c r="L207" s="28" t="str">
        <f>IF(【全員最初に作成】基本情報!M251="","",【全員最初に作成】基本情報!M251)</f>
        <v/>
      </c>
      <c r="M207" s="28" t="str">
        <f>IF(【全員最初に作成】基本情報!R251="","",【全員最初に作成】基本情報!R251)</f>
        <v/>
      </c>
      <c r="N207" s="28" t="str">
        <f>IF(【全員最初に作成】基本情報!W251="","",【全員最初に作成】基本情報!W251)</f>
        <v/>
      </c>
      <c r="O207" s="28" t="str">
        <f>IF(【全員最初に作成】基本情報!X251="","",【全員最初に作成】基本情報!X251)</f>
        <v/>
      </c>
      <c r="P207" s="276" t="str">
        <f>IF(【全員最初に作成】基本情報!Y251="","",【全員最初に作成】基本情報!Y251)</f>
        <v/>
      </c>
      <c r="Q207" s="11" t="str">
        <f>IF(【全員最初に作成】基本情報!AB251="","",【全員最初に作成】基本情報!AB251)</f>
        <v/>
      </c>
      <c r="R207" s="48"/>
      <c r="S207" s="277" t="str">
        <f>IF(P207="","",VLOOKUP(P207,【参考】数式用!$J$2:$L$34,3,FALSE))</f>
        <v/>
      </c>
      <c r="T207" s="278" t="s">
        <v>108</v>
      </c>
      <c r="U207" s="49"/>
      <c r="V207" s="279" t="s">
        <v>109</v>
      </c>
      <c r="W207" s="49"/>
      <c r="X207" s="29" t="s">
        <v>110</v>
      </c>
      <c r="Y207" s="49"/>
      <c r="Z207" s="29" t="s">
        <v>109</v>
      </c>
      <c r="AA207" s="49"/>
      <c r="AB207" s="29" t="s">
        <v>111</v>
      </c>
      <c r="AC207" s="280" t="s">
        <v>112</v>
      </c>
      <c r="AD207" s="281" t="str">
        <f t="shared" si="9"/>
        <v/>
      </c>
      <c r="AE207" s="284" t="s">
        <v>113</v>
      </c>
      <c r="AF207" s="283" t="str">
        <f t="shared" si="10"/>
        <v/>
      </c>
    </row>
    <row r="208" spans="1:32" ht="36.75" customHeight="1">
      <c r="A208" s="28">
        <f t="shared" si="11"/>
        <v>197</v>
      </c>
      <c r="B208" s="1073" t="str">
        <f>IF(【全員最初に作成】基本情報!C252="","",【全員最初に作成】基本情報!C252)</f>
        <v/>
      </c>
      <c r="C208" s="1074"/>
      <c r="D208" s="1074"/>
      <c r="E208" s="1074"/>
      <c r="F208" s="1074"/>
      <c r="G208" s="1074"/>
      <c r="H208" s="1074"/>
      <c r="I208" s="1074"/>
      <c r="J208" s="1074"/>
      <c r="K208" s="1075"/>
      <c r="L208" s="28" t="str">
        <f>IF(【全員最初に作成】基本情報!M252="","",【全員最初に作成】基本情報!M252)</f>
        <v/>
      </c>
      <c r="M208" s="28" t="str">
        <f>IF(【全員最初に作成】基本情報!R252="","",【全員最初に作成】基本情報!R252)</f>
        <v/>
      </c>
      <c r="N208" s="28" t="str">
        <f>IF(【全員最初に作成】基本情報!W252="","",【全員最初に作成】基本情報!W252)</f>
        <v/>
      </c>
      <c r="O208" s="28" t="str">
        <f>IF(【全員最初に作成】基本情報!X252="","",【全員最初に作成】基本情報!X252)</f>
        <v/>
      </c>
      <c r="P208" s="276" t="str">
        <f>IF(【全員最初に作成】基本情報!Y252="","",【全員最初に作成】基本情報!Y252)</f>
        <v/>
      </c>
      <c r="Q208" s="11" t="str">
        <f>IF(【全員最初に作成】基本情報!AB252="","",【全員最初に作成】基本情報!AB252)</f>
        <v/>
      </c>
      <c r="R208" s="48"/>
      <c r="S208" s="277" t="str">
        <f>IF(P208="","",VLOOKUP(P208,【参考】数式用!$J$2:$L$34,3,FALSE))</f>
        <v/>
      </c>
      <c r="T208" s="278" t="s">
        <v>108</v>
      </c>
      <c r="U208" s="49"/>
      <c r="V208" s="279" t="s">
        <v>109</v>
      </c>
      <c r="W208" s="49"/>
      <c r="X208" s="29" t="s">
        <v>110</v>
      </c>
      <c r="Y208" s="49"/>
      <c r="Z208" s="29" t="s">
        <v>109</v>
      </c>
      <c r="AA208" s="49"/>
      <c r="AB208" s="29" t="s">
        <v>111</v>
      </c>
      <c r="AC208" s="280" t="s">
        <v>112</v>
      </c>
      <c r="AD208" s="281" t="str">
        <f t="shared" si="9"/>
        <v/>
      </c>
      <c r="AE208" s="284" t="s">
        <v>113</v>
      </c>
      <c r="AF208" s="283" t="str">
        <f t="shared" si="10"/>
        <v/>
      </c>
    </row>
    <row r="209" spans="1:32" ht="36.75" customHeight="1">
      <c r="A209" s="28">
        <f t="shared" si="11"/>
        <v>198</v>
      </c>
      <c r="B209" s="1073" t="str">
        <f>IF(【全員最初に作成】基本情報!C253="","",【全員最初に作成】基本情報!C253)</f>
        <v/>
      </c>
      <c r="C209" s="1074"/>
      <c r="D209" s="1074"/>
      <c r="E209" s="1074"/>
      <c r="F209" s="1074"/>
      <c r="G209" s="1074"/>
      <c r="H209" s="1074"/>
      <c r="I209" s="1074"/>
      <c r="J209" s="1074"/>
      <c r="K209" s="1075"/>
      <c r="L209" s="28" t="str">
        <f>IF(【全員最初に作成】基本情報!M253="","",【全員最初に作成】基本情報!M253)</f>
        <v/>
      </c>
      <c r="M209" s="28" t="str">
        <f>IF(【全員最初に作成】基本情報!R253="","",【全員最初に作成】基本情報!R253)</f>
        <v/>
      </c>
      <c r="N209" s="28" t="str">
        <f>IF(【全員最初に作成】基本情報!W253="","",【全員最初に作成】基本情報!W253)</f>
        <v/>
      </c>
      <c r="O209" s="28" t="str">
        <f>IF(【全員最初に作成】基本情報!X253="","",【全員最初に作成】基本情報!X253)</f>
        <v/>
      </c>
      <c r="P209" s="276" t="str">
        <f>IF(【全員最初に作成】基本情報!Y253="","",【全員最初に作成】基本情報!Y253)</f>
        <v/>
      </c>
      <c r="Q209" s="11" t="str">
        <f>IF(【全員最初に作成】基本情報!AB253="","",【全員最初に作成】基本情報!AB253)</f>
        <v/>
      </c>
      <c r="R209" s="48"/>
      <c r="S209" s="277" t="str">
        <f>IF(P209="","",VLOOKUP(P209,【参考】数式用!$J$2:$L$34,3,FALSE))</f>
        <v/>
      </c>
      <c r="T209" s="278" t="s">
        <v>108</v>
      </c>
      <c r="U209" s="49"/>
      <c r="V209" s="279" t="s">
        <v>109</v>
      </c>
      <c r="W209" s="49"/>
      <c r="X209" s="29" t="s">
        <v>110</v>
      </c>
      <c r="Y209" s="49"/>
      <c r="Z209" s="29" t="s">
        <v>109</v>
      </c>
      <c r="AA209" s="49"/>
      <c r="AB209" s="29" t="s">
        <v>111</v>
      </c>
      <c r="AC209" s="280" t="s">
        <v>112</v>
      </c>
      <c r="AD209" s="281" t="str">
        <f t="shared" si="9"/>
        <v/>
      </c>
      <c r="AE209" s="284" t="s">
        <v>113</v>
      </c>
      <c r="AF209" s="283" t="str">
        <f t="shared" si="10"/>
        <v/>
      </c>
    </row>
    <row r="210" spans="1:32" ht="36.75" customHeight="1">
      <c r="A210" s="28">
        <f t="shared" si="11"/>
        <v>199</v>
      </c>
      <c r="B210" s="1073" t="str">
        <f>IF(【全員最初に作成】基本情報!C254="","",【全員最初に作成】基本情報!C254)</f>
        <v/>
      </c>
      <c r="C210" s="1074"/>
      <c r="D210" s="1074"/>
      <c r="E210" s="1074"/>
      <c r="F210" s="1074"/>
      <c r="G210" s="1074"/>
      <c r="H210" s="1074"/>
      <c r="I210" s="1074"/>
      <c r="J210" s="1074"/>
      <c r="K210" s="1075"/>
      <c r="L210" s="28" t="str">
        <f>IF(【全員最初に作成】基本情報!M254="","",【全員最初に作成】基本情報!M254)</f>
        <v/>
      </c>
      <c r="M210" s="28" t="str">
        <f>IF(【全員最初に作成】基本情報!R254="","",【全員最初に作成】基本情報!R254)</f>
        <v/>
      </c>
      <c r="N210" s="28" t="str">
        <f>IF(【全員最初に作成】基本情報!W254="","",【全員最初に作成】基本情報!W254)</f>
        <v/>
      </c>
      <c r="O210" s="28" t="str">
        <f>IF(【全員最初に作成】基本情報!X254="","",【全員最初に作成】基本情報!X254)</f>
        <v/>
      </c>
      <c r="P210" s="276" t="str">
        <f>IF(【全員最初に作成】基本情報!Y254="","",【全員最初に作成】基本情報!Y254)</f>
        <v/>
      </c>
      <c r="Q210" s="11" t="str">
        <f>IF(【全員最初に作成】基本情報!AB254="","",【全員最初に作成】基本情報!AB254)</f>
        <v/>
      </c>
      <c r="R210" s="48"/>
      <c r="S210" s="277" t="str">
        <f>IF(P210="","",VLOOKUP(P210,【参考】数式用!$J$2:$L$34,3,FALSE))</f>
        <v/>
      </c>
      <c r="T210" s="278" t="s">
        <v>108</v>
      </c>
      <c r="U210" s="49"/>
      <c r="V210" s="279" t="s">
        <v>109</v>
      </c>
      <c r="W210" s="49"/>
      <c r="X210" s="29" t="s">
        <v>110</v>
      </c>
      <c r="Y210" s="49"/>
      <c r="Z210" s="29" t="s">
        <v>109</v>
      </c>
      <c r="AA210" s="49"/>
      <c r="AB210" s="29" t="s">
        <v>111</v>
      </c>
      <c r="AC210" s="280" t="s">
        <v>112</v>
      </c>
      <c r="AD210" s="281" t="str">
        <f t="shared" si="9"/>
        <v/>
      </c>
      <c r="AE210" s="284" t="s">
        <v>113</v>
      </c>
      <c r="AF210" s="283" t="str">
        <f t="shared" si="10"/>
        <v/>
      </c>
    </row>
    <row r="211" spans="1:32" ht="36.75" customHeight="1">
      <c r="A211" s="28">
        <f t="shared" si="11"/>
        <v>200</v>
      </c>
      <c r="B211" s="1073" t="str">
        <f>IF(【全員最初に作成】基本情報!C255="","",【全員最初に作成】基本情報!C255)</f>
        <v/>
      </c>
      <c r="C211" s="1074"/>
      <c r="D211" s="1074"/>
      <c r="E211" s="1074"/>
      <c r="F211" s="1074"/>
      <c r="G211" s="1074"/>
      <c r="H211" s="1074"/>
      <c r="I211" s="1074"/>
      <c r="J211" s="1074"/>
      <c r="K211" s="1075"/>
      <c r="L211" s="28" t="str">
        <f>IF(【全員最初に作成】基本情報!M255="","",【全員最初に作成】基本情報!M255)</f>
        <v/>
      </c>
      <c r="M211" s="28" t="str">
        <f>IF(【全員最初に作成】基本情報!R255="","",【全員最初に作成】基本情報!R255)</f>
        <v/>
      </c>
      <c r="N211" s="28" t="str">
        <f>IF(【全員最初に作成】基本情報!W255="","",【全員最初に作成】基本情報!W255)</f>
        <v/>
      </c>
      <c r="O211" s="28" t="str">
        <f>IF(【全員最初に作成】基本情報!X255="","",【全員最初に作成】基本情報!X255)</f>
        <v/>
      </c>
      <c r="P211" s="276" t="str">
        <f>IF(【全員最初に作成】基本情報!Y255="","",【全員最初に作成】基本情報!Y255)</f>
        <v/>
      </c>
      <c r="Q211" s="11" t="str">
        <f>IF(【全員最初に作成】基本情報!AB255="","",【全員最初に作成】基本情報!AB255)</f>
        <v/>
      </c>
      <c r="R211" s="48"/>
      <c r="S211" s="277" t="str">
        <f>IF(P211="","",VLOOKUP(P211,【参考】数式用!$J$2:$L$34,3,FALSE))</f>
        <v/>
      </c>
      <c r="T211" s="278" t="s">
        <v>108</v>
      </c>
      <c r="U211" s="49"/>
      <c r="V211" s="279" t="s">
        <v>109</v>
      </c>
      <c r="W211" s="49"/>
      <c r="X211" s="29" t="s">
        <v>110</v>
      </c>
      <c r="Y211" s="49"/>
      <c r="Z211" s="29" t="s">
        <v>109</v>
      </c>
      <c r="AA211" s="49"/>
      <c r="AB211" s="29" t="s">
        <v>111</v>
      </c>
      <c r="AC211" s="280" t="s">
        <v>112</v>
      </c>
      <c r="AD211" s="281" t="str">
        <f t="shared" si="9"/>
        <v/>
      </c>
      <c r="AE211" s="284" t="s">
        <v>113</v>
      </c>
      <c r="AF211" s="283" t="str">
        <f t="shared" si="10"/>
        <v/>
      </c>
    </row>
    <row r="212" spans="1:32" ht="36.75" customHeight="1">
      <c r="A212" s="28">
        <f>A211+1</f>
        <v>201</v>
      </c>
      <c r="B212" s="1073" t="str">
        <f>IF(【全員最初に作成】基本情報!C256="","",【全員最初に作成】基本情報!C256)</f>
        <v/>
      </c>
      <c r="C212" s="1074"/>
      <c r="D212" s="1074"/>
      <c r="E212" s="1074"/>
      <c r="F212" s="1074"/>
      <c r="G212" s="1074"/>
      <c r="H212" s="1074"/>
      <c r="I212" s="1074"/>
      <c r="J212" s="1074"/>
      <c r="K212" s="1075"/>
      <c r="L212" s="28" t="str">
        <f>IF(【全員最初に作成】基本情報!M256="","",【全員最初に作成】基本情報!M256)</f>
        <v/>
      </c>
      <c r="M212" s="28" t="str">
        <f>IF(【全員最初に作成】基本情報!R256="","",【全員最初に作成】基本情報!R256)</f>
        <v/>
      </c>
      <c r="N212" s="28" t="str">
        <f>IF(【全員最初に作成】基本情報!W256="","",【全員最初に作成】基本情報!W256)</f>
        <v/>
      </c>
      <c r="O212" s="28" t="str">
        <f>IF(【全員最初に作成】基本情報!X256="","",【全員最初に作成】基本情報!X256)</f>
        <v/>
      </c>
      <c r="P212" s="276" t="str">
        <f>IF(【全員最初に作成】基本情報!Y256="","",【全員最初に作成】基本情報!Y256)</f>
        <v/>
      </c>
      <c r="Q212" s="11" t="str">
        <f>IF(【全員最初に作成】基本情報!AB256="","",【全員最初に作成】基本情報!AB256)</f>
        <v/>
      </c>
      <c r="R212" s="48"/>
      <c r="S212" s="277" t="str">
        <f>IF(P212="","",VLOOKUP(P212,【参考】数式用!$J$2:$L$34,3,FALSE))</f>
        <v/>
      </c>
      <c r="T212" s="278" t="s">
        <v>15</v>
      </c>
      <c r="U212" s="49"/>
      <c r="V212" s="279" t="s">
        <v>10</v>
      </c>
      <c r="W212" s="49"/>
      <c r="X212" s="29" t="s">
        <v>57</v>
      </c>
      <c r="Y212" s="49"/>
      <c r="Z212" s="29" t="s">
        <v>10</v>
      </c>
      <c r="AA212" s="49"/>
      <c r="AB212" s="29" t="s">
        <v>13</v>
      </c>
      <c r="AC212" s="280" t="s">
        <v>23</v>
      </c>
      <c r="AD212" s="281" t="str">
        <f>IF(U212&gt;=1,(Y212*12+AA212)-(U212*12+W212)+1,"")</f>
        <v/>
      </c>
      <c r="AE212" s="282" t="s">
        <v>40</v>
      </c>
      <c r="AF212" s="283" t="str">
        <f>IFERROR(ROUNDDOWN(Q212*S212,0)*AD212,"")</f>
        <v/>
      </c>
    </row>
    <row r="213" spans="1:32" ht="36.75" customHeight="1">
      <c r="A213" s="28">
        <f>A212+1</f>
        <v>202</v>
      </c>
      <c r="B213" s="1073" t="str">
        <f>IF(【全員最初に作成】基本情報!C257="","",【全員最初に作成】基本情報!C257)</f>
        <v/>
      </c>
      <c r="C213" s="1074"/>
      <c r="D213" s="1074"/>
      <c r="E213" s="1074"/>
      <c r="F213" s="1074"/>
      <c r="G213" s="1074"/>
      <c r="H213" s="1074"/>
      <c r="I213" s="1074"/>
      <c r="J213" s="1074"/>
      <c r="K213" s="1075"/>
      <c r="L213" s="28" t="str">
        <f>IF(【全員最初に作成】基本情報!M257="","",【全員最初に作成】基本情報!M257)</f>
        <v/>
      </c>
      <c r="M213" s="28" t="str">
        <f>IF(【全員最初に作成】基本情報!R257="","",【全員最初に作成】基本情報!R257)</f>
        <v/>
      </c>
      <c r="N213" s="28" t="str">
        <f>IF(【全員最初に作成】基本情報!W257="","",【全員最初に作成】基本情報!W257)</f>
        <v/>
      </c>
      <c r="O213" s="28" t="str">
        <f>IF(【全員最初に作成】基本情報!X257="","",【全員最初に作成】基本情報!X257)</f>
        <v/>
      </c>
      <c r="P213" s="276" t="str">
        <f>IF(【全員最初に作成】基本情報!Y257="","",【全員最初に作成】基本情報!Y257)</f>
        <v/>
      </c>
      <c r="Q213" s="11" t="str">
        <f>IF(【全員最初に作成】基本情報!AB257="","",【全員最初に作成】基本情報!AB257)</f>
        <v/>
      </c>
      <c r="R213" s="48"/>
      <c r="S213" s="277" t="str">
        <f>IF(P213="","",VLOOKUP(P213,【参考】数式用!$J$2:$L$34,3,FALSE))</f>
        <v/>
      </c>
      <c r="T213" s="278" t="s">
        <v>15</v>
      </c>
      <c r="U213" s="49"/>
      <c r="V213" s="279" t="s">
        <v>10</v>
      </c>
      <c r="W213" s="49"/>
      <c r="X213" s="29" t="s">
        <v>57</v>
      </c>
      <c r="Y213" s="49"/>
      <c r="Z213" s="29" t="s">
        <v>10</v>
      </c>
      <c r="AA213" s="49"/>
      <c r="AB213" s="29" t="s">
        <v>13</v>
      </c>
      <c r="AC213" s="280" t="s">
        <v>23</v>
      </c>
      <c r="AD213" s="281" t="str">
        <f t="shared" ref="AD213:AD276" si="12">IF(U213&gt;=1,(Y213*12+AA213)-(U213*12+W213)+1,"")</f>
        <v/>
      </c>
      <c r="AE213" s="282" t="s">
        <v>40</v>
      </c>
      <c r="AF213" s="283" t="str">
        <f t="shared" ref="AF213:AF276" si="13">IFERROR(ROUNDDOWN(Q213*S213,0)*AD213,"")</f>
        <v/>
      </c>
    </row>
    <row r="214" spans="1:32" ht="36.75" customHeight="1">
      <c r="A214" s="28">
        <f t="shared" ref="A214:A277" si="14">A213+1</f>
        <v>203</v>
      </c>
      <c r="B214" s="1073" t="str">
        <f>IF(【全員最初に作成】基本情報!C258="","",【全員最初に作成】基本情報!C258)</f>
        <v/>
      </c>
      <c r="C214" s="1074"/>
      <c r="D214" s="1074"/>
      <c r="E214" s="1074"/>
      <c r="F214" s="1074"/>
      <c r="G214" s="1074"/>
      <c r="H214" s="1074"/>
      <c r="I214" s="1074"/>
      <c r="J214" s="1074"/>
      <c r="K214" s="1075"/>
      <c r="L214" s="28" t="str">
        <f>IF(【全員最初に作成】基本情報!M258="","",【全員最初に作成】基本情報!M258)</f>
        <v/>
      </c>
      <c r="M214" s="28" t="str">
        <f>IF(【全員最初に作成】基本情報!R258="","",【全員最初に作成】基本情報!R258)</f>
        <v/>
      </c>
      <c r="N214" s="28" t="str">
        <f>IF(【全員最初に作成】基本情報!W258="","",【全員最初に作成】基本情報!W258)</f>
        <v/>
      </c>
      <c r="O214" s="28" t="str">
        <f>IF(【全員最初に作成】基本情報!X258="","",【全員最初に作成】基本情報!X258)</f>
        <v/>
      </c>
      <c r="P214" s="276" t="str">
        <f>IF(【全員最初に作成】基本情報!Y258="","",【全員最初に作成】基本情報!Y258)</f>
        <v/>
      </c>
      <c r="Q214" s="11" t="str">
        <f>IF(【全員最初に作成】基本情報!AB258="","",【全員最初に作成】基本情報!AB258)</f>
        <v/>
      </c>
      <c r="R214" s="48"/>
      <c r="S214" s="277" t="str">
        <f>IF(P214="","",VLOOKUP(P214,【参考】数式用!$J$2:$L$34,3,FALSE))</f>
        <v/>
      </c>
      <c r="T214" s="278" t="s">
        <v>15</v>
      </c>
      <c r="U214" s="49"/>
      <c r="V214" s="279" t="s">
        <v>10</v>
      </c>
      <c r="W214" s="49"/>
      <c r="X214" s="29" t="s">
        <v>57</v>
      </c>
      <c r="Y214" s="49"/>
      <c r="Z214" s="29" t="s">
        <v>10</v>
      </c>
      <c r="AA214" s="49"/>
      <c r="AB214" s="29" t="s">
        <v>13</v>
      </c>
      <c r="AC214" s="280" t="s">
        <v>23</v>
      </c>
      <c r="AD214" s="281" t="str">
        <f t="shared" si="12"/>
        <v/>
      </c>
      <c r="AE214" s="282" t="s">
        <v>40</v>
      </c>
      <c r="AF214" s="283" t="str">
        <f t="shared" si="13"/>
        <v/>
      </c>
    </row>
    <row r="215" spans="1:32" ht="36.75" customHeight="1">
      <c r="A215" s="28">
        <f t="shared" si="14"/>
        <v>204</v>
      </c>
      <c r="B215" s="1073" t="str">
        <f>IF(【全員最初に作成】基本情報!C259="","",【全員最初に作成】基本情報!C259)</f>
        <v/>
      </c>
      <c r="C215" s="1074"/>
      <c r="D215" s="1074"/>
      <c r="E215" s="1074"/>
      <c r="F215" s="1074"/>
      <c r="G215" s="1074"/>
      <c r="H215" s="1074"/>
      <c r="I215" s="1074"/>
      <c r="J215" s="1074"/>
      <c r="K215" s="1075"/>
      <c r="L215" s="28" t="str">
        <f>IF(【全員最初に作成】基本情報!M259="","",【全員最初に作成】基本情報!M259)</f>
        <v/>
      </c>
      <c r="M215" s="28" t="str">
        <f>IF(【全員最初に作成】基本情報!R259="","",【全員最初に作成】基本情報!R259)</f>
        <v/>
      </c>
      <c r="N215" s="28" t="str">
        <f>IF(【全員最初に作成】基本情報!W259="","",【全員最初に作成】基本情報!W259)</f>
        <v/>
      </c>
      <c r="O215" s="28" t="str">
        <f>IF(【全員最初に作成】基本情報!X259="","",【全員最初に作成】基本情報!X259)</f>
        <v/>
      </c>
      <c r="P215" s="276" t="str">
        <f>IF(【全員最初に作成】基本情報!Y259="","",【全員最初に作成】基本情報!Y259)</f>
        <v/>
      </c>
      <c r="Q215" s="11" t="str">
        <f>IF(【全員最初に作成】基本情報!AB259="","",【全員最初に作成】基本情報!AB259)</f>
        <v/>
      </c>
      <c r="R215" s="48"/>
      <c r="S215" s="277" t="str">
        <f>IF(P215="","",VLOOKUP(P215,【参考】数式用!$J$2:$L$34,3,FALSE))</f>
        <v/>
      </c>
      <c r="T215" s="278" t="s">
        <v>15</v>
      </c>
      <c r="U215" s="49"/>
      <c r="V215" s="279" t="s">
        <v>10</v>
      </c>
      <c r="W215" s="49"/>
      <c r="X215" s="29" t="s">
        <v>57</v>
      </c>
      <c r="Y215" s="49"/>
      <c r="Z215" s="29" t="s">
        <v>10</v>
      </c>
      <c r="AA215" s="49"/>
      <c r="AB215" s="29" t="s">
        <v>13</v>
      </c>
      <c r="AC215" s="280" t="s">
        <v>23</v>
      </c>
      <c r="AD215" s="281" t="str">
        <f t="shared" si="12"/>
        <v/>
      </c>
      <c r="AE215" s="282" t="s">
        <v>40</v>
      </c>
      <c r="AF215" s="283" t="str">
        <f t="shared" si="13"/>
        <v/>
      </c>
    </row>
    <row r="216" spans="1:32" ht="36.75" customHeight="1">
      <c r="A216" s="28">
        <f t="shared" si="14"/>
        <v>205</v>
      </c>
      <c r="B216" s="1073" t="str">
        <f>IF(【全員最初に作成】基本情報!C260="","",【全員最初に作成】基本情報!C260)</f>
        <v/>
      </c>
      <c r="C216" s="1074"/>
      <c r="D216" s="1074"/>
      <c r="E216" s="1074"/>
      <c r="F216" s="1074"/>
      <c r="G216" s="1074"/>
      <c r="H216" s="1074"/>
      <c r="I216" s="1074"/>
      <c r="J216" s="1074"/>
      <c r="K216" s="1075"/>
      <c r="L216" s="28" t="str">
        <f>IF(【全員最初に作成】基本情報!M260="","",【全員最初に作成】基本情報!M260)</f>
        <v/>
      </c>
      <c r="M216" s="28" t="str">
        <f>IF(【全員最初に作成】基本情報!R260="","",【全員最初に作成】基本情報!R260)</f>
        <v/>
      </c>
      <c r="N216" s="28" t="str">
        <f>IF(【全員最初に作成】基本情報!W260="","",【全員最初に作成】基本情報!W260)</f>
        <v/>
      </c>
      <c r="O216" s="28" t="str">
        <f>IF(【全員最初に作成】基本情報!X260="","",【全員最初に作成】基本情報!X260)</f>
        <v/>
      </c>
      <c r="P216" s="276" t="str">
        <f>IF(【全員最初に作成】基本情報!Y260="","",【全員最初に作成】基本情報!Y260)</f>
        <v/>
      </c>
      <c r="Q216" s="11" t="str">
        <f>IF(【全員最初に作成】基本情報!AB260="","",【全員最初に作成】基本情報!AB260)</f>
        <v/>
      </c>
      <c r="R216" s="48"/>
      <c r="S216" s="277" t="str">
        <f>IF(P216="","",VLOOKUP(P216,【参考】数式用!$J$2:$L$34,3,FALSE))</f>
        <v/>
      </c>
      <c r="T216" s="278" t="s">
        <v>15</v>
      </c>
      <c r="U216" s="49"/>
      <c r="V216" s="279" t="s">
        <v>10</v>
      </c>
      <c r="W216" s="49"/>
      <c r="X216" s="29" t="s">
        <v>57</v>
      </c>
      <c r="Y216" s="49"/>
      <c r="Z216" s="29" t="s">
        <v>10</v>
      </c>
      <c r="AA216" s="49"/>
      <c r="AB216" s="29" t="s">
        <v>13</v>
      </c>
      <c r="AC216" s="280" t="s">
        <v>23</v>
      </c>
      <c r="AD216" s="281" t="str">
        <f t="shared" si="12"/>
        <v/>
      </c>
      <c r="AE216" s="282" t="s">
        <v>40</v>
      </c>
      <c r="AF216" s="283" t="str">
        <f t="shared" si="13"/>
        <v/>
      </c>
    </row>
    <row r="217" spans="1:32" ht="36.75" customHeight="1">
      <c r="A217" s="28">
        <f t="shared" si="14"/>
        <v>206</v>
      </c>
      <c r="B217" s="1073" t="str">
        <f>IF(【全員最初に作成】基本情報!C261="","",【全員最初に作成】基本情報!C261)</f>
        <v/>
      </c>
      <c r="C217" s="1074"/>
      <c r="D217" s="1074"/>
      <c r="E217" s="1074"/>
      <c r="F217" s="1074"/>
      <c r="G217" s="1074"/>
      <c r="H217" s="1074"/>
      <c r="I217" s="1074"/>
      <c r="J217" s="1074"/>
      <c r="K217" s="1075"/>
      <c r="L217" s="28" t="str">
        <f>IF(【全員最初に作成】基本情報!M261="","",【全員最初に作成】基本情報!M261)</f>
        <v/>
      </c>
      <c r="M217" s="28" t="str">
        <f>IF(【全員最初に作成】基本情報!R261="","",【全員最初に作成】基本情報!R261)</f>
        <v/>
      </c>
      <c r="N217" s="28" t="str">
        <f>IF(【全員最初に作成】基本情報!W261="","",【全員最初に作成】基本情報!W261)</f>
        <v/>
      </c>
      <c r="O217" s="28" t="str">
        <f>IF(【全員最初に作成】基本情報!X261="","",【全員最初に作成】基本情報!X261)</f>
        <v/>
      </c>
      <c r="P217" s="276" t="str">
        <f>IF(【全員最初に作成】基本情報!Y261="","",【全員最初に作成】基本情報!Y261)</f>
        <v/>
      </c>
      <c r="Q217" s="11" t="str">
        <f>IF(【全員最初に作成】基本情報!AB261="","",【全員最初に作成】基本情報!AB261)</f>
        <v/>
      </c>
      <c r="R217" s="48"/>
      <c r="S217" s="277" t="str">
        <f>IF(P217="","",VLOOKUP(P217,【参考】数式用!$J$2:$L$34,3,FALSE))</f>
        <v/>
      </c>
      <c r="T217" s="278" t="s">
        <v>108</v>
      </c>
      <c r="U217" s="49"/>
      <c r="V217" s="279" t="s">
        <v>109</v>
      </c>
      <c r="W217" s="49"/>
      <c r="X217" s="29" t="s">
        <v>110</v>
      </c>
      <c r="Y217" s="49"/>
      <c r="Z217" s="29" t="s">
        <v>109</v>
      </c>
      <c r="AA217" s="49"/>
      <c r="AB217" s="29" t="s">
        <v>111</v>
      </c>
      <c r="AC217" s="280" t="s">
        <v>112</v>
      </c>
      <c r="AD217" s="281" t="str">
        <f t="shared" si="12"/>
        <v/>
      </c>
      <c r="AE217" s="282" t="s">
        <v>113</v>
      </c>
      <c r="AF217" s="283" t="str">
        <f t="shared" si="13"/>
        <v/>
      </c>
    </row>
    <row r="218" spans="1:32" ht="36.75" customHeight="1">
      <c r="A218" s="28">
        <f t="shared" si="14"/>
        <v>207</v>
      </c>
      <c r="B218" s="1073" t="str">
        <f>IF(【全員最初に作成】基本情報!C262="","",【全員最初に作成】基本情報!C262)</f>
        <v/>
      </c>
      <c r="C218" s="1074"/>
      <c r="D218" s="1074"/>
      <c r="E218" s="1074"/>
      <c r="F218" s="1074"/>
      <c r="G218" s="1074"/>
      <c r="H218" s="1074"/>
      <c r="I218" s="1074"/>
      <c r="J218" s="1074"/>
      <c r="K218" s="1075"/>
      <c r="L218" s="28" t="str">
        <f>IF(【全員最初に作成】基本情報!M262="","",【全員最初に作成】基本情報!M262)</f>
        <v/>
      </c>
      <c r="M218" s="28" t="str">
        <f>IF(【全員最初に作成】基本情報!R262="","",【全員最初に作成】基本情報!R262)</f>
        <v/>
      </c>
      <c r="N218" s="28" t="str">
        <f>IF(【全員最初に作成】基本情報!W262="","",【全員最初に作成】基本情報!W262)</f>
        <v/>
      </c>
      <c r="O218" s="28" t="str">
        <f>IF(【全員最初に作成】基本情報!X262="","",【全員最初に作成】基本情報!X262)</f>
        <v/>
      </c>
      <c r="P218" s="276" t="str">
        <f>IF(【全員最初に作成】基本情報!Y262="","",【全員最初に作成】基本情報!Y262)</f>
        <v/>
      </c>
      <c r="Q218" s="11" t="str">
        <f>IF(【全員最初に作成】基本情報!AB262="","",【全員最初に作成】基本情報!AB262)</f>
        <v/>
      </c>
      <c r="R218" s="48"/>
      <c r="S218" s="277" t="str">
        <f>IF(P218="","",VLOOKUP(P218,【参考】数式用!$J$2:$L$34,3,FALSE))</f>
        <v/>
      </c>
      <c r="T218" s="278" t="s">
        <v>108</v>
      </c>
      <c r="U218" s="49"/>
      <c r="V218" s="279" t="s">
        <v>109</v>
      </c>
      <c r="W218" s="49"/>
      <c r="X218" s="29" t="s">
        <v>110</v>
      </c>
      <c r="Y218" s="49"/>
      <c r="Z218" s="29" t="s">
        <v>109</v>
      </c>
      <c r="AA218" s="49"/>
      <c r="AB218" s="29" t="s">
        <v>111</v>
      </c>
      <c r="AC218" s="280" t="s">
        <v>112</v>
      </c>
      <c r="AD218" s="281" t="str">
        <f t="shared" si="12"/>
        <v/>
      </c>
      <c r="AE218" s="282" t="s">
        <v>113</v>
      </c>
      <c r="AF218" s="283" t="str">
        <f t="shared" si="13"/>
        <v/>
      </c>
    </row>
    <row r="219" spans="1:32" ht="36.75" customHeight="1">
      <c r="A219" s="28">
        <f t="shared" si="14"/>
        <v>208</v>
      </c>
      <c r="B219" s="1073" t="str">
        <f>IF(【全員最初に作成】基本情報!C263="","",【全員最初に作成】基本情報!C263)</f>
        <v/>
      </c>
      <c r="C219" s="1074"/>
      <c r="D219" s="1074"/>
      <c r="E219" s="1074"/>
      <c r="F219" s="1074"/>
      <c r="G219" s="1074"/>
      <c r="H219" s="1074"/>
      <c r="I219" s="1074"/>
      <c r="J219" s="1074"/>
      <c r="K219" s="1075"/>
      <c r="L219" s="28" t="str">
        <f>IF(【全員最初に作成】基本情報!M263="","",【全員最初に作成】基本情報!M263)</f>
        <v/>
      </c>
      <c r="M219" s="28" t="str">
        <f>IF(【全員最初に作成】基本情報!R263="","",【全員最初に作成】基本情報!R263)</f>
        <v/>
      </c>
      <c r="N219" s="28" t="str">
        <f>IF(【全員最初に作成】基本情報!W263="","",【全員最初に作成】基本情報!W263)</f>
        <v/>
      </c>
      <c r="O219" s="28" t="str">
        <f>IF(【全員最初に作成】基本情報!X263="","",【全員最初に作成】基本情報!X263)</f>
        <v/>
      </c>
      <c r="P219" s="276" t="str">
        <f>IF(【全員最初に作成】基本情報!Y263="","",【全員最初に作成】基本情報!Y263)</f>
        <v/>
      </c>
      <c r="Q219" s="11" t="str">
        <f>IF(【全員最初に作成】基本情報!AB263="","",【全員最初に作成】基本情報!AB263)</f>
        <v/>
      </c>
      <c r="R219" s="48"/>
      <c r="S219" s="277" t="str">
        <f>IF(P219="","",VLOOKUP(P219,【参考】数式用!$J$2:$L$34,3,FALSE))</f>
        <v/>
      </c>
      <c r="T219" s="278" t="s">
        <v>108</v>
      </c>
      <c r="U219" s="49"/>
      <c r="V219" s="279" t="s">
        <v>109</v>
      </c>
      <c r="W219" s="49"/>
      <c r="X219" s="29" t="s">
        <v>110</v>
      </c>
      <c r="Y219" s="49"/>
      <c r="Z219" s="29" t="s">
        <v>109</v>
      </c>
      <c r="AA219" s="49"/>
      <c r="AB219" s="29" t="s">
        <v>111</v>
      </c>
      <c r="AC219" s="280" t="s">
        <v>112</v>
      </c>
      <c r="AD219" s="281" t="str">
        <f t="shared" si="12"/>
        <v/>
      </c>
      <c r="AE219" s="282" t="s">
        <v>113</v>
      </c>
      <c r="AF219" s="283" t="str">
        <f t="shared" si="13"/>
        <v/>
      </c>
    </row>
    <row r="220" spans="1:32" ht="36.75" customHeight="1">
      <c r="A220" s="28">
        <f t="shared" si="14"/>
        <v>209</v>
      </c>
      <c r="B220" s="1073" t="str">
        <f>IF(【全員最初に作成】基本情報!C264="","",【全員最初に作成】基本情報!C264)</f>
        <v/>
      </c>
      <c r="C220" s="1074"/>
      <c r="D220" s="1074"/>
      <c r="E220" s="1074"/>
      <c r="F220" s="1074"/>
      <c r="G220" s="1074"/>
      <c r="H220" s="1074"/>
      <c r="I220" s="1074"/>
      <c r="J220" s="1074"/>
      <c r="K220" s="1075"/>
      <c r="L220" s="28" t="str">
        <f>IF(【全員最初に作成】基本情報!M264="","",【全員最初に作成】基本情報!M264)</f>
        <v/>
      </c>
      <c r="M220" s="28" t="str">
        <f>IF(【全員最初に作成】基本情報!R264="","",【全員最初に作成】基本情報!R264)</f>
        <v/>
      </c>
      <c r="N220" s="28" t="str">
        <f>IF(【全員最初に作成】基本情報!W264="","",【全員最初に作成】基本情報!W264)</f>
        <v/>
      </c>
      <c r="O220" s="28" t="str">
        <f>IF(【全員最初に作成】基本情報!X264="","",【全員最初に作成】基本情報!X264)</f>
        <v/>
      </c>
      <c r="P220" s="276" t="str">
        <f>IF(【全員最初に作成】基本情報!Y264="","",【全員最初に作成】基本情報!Y264)</f>
        <v/>
      </c>
      <c r="Q220" s="11" t="str">
        <f>IF(【全員最初に作成】基本情報!AB264="","",【全員最初に作成】基本情報!AB264)</f>
        <v/>
      </c>
      <c r="R220" s="48"/>
      <c r="S220" s="277" t="str">
        <f>IF(P220="","",VLOOKUP(P220,【参考】数式用!$J$2:$L$34,3,FALSE))</f>
        <v/>
      </c>
      <c r="T220" s="278" t="s">
        <v>108</v>
      </c>
      <c r="U220" s="49"/>
      <c r="V220" s="279" t="s">
        <v>109</v>
      </c>
      <c r="W220" s="49"/>
      <c r="X220" s="29" t="s">
        <v>110</v>
      </c>
      <c r="Y220" s="49"/>
      <c r="Z220" s="29" t="s">
        <v>109</v>
      </c>
      <c r="AA220" s="49"/>
      <c r="AB220" s="29" t="s">
        <v>111</v>
      </c>
      <c r="AC220" s="280" t="s">
        <v>112</v>
      </c>
      <c r="AD220" s="281" t="str">
        <f t="shared" si="12"/>
        <v/>
      </c>
      <c r="AE220" s="282" t="s">
        <v>113</v>
      </c>
      <c r="AF220" s="283" t="str">
        <f t="shared" si="13"/>
        <v/>
      </c>
    </row>
    <row r="221" spans="1:32" ht="36.75" customHeight="1">
      <c r="A221" s="28">
        <f t="shared" si="14"/>
        <v>210</v>
      </c>
      <c r="B221" s="1073" t="str">
        <f>IF(【全員最初に作成】基本情報!C265="","",【全員最初に作成】基本情報!C265)</f>
        <v/>
      </c>
      <c r="C221" s="1074"/>
      <c r="D221" s="1074"/>
      <c r="E221" s="1074"/>
      <c r="F221" s="1074"/>
      <c r="G221" s="1074"/>
      <c r="H221" s="1074"/>
      <c r="I221" s="1074"/>
      <c r="J221" s="1074"/>
      <c r="K221" s="1075"/>
      <c r="L221" s="28" t="str">
        <f>IF(【全員最初に作成】基本情報!M265="","",【全員最初に作成】基本情報!M265)</f>
        <v/>
      </c>
      <c r="M221" s="28" t="str">
        <f>IF(【全員最初に作成】基本情報!R265="","",【全員最初に作成】基本情報!R265)</f>
        <v/>
      </c>
      <c r="N221" s="28" t="str">
        <f>IF(【全員最初に作成】基本情報!W265="","",【全員最初に作成】基本情報!W265)</f>
        <v/>
      </c>
      <c r="O221" s="28" t="str">
        <f>IF(【全員最初に作成】基本情報!X265="","",【全員最初に作成】基本情報!X265)</f>
        <v/>
      </c>
      <c r="P221" s="276" t="str">
        <f>IF(【全員最初に作成】基本情報!Y265="","",【全員最初に作成】基本情報!Y265)</f>
        <v/>
      </c>
      <c r="Q221" s="11" t="str">
        <f>IF(【全員最初に作成】基本情報!AB265="","",【全員最初に作成】基本情報!AB265)</f>
        <v/>
      </c>
      <c r="R221" s="48"/>
      <c r="S221" s="277" t="str">
        <f>IF(P221="","",VLOOKUP(P221,【参考】数式用!$J$2:$L$34,3,FALSE))</f>
        <v/>
      </c>
      <c r="T221" s="278" t="s">
        <v>108</v>
      </c>
      <c r="U221" s="49"/>
      <c r="V221" s="279" t="s">
        <v>109</v>
      </c>
      <c r="W221" s="49"/>
      <c r="X221" s="29" t="s">
        <v>110</v>
      </c>
      <c r="Y221" s="49"/>
      <c r="Z221" s="29" t="s">
        <v>109</v>
      </c>
      <c r="AA221" s="49"/>
      <c r="AB221" s="29" t="s">
        <v>111</v>
      </c>
      <c r="AC221" s="280" t="s">
        <v>112</v>
      </c>
      <c r="AD221" s="281" t="str">
        <f t="shared" si="12"/>
        <v/>
      </c>
      <c r="AE221" s="282" t="s">
        <v>113</v>
      </c>
      <c r="AF221" s="283" t="str">
        <f t="shared" si="13"/>
        <v/>
      </c>
    </row>
    <row r="222" spans="1:32" ht="36.75" customHeight="1">
      <c r="A222" s="28">
        <f t="shared" si="14"/>
        <v>211</v>
      </c>
      <c r="B222" s="1073" t="str">
        <f>IF(【全員最初に作成】基本情報!C266="","",【全員最初に作成】基本情報!C266)</f>
        <v/>
      </c>
      <c r="C222" s="1074"/>
      <c r="D222" s="1074"/>
      <c r="E222" s="1074"/>
      <c r="F222" s="1074"/>
      <c r="G222" s="1074"/>
      <c r="H222" s="1074"/>
      <c r="I222" s="1074"/>
      <c r="J222" s="1074"/>
      <c r="K222" s="1075"/>
      <c r="L222" s="28" t="str">
        <f>IF(【全員最初に作成】基本情報!M266="","",【全員最初に作成】基本情報!M266)</f>
        <v/>
      </c>
      <c r="M222" s="28" t="str">
        <f>IF(【全員最初に作成】基本情報!R266="","",【全員最初に作成】基本情報!R266)</f>
        <v/>
      </c>
      <c r="N222" s="28" t="str">
        <f>IF(【全員最初に作成】基本情報!W266="","",【全員最初に作成】基本情報!W266)</f>
        <v/>
      </c>
      <c r="O222" s="28" t="str">
        <f>IF(【全員最初に作成】基本情報!X266="","",【全員最初に作成】基本情報!X266)</f>
        <v/>
      </c>
      <c r="P222" s="276" t="str">
        <f>IF(【全員最初に作成】基本情報!Y266="","",【全員最初に作成】基本情報!Y266)</f>
        <v/>
      </c>
      <c r="Q222" s="11" t="str">
        <f>IF(【全員最初に作成】基本情報!AB266="","",【全員最初に作成】基本情報!AB266)</f>
        <v/>
      </c>
      <c r="R222" s="48"/>
      <c r="S222" s="277" t="str">
        <f>IF(P222="","",VLOOKUP(P222,【参考】数式用!$J$2:$L$34,3,FALSE))</f>
        <v/>
      </c>
      <c r="T222" s="278" t="s">
        <v>108</v>
      </c>
      <c r="U222" s="49"/>
      <c r="V222" s="279" t="s">
        <v>109</v>
      </c>
      <c r="W222" s="49"/>
      <c r="X222" s="29" t="s">
        <v>110</v>
      </c>
      <c r="Y222" s="49"/>
      <c r="Z222" s="29" t="s">
        <v>109</v>
      </c>
      <c r="AA222" s="49"/>
      <c r="AB222" s="29" t="s">
        <v>111</v>
      </c>
      <c r="AC222" s="280" t="s">
        <v>112</v>
      </c>
      <c r="AD222" s="281" t="str">
        <f t="shared" si="12"/>
        <v/>
      </c>
      <c r="AE222" s="282" t="s">
        <v>113</v>
      </c>
      <c r="AF222" s="283" t="str">
        <f t="shared" si="13"/>
        <v/>
      </c>
    </row>
    <row r="223" spans="1:32" ht="36.75" customHeight="1">
      <c r="A223" s="28">
        <f t="shared" si="14"/>
        <v>212</v>
      </c>
      <c r="B223" s="1073" t="str">
        <f>IF(【全員最初に作成】基本情報!C267="","",【全員最初に作成】基本情報!C267)</f>
        <v/>
      </c>
      <c r="C223" s="1074"/>
      <c r="D223" s="1074"/>
      <c r="E223" s="1074"/>
      <c r="F223" s="1074"/>
      <c r="G223" s="1074"/>
      <c r="H223" s="1074"/>
      <c r="I223" s="1074"/>
      <c r="J223" s="1074"/>
      <c r="K223" s="1075"/>
      <c r="L223" s="28" t="str">
        <f>IF(【全員最初に作成】基本情報!M267="","",【全員最初に作成】基本情報!M267)</f>
        <v/>
      </c>
      <c r="M223" s="28" t="str">
        <f>IF(【全員最初に作成】基本情報!R267="","",【全員最初に作成】基本情報!R267)</f>
        <v/>
      </c>
      <c r="N223" s="28" t="str">
        <f>IF(【全員最初に作成】基本情報!W267="","",【全員最初に作成】基本情報!W267)</f>
        <v/>
      </c>
      <c r="O223" s="28" t="str">
        <f>IF(【全員最初に作成】基本情報!X267="","",【全員最初に作成】基本情報!X267)</f>
        <v/>
      </c>
      <c r="P223" s="276" t="str">
        <f>IF(【全員最初に作成】基本情報!Y267="","",【全員最初に作成】基本情報!Y267)</f>
        <v/>
      </c>
      <c r="Q223" s="11" t="str">
        <f>IF(【全員最初に作成】基本情報!AB267="","",【全員最初に作成】基本情報!AB267)</f>
        <v/>
      </c>
      <c r="R223" s="48"/>
      <c r="S223" s="277" t="str">
        <f>IF(P223="","",VLOOKUP(P223,【参考】数式用!$J$2:$L$34,3,FALSE))</f>
        <v/>
      </c>
      <c r="T223" s="278" t="s">
        <v>108</v>
      </c>
      <c r="U223" s="49"/>
      <c r="V223" s="279" t="s">
        <v>109</v>
      </c>
      <c r="W223" s="49"/>
      <c r="X223" s="29" t="s">
        <v>110</v>
      </c>
      <c r="Y223" s="49"/>
      <c r="Z223" s="29" t="s">
        <v>109</v>
      </c>
      <c r="AA223" s="49"/>
      <c r="AB223" s="29" t="s">
        <v>111</v>
      </c>
      <c r="AC223" s="280" t="s">
        <v>112</v>
      </c>
      <c r="AD223" s="281" t="str">
        <f t="shared" si="12"/>
        <v/>
      </c>
      <c r="AE223" s="282" t="s">
        <v>113</v>
      </c>
      <c r="AF223" s="283" t="str">
        <f t="shared" si="13"/>
        <v/>
      </c>
    </row>
    <row r="224" spans="1:32" ht="36.75" customHeight="1">
      <c r="A224" s="28">
        <f t="shared" si="14"/>
        <v>213</v>
      </c>
      <c r="B224" s="1073" t="str">
        <f>IF(【全員最初に作成】基本情報!C268="","",【全員最初に作成】基本情報!C268)</f>
        <v/>
      </c>
      <c r="C224" s="1074"/>
      <c r="D224" s="1074"/>
      <c r="E224" s="1074"/>
      <c r="F224" s="1074"/>
      <c r="G224" s="1074"/>
      <c r="H224" s="1074"/>
      <c r="I224" s="1074"/>
      <c r="J224" s="1074"/>
      <c r="K224" s="1075"/>
      <c r="L224" s="28" t="str">
        <f>IF(【全員最初に作成】基本情報!M268="","",【全員最初に作成】基本情報!M268)</f>
        <v/>
      </c>
      <c r="M224" s="28" t="str">
        <f>IF(【全員最初に作成】基本情報!R268="","",【全員最初に作成】基本情報!R268)</f>
        <v/>
      </c>
      <c r="N224" s="28" t="str">
        <f>IF(【全員最初に作成】基本情報!W268="","",【全員最初に作成】基本情報!W268)</f>
        <v/>
      </c>
      <c r="O224" s="28" t="str">
        <f>IF(【全員最初に作成】基本情報!X268="","",【全員最初に作成】基本情報!X268)</f>
        <v/>
      </c>
      <c r="P224" s="276" t="str">
        <f>IF(【全員最初に作成】基本情報!Y268="","",【全員最初に作成】基本情報!Y268)</f>
        <v/>
      </c>
      <c r="Q224" s="11" t="str">
        <f>IF(【全員最初に作成】基本情報!AB268="","",【全員最初に作成】基本情報!AB268)</f>
        <v/>
      </c>
      <c r="R224" s="48"/>
      <c r="S224" s="277" t="str">
        <f>IF(P224="","",VLOOKUP(P224,【参考】数式用!$J$2:$L$34,3,FALSE))</f>
        <v/>
      </c>
      <c r="T224" s="278" t="s">
        <v>108</v>
      </c>
      <c r="U224" s="49"/>
      <c r="V224" s="279" t="s">
        <v>109</v>
      </c>
      <c r="W224" s="49"/>
      <c r="X224" s="29" t="s">
        <v>110</v>
      </c>
      <c r="Y224" s="49"/>
      <c r="Z224" s="29" t="s">
        <v>109</v>
      </c>
      <c r="AA224" s="49"/>
      <c r="AB224" s="29" t="s">
        <v>111</v>
      </c>
      <c r="AC224" s="280" t="s">
        <v>112</v>
      </c>
      <c r="AD224" s="281" t="str">
        <f t="shared" si="12"/>
        <v/>
      </c>
      <c r="AE224" s="282" t="s">
        <v>113</v>
      </c>
      <c r="AF224" s="283" t="str">
        <f t="shared" si="13"/>
        <v/>
      </c>
    </row>
    <row r="225" spans="1:32" ht="36.75" customHeight="1">
      <c r="A225" s="28">
        <f t="shared" si="14"/>
        <v>214</v>
      </c>
      <c r="B225" s="1073" t="str">
        <f>IF(【全員最初に作成】基本情報!C269="","",【全員最初に作成】基本情報!C269)</f>
        <v/>
      </c>
      <c r="C225" s="1074"/>
      <c r="D225" s="1074"/>
      <c r="E225" s="1074"/>
      <c r="F225" s="1074"/>
      <c r="G225" s="1074"/>
      <c r="H225" s="1074"/>
      <c r="I225" s="1074"/>
      <c r="J225" s="1074"/>
      <c r="K225" s="1075"/>
      <c r="L225" s="28" t="str">
        <f>IF(【全員最初に作成】基本情報!M269="","",【全員最初に作成】基本情報!M269)</f>
        <v/>
      </c>
      <c r="M225" s="28" t="str">
        <f>IF(【全員最初に作成】基本情報!R269="","",【全員最初に作成】基本情報!R269)</f>
        <v/>
      </c>
      <c r="N225" s="28" t="str">
        <f>IF(【全員最初に作成】基本情報!W269="","",【全員最初に作成】基本情報!W269)</f>
        <v/>
      </c>
      <c r="O225" s="28" t="str">
        <f>IF(【全員最初に作成】基本情報!X269="","",【全員最初に作成】基本情報!X269)</f>
        <v/>
      </c>
      <c r="P225" s="276" t="str">
        <f>IF(【全員最初に作成】基本情報!Y269="","",【全員最初に作成】基本情報!Y269)</f>
        <v/>
      </c>
      <c r="Q225" s="11" t="str">
        <f>IF(【全員最初に作成】基本情報!AB269="","",【全員最初に作成】基本情報!AB269)</f>
        <v/>
      </c>
      <c r="R225" s="48"/>
      <c r="S225" s="277" t="str">
        <f>IF(P225="","",VLOOKUP(P225,【参考】数式用!$J$2:$L$34,3,FALSE))</f>
        <v/>
      </c>
      <c r="T225" s="278" t="s">
        <v>108</v>
      </c>
      <c r="U225" s="49"/>
      <c r="V225" s="279" t="s">
        <v>109</v>
      </c>
      <c r="W225" s="49"/>
      <c r="X225" s="29" t="s">
        <v>110</v>
      </c>
      <c r="Y225" s="49"/>
      <c r="Z225" s="29" t="s">
        <v>109</v>
      </c>
      <c r="AA225" s="49"/>
      <c r="AB225" s="29" t="s">
        <v>111</v>
      </c>
      <c r="AC225" s="280" t="s">
        <v>112</v>
      </c>
      <c r="AD225" s="281" t="str">
        <f t="shared" si="12"/>
        <v/>
      </c>
      <c r="AE225" s="282" t="s">
        <v>113</v>
      </c>
      <c r="AF225" s="283" t="str">
        <f t="shared" si="13"/>
        <v/>
      </c>
    </row>
    <row r="226" spans="1:32" ht="36.75" customHeight="1">
      <c r="A226" s="28">
        <f t="shared" si="14"/>
        <v>215</v>
      </c>
      <c r="B226" s="1073" t="str">
        <f>IF(【全員最初に作成】基本情報!C270="","",【全員最初に作成】基本情報!C270)</f>
        <v/>
      </c>
      <c r="C226" s="1074"/>
      <c r="D226" s="1074"/>
      <c r="E226" s="1074"/>
      <c r="F226" s="1074"/>
      <c r="G226" s="1074"/>
      <c r="H226" s="1074"/>
      <c r="I226" s="1074"/>
      <c r="J226" s="1074"/>
      <c r="K226" s="1075"/>
      <c r="L226" s="28" t="str">
        <f>IF(【全員最初に作成】基本情報!M270="","",【全員最初に作成】基本情報!M270)</f>
        <v/>
      </c>
      <c r="M226" s="28" t="str">
        <f>IF(【全員最初に作成】基本情報!R270="","",【全員最初に作成】基本情報!R270)</f>
        <v/>
      </c>
      <c r="N226" s="28" t="str">
        <f>IF(【全員最初に作成】基本情報!W270="","",【全員最初に作成】基本情報!W270)</f>
        <v/>
      </c>
      <c r="O226" s="28" t="str">
        <f>IF(【全員最初に作成】基本情報!X270="","",【全員最初に作成】基本情報!X270)</f>
        <v/>
      </c>
      <c r="P226" s="276" t="str">
        <f>IF(【全員最初に作成】基本情報!Y270="","",【全員最初に作成】基本情報!Y270)</f>
        <v/>
      </c>
      <c r="Q226" s="11" t="str">
        <f>IF(【全員最初に作成】基本情報!AB270="","",【全員最初に作成】基本情報!AB270)</f>
        <v/>
      </c>
      <c r="R226" s="48"/>
      <c r="S226" s="277" t="str">
        <f>IF(P226="","",VLOOKUP(P226,【参考】数式用!$J$2:$L$34,3,FALSE))</f>
        <v/>
      </c>
      <c r="T226" s="278" t="s">
        <v>108</v>
      </c>
      <c r="U226" s="49"/>
      <c r="V226" s="279" t="s">
        <v>109</v>
      </c>
      <c r="W226" s="49"/>
      <c r="X226" s="29" t="s">
        <v>110</v>
      </c>
      <c r="Y226" s="49"/>
      <c r="Z226" s="29" t="s">
        <v>109</v>
      </c>
      <c r="AA226" s="49"/>
      <c r="AB226" s="29" t="s">
        <v>111</v>
      </c>
      <c r="AC226" s="280" t="s">
        <v>112</v>
      </c>
      <c r="AD226" s="281" t="str">
        <f t="shared" si="12"/>
        <v/>
      </c>
      <c r="AE226" s="282" t="s">
        <v>113</v>
      </c>
      <c r="AF226" s="283" t="str">
        <f t="shared" si="13"/>
        <v/>
      </c>
    </row>
    <row r="227" spans="1:32" ht="36.75" customHeight="1">
      <c r="A227" s="28">
        <f t="shared" si="14"/>
        <v>216</v>
      </c>
      <c r="B227" s="1073" t="str">
        <f>IF(【全員最初に作成】基本情報!C271="","",【全員最初に作成】基本情報!C271)</f>
        <v/>
      </c>
      <c r="C227" s="1074"/>
      <c r="D227" s="1074"/>
      <c r="E227" s="1074"/>
      <c r="F227" s="1074"/>
      <c r="G227" s="1074"/>
      <c r="H227" s="1074"/>
      <c r="I227" s="1074"/>
      <c r="J227" s="1074"/>
      <c r="K227" s="1075"/>
      <c r="L227" s="28" t="str">
        <f>IF(【全員最初に作成】基本情報!M271="","",【全員最初に作成】基本情報!M271)</f>
        <v/>
      </c>
      <c r="M227" s="28" t="str">
        <f>IF(【全員最初に作成】基本情報!R271="","",【全員最初に作成】基本情報!R271)</f>
        <v/>
      </c>
      <c r="N227" s="28" t="str">
        <f>IF(【全員最初に作成】基本情報!W271="","",【全員最初に作成】基本情報!W271)</f>
        <v/>
      </c>
      <c r="O227" s="28" t="str">
        <f>IF(【全員最初に作成】基本情報!X271="","",【全員最初に作成】基本情報!X271)</f>
        <v/>
      </c>
      <c r="P227" s="276" t="str">
        <f>IF(【全員最初に作成】基本情報!Y271="","",【全員最初に作成】基本情報!Y271)</f>
        <v/>
      </c>
      <c r="Q227" s="11" t="str">
        <f>IF(【全員最初に作成】基本情報!AB271="","",【全員最初に作成】基本情報!AB271)</f>
        <v/>
      </c>
      <c r="R227" s="48"/>
      <c r="S227" s="277" t="str">
        <f>IF(P227="","",VLOOKUP(P227,【参考】数式用!$J$2:$L$34,3,FALSE))</f>
        <v/>
      </c>
      <c r="T227" s="278" t="s">
        <v>108</v>
      </c>
      <c r="U227" s="49"/>
      <c r="V227" s="279" t="s">
        <v>109</v>
      </c>
      <c r="W227" s="49"/>
      <c r="X227" s="29" t="s">
        <v>110</v>
      </c>
      <c r="Y227" s="49"/>
      <c r="Z227" s="29" t="s">
        <v>109</v>
      </c>
      <c r="AA227" s="49"/>
      <c r="AB227" s="29" t="s">
        <v>111</v>
      </c>
      <c r="AC227" s="280" t="s">
        <v>112</v>
      </c>
      <c r="AD227" s="281" t="str">
        <f t="shared" si="12"/>
        <v/>
      </c>
      <c r="AE227" s="282" t="s">
        <v>113</v>
      </c>
      <c r="AF227" s="283" t="str">
        <f t="shared" si="13"/>
        <v/>
      </c>
    </row>
    <row r="228" spans="1:32" ht="36.75" customHeight="1">
      <c r="A228" s="28">
        <f t="shared" si="14"/>
        <v>217</v>
      </c>
      <c r="B228" s="1073" t="str">
        <f>IF(【全員最初に作成】基本情報!C272="","",【全員最初に作成】基本情報!C272)</f>
        <v/>
      </c>
      <c r="C228" s="1074"/>
      <c r="D228" s="1074"/>
      <c r="E228" s="1074"/>
      <c r="F228" s="1074"/>
      <c r="G228" s="1074"/>
      <c r="H228" s="1074"/>
      <c r="I228" s="1074"/>
      <c r="J228" s="1074"/>
      <c r="K228" s="1075"/>
      <c r="L228" s="28" t="str">
        <f>IF(【全員最初に作成】基本情報!M272="","",【全員最初に作成】基本情報!M272)</f>
        <v/>
      </c>
      <c r="M228" s="28" t="str">
        <f>IF(【全員最初に作成】基本情報!R272="","",【全員最初に作成】基本情報!R272)</f>
        <v/>
      </c>
      <c r="N228" s="28" t="str">
        <f>IF(【全員最初に作成】基本情報!W272="","",【全員最初に作成】基本情報!W272)</f>
        <v/>
      </c>
      <c r="O228" s="28" t="str">
        <f>IF(【全員最初に作成】基本情報!X272="","",【全員最初に作成】基本情報!X272)</f>
        <v/>
      </c>
      <c r="P228" s="276" t="str">
        <f>IF(【全員最初に作成】基本情報!Y272="","",【全員最初に作成】基本情報!Y272)</f>
        <v/>
      </c>
      <c r="Q228" s="11" t="str">
        <f>IF(【全員最初に作成】基本情報!AB272="","",【全員最初に作成】基本情報!AB272)</f>
        <v/>
      </c>
      <c r="R228" s="48"/>
      <c r="S228" s="277" t="str">
        <f>IF(P228="","",VLOOKUP(P228,【参考】数式用!$J$2:$L$34,3,FALSE))</f>
        <v/>
      </c>
      <c r="T228" s="278" t="s">
        <v>108</v>
      </c>
      <c r="U228" s="49"/>
      <c r="V228" s="279" t="s">
        <v>109</v>
      </c>
      <c r="W228" s="49"/>
      <c r="X228" s="29" t="s">
        <v>110</v>
      </c>
      <c r="Y228" s="49"/>
      <c r="Z228" s="29" t="s">
        <v>109</v>
      </c>
      <c r="AA228" s="49"/>
      <c r="AB228" s="29" t="s">
        <v>111</v>
      </c>
      <c r="AC228" s="280" t="s">
        <v>112</v>
      </c>
      <c r="AD228" s="281" t="str">
        <f t="shared" si="12"/>
        <v/>
      </c>
      <c r="AE228" s="282" t="s">
        <v>113</v>
      </c>
      <c r="AF228" s="283" t="str">
        <f t="shared" si="13"/>
        <v/>
      </c>
    </row>
    <row r="229" spans="1:32" ht="36.75" customHeight="1">
      <c r="A229" s="28">
        <f t="shared" si="14"/>
        <v>218</v>
      </c>
      <c r="B229" s="1073" t="str">
        <f>IF(【全員最初に作成】基本情報!C273="","",【全員最初に作成】基本情報!C273)</f>
        <v/>
      </c>
      <c r="C229" s="1074"/>
      <c r="D229" s="1074"/>
      <c r="E229" s="1074"/>
      <c r="F229" s="1074"/>
      <c r="G229" s="1074"/>
      <c r="H229" s="1074"/>
      <c r="I229" s="1074"/>
      <c r="J229" s="1074"/>
      <c r="K229" s="1075"/>
      <c r="L229" s="28" t="str">
        <f>IF(【全員最初に作成】基本情報!M273="","",【全員最初に作成】基本情報!M273)</f>
        <v/>
      </c>
      <c r="M229" s="28" t="str">
        <f>IF(【全員最初に作成】基本情報!R273="","",【全員最初に作成】基本情報!R273)</f>
        <v/>
      </c>
      <c r="N229" s="28" t="str">
        <f>IF(【全員最初に作成】基本情報!W273="","",【全員最初に作成】基本情報!W273)</f>
        <v/>
      </c>
      <c r="O229" s="28" t="str">
        <f>IF(【全員最初に作成】基本情報!X273="","",【全員最初に作成】基本情報!X273)</f>
        <v/>
      </c>
      <c r="P229" s="276" t="str">
        <f>IF(【全員最初に作成】基本情報!Y273="","",【全員最初に作成】基本情報!Y273)</f>
        <v/>
      </c>
      <c r="Q229" s="11" t="str">
        <f>IF(【全員最初に作成】基本情報!AB273="","",【全員最初に作成】基本情報!AB273)</f>
        <v/>
      </c>
      <c r="R229" s="48"/>
      <c r="S229" s="277" t="str">
        <f>IF(P229="","",VLOOKUP(P229,【参考】数式用!$J$2:$L$34,3,FALSE))</f>
        <v/>
      </c>
      <c r="T229" s="278" t="s">
        <v>108</v>
      </c>
      <c r="U229" s="49"/>
      <c r="V229" s="279" t="s">
        <v>109</v>
      </c>
      <c r="W229" s="49"/>
      <c r="X229" s="29" t="s">
        <v>110</v>
      </c>
      <c r="Y229" s="49"/>
      <c r="Z229" s="29" t="s">
        <v>109</v>
      </c>
      <c r="AA229" s="49"/>
      <c r="AB229" s="29" t="s">
        <v>111</v>
      </c>
      <c r="AC229" s="280" t="s">
        <v>112</v>
      </c>
      <c r="AD229" s="281" t="str">
        <f t="shared" si="12"/>
        <v/>
      </c>
      <c r="AE229" s="282" t="s">
        <v>113</v>
      </c>
      <c r="AF229" s="283" t="str">
        <f t="shared" si="13"/>
        <v/>
      </c>
    </row>
    <row r="230" spans="1:32" ht="36.75" customHeight="1">
      <c r="A230" s="28">
        <f t="shared" si="14"/>
        <v>219</v>
      </c>
      <c r="B230" s="1073" t="str">
        <f>IF(【全員最初に作成】基本情報!C274="","",【全員最初に作成】基本情報!C274)</f>
        <v/>
      </c>
      <c r="C230" s="1074"/>
      <c r="D230" s="1074"/>
      <c r="E230" s="1074"/>
      <c r="F230" s="1074"/>
      <c r="G230" s="1074"/>
      <c r="H230" s="1074"/>
      <c r="I230" s="1074"/>
      <c r="J230" s="1074"/>
      <c r="K230" s="1075"/>
      <c r="L230" s="28" t="str">
        <f>IF(【全員最初に作成】基本情報!M274="","",【全員最初に作成】基本情報!M274)</f>
        <v/>
      </c>
      <c r="M230" s="28" t="str">
        <f>IF(【全員最初に作成】基本情報!R274="","",【全員最初に作成】基本情報!R274)</f>
        <v/>
      </c>
      <c r="N230" s="28" t="str">
        <f>IF(【全員最初に作成】基本情報!W274="","",【全員最初に作成】基本情報!W274)</f>
        <v/>
      </c>
      <c r="O230" s="28" t="str">
        <f>IF(【全員最初に作成】基本情報!X274="","",【全員最初に作成】基本情報!X274)</f>
        <v/>
      </c>
      <c r="P230" s="276" t="str">
        <f>IF(【全員最初に作成】基本情報!Y274="","",【全員最初に作成】基本情報!Y274)</f>
        <v/>
      </c>
      <c r="Q230" s="11" t="str">
        <f>IF(【全員最初に作成】基本情報!AB274="","",【全員最初に作成】基本情報!AB274)</f>
        <v/>
      </c>
      <c r="R230" s="48"/>
      <c r="S230" s="277" t="str">
        <f>IF(P230="","",VLOOKUP(P230,【参考】数式用!$J$2:$L$34,3,FALSE))</f>
        <v/>
      </c>
      <c r="T230" s="278" t="s">
        <v>108</v>
      </c>
      <c r="U230" s="49"/>
      <c r="V230" s="279" t="s">
        <v>109</v>
      </c>
      <c r="W230" s="49"/>
      <c r="X230" s="29" t="s">
        <v>110</v>
      </c>
      <c r="Y230" s="49"/>
      <c r="Z230" s="29" t="s">
        <v>109</v>
      </c>
      <c r="AA230" s="49"/>
      <c r="AB230" s="29" t="s">
        <v>111</v>
      </c>
      <c r="AC230" s="280" t="s">
        <v>112</v>
      </c>
      <c r="AD230" s="281" t="str">
        <f t="shared" si="12"/>
        <v/>
      </c>
      <c r="AE230" s="282" t="s">
        <v>113</v>
      </c>
      <c r="AF230" s="283" t="str">
        <f t="shared" si="13"/>
        <v/>
      </c>
    </row>
    <row r="231" spans="1:32" ht="36.75" customHeight="1">
      <c r="A231" s="28">
        <f t="shared" si="14"/>
        <v>220</v>
      </c>
      <c r="B231" s="1073" t="str">
        <f>IF(【全員最初に作成】基本情報!C275="","",【全員最初に作成】基本情報!C275)</f>
        <v/>
      </c>
      <c r="C231" s="1074"/>
      <c r="D231" s="1074"/>
      <c r="E231" s="1074"/>
      <c r="F231" s="1074"/>
      <c r="G231" s="1074"/>
      <c r="H231" s="1074"/>
      <c r="I231" s="1074"/>
      <c r="J231" s="1074"/>
      <c r="K231" s="1075"/>
      <c r="L231" s="28" t="str">
        <f>IF(【全員最初に作成】基本情報!M275="","",【全員最初に作成】基本情報!M275)</f>
        <v/>
      </c>
      <c r="M231" s="28" t="str">
        <f>IF(【全員最初に作成】基本情報!R275="","",【全員最初に作成】基本情報!R275)</f>
        <v/>
      </c>
      <c r="N231" s="28" t="str">
        <f>IF(【全員最初に作成】基本情報!W275="","",【全員最初に作成】基本情報!W275)</f>
        <v/>
      </c>
      <c r="O231" s="28" t="str">
        <f>IF(【全員最初に作成】基本情報!X275="","",【全員最初に作成】基本情報!X275)</f>
        <v/>
      </c>
      <c r="P231" s="276" t="str">
        <f>IF(【全員最初に作成】基本情報!Y275="","",【全員最初に作成】基本情報!Y275)</f>
        <v/>
      </c>
      <c r="Q231" s="11" t="str">
        <f>IF(【全員最初に作成】基本情報!AB275="","",【全員最初に作成】基本情報!AB275)</f>
        <v/>
      </c>
      <c r="R231" s="48"/>
      <c r="S231" s="277" t="str">
        <f>IF(P231="","",VLOOKUP(P231,【参考】数式用!$J$2:$L$34,3,FALSE))</f>
        <v/>
      </c>
      <c r="T231" s="278" t="s">
        <v>108</v>
      </c>
      <c r="U231" s="49"/>
      <c r="V231" s="279" t="s">
        <v>109</v>
      </c>
      <c r="W231" s="49"/>
      <c r="X231" s="29" t="s">
        <v>110</v>
      </c>
      <c r="Y231" s="49"/>
      <c r="Z231" s="29" t="s">
        <v>109</v>
      </c>
      <c r="AA231" s="49"/>
      <c r="AB231" s="29" t="s">
        <v>111</v>
      </c>
      <c r="AC231" s="280" t="s">
        <v>112</v>
      </c>
      <c r="AD231" s="281" t="str">
        <f t="shared" si="12"/>
        <v/>
      </c>
      <c r="AE231" s="282" t="s">
        <v>113</v>
      </c>
      <c r="AF231" s="283" t="str">
        <f t="shared" si="13"/>
        <v/>
      </c>
    </row>
    <row r="232" spans="1:32" ht="36.75" customHeight="1">
      <c r="A232" s="28">
        <f t="shared" si="14"/>
        <v>221</v>
      </c>
      <c r="B232" s="1073" t="str">
        <f>IF(【全員最初に作成】基本情報!C276="","",【全員最初に作成】基本情報!C276)</f>
        <v/>
      </c>
      <c r="C232" s="1074"/>
      <c r="D232" s="1074"/>
      <c r="E232" s="1074"/>
      <c r="F232" s="1074"/>
      <c r="G232" s="1074"/>
      <c r="H232" s="1074"/>
      <c r="I232" s="1074"/>
      <c r="J232" s="1074"/>
      <c r="K232" s="1075"/>
      <c r="L232" s="28" t="str">
        <f>IF(【全員最初に作成】基本情報!M276="","",【全員最初に作成】基本情報!M276)</f>
        <v/>
      </c>
      <c r="M232" s="28" t="str">
        <f>IF(【全員最初に作成】基本情報!R276="","",【全員最初に作成】基本情報!R276)</f>
        <v/>
      </c>
      <c r="N232" s="28" t="str">
        <f>IF(【全員最初に作成】基本情報!W276="","",【全員最初に作成】基本情報!W276)</f>
        <v/>
      </c>
      <c r="O232" s="28" t="str">
        <f>IF(【全員最初に作成】基本情報!X276="","",【全員最初に作成】基本情報!X276)</f>
        <v/>
      </c>
      <c r="P232" s="276" t="str">
        <f>IF(【全員最初に作成】基本情報!Y276="","",【全員最初に作成】基本情報!Y276)</f>
        <v/>
      </c>
      <c r="Q232" s="11" t="str">
        <f>IF(【全員最初に作成】基本情報!AB276="","",【全員最初に作成】基本情報!AB276)</f>
        <v/>
      </c>
      <c r="R232" s="48"/>
      <c r="S232" s="277" t="str">
        <f>IF(P232="","",VLOOKUP(P232,【参考】数式用!$J$2:$L$34,3,FALSE))</f>
        <v/>
      </c>
      <c r="T232" s="278" t="s">
        <v>108</v>
      </c>
      <c r="U232" s="49"/>
      <c r="V232" s="279" t="s">
        <v>109</v>
      </c>
      <c r="W232" s="49"/>
      <c r="X232" s="29" t="s">
        <v>110</v>
      </c>
      <c r="Y232" s="49"/>
      <c r="Z232" s="29" t="s">
        <v>109</v>
      </c>
      <c r="AA232" s="49"/>
      <c r="AB232" s="29" t="s">
        <v>111</v>
      </c>
      <c r="AC232" s="280" t="s">
        <v>112</v>
      </c>
      <c r="AD232" s="281" t="str">
        <f t="shared" si="12"/>
        <v/>
      </c>
      <c r="AE232" s="282" t="s">
        <v>113</v>
      </c>
      <c r="AF232" s="283" t="str">
        <f t="shared" si="13"/>
        <v/>
      </c>
    </row>
    <row r="233" spans="1:32" ht="36.75" customHeight="1">
      <c r="A233" s="28">
        <f t="shared" si="14"/>
        <v>222</v>
      </c>
      <c r="B233" s="1073" t="str">
        <f>IF(【全員最初に作成】基本情報!C277="","",【全員最初に作成】基本情報!C277)</f>
        <v/>
      </c>
      <c r="C233" s="1074"/>
      <c r="D233" s="1074"/>
      <c r="E233" s="1074"/>
      <c r="F233" s="1074"/>
      <c r="G233" s="1074"/>
      <c r="H233" s="1074"/>
      <c r="I233" s="1074"/>
      <c r="J233" s="1074"/>
      <c r="K233" s="1075"/>
      <c r="L233" s="28" t="str">
        <f>IF(【全員最初に作成】基本情報!M277="","",【全員最初に作成】基本情報!M277)</f>
        <v/>
      </c>
      <c r="M233" s="28" t="str">
        <f>IF(【全員最初に作成】基本情報!R277="","",【全員最初に作成】基本情報!R277)</f>
        <v/>
      </c>
      <c r="N233" s="28" t="str">
        <f>IF(【全員最初に作成】基本情報!W277="","",【全員最初に作成】基本情報!W277)</f>
        <v/>
      </c>
      <c r="O233" s="28" t="str">
        <f>IF(【全員最初に作成】基本情報!X277="","",【全員最初に作成】基本情報!X277)</f>
        <v/>
      </c>
      <c r="P233" s="276" t="str">
        <f>IF(【全員最初に作成】基本情報!Y277="","",【全員最初に作成】基本情報!Y277)</f>
        <v/>
      </c>
      <c r="Q233" s="11" t="str">
        <f>IF(【全員最初に作成】基本情報!AB277="","",【全員最初に作成】基本情報!AB277)</f>
        <v/>
      </c>
      <c r="R233" s="48"/>
      <c r="S233" s="277" t="str">
        <f>IF(P233="","",VLOOKUP(P233,【参考】数式用!$J$2:$L$34,3,FALSE))</f>
        <v/>
      </c>
      <c r="T233" s="278" t="s">
        <v>108</v>
      </c>
      <c r="U233" s="49"/>
      <c r="V233" s="279" t="s">
        <v>109</v>
      </c>
      <c r="W233" s="49"/>
      <c r="X233" s="29" t="s">
        <v>110</v>
      </c>
      <c r="Y233" s="49"/>
      <c r="Z233" s="29" t="s">
        <v>109</v>
      </c>
      <c r="AA233" s="49"/>
      <c r="AB233" s="29" t="s">
        <v>111</v>
      </c>
      <c r="AC233" s="280" t="s">
        <v>112</v>
      </c>
      <c r="AD233" s="281" t="str">
        <f t="shared" si="12"/>
        <v/>
      </c>
      <c r="AE233" s="282" t="s">
        <v>113</v>
      </c>
      <c r="AF233" s="283" t="str">
        <f t="shared" si="13"/>
        <v/>
      </c>
    </row>
    <row r="234" spans="1:32" ht="36.75" customHeight="1">
      <c r="A234" s="28">
        <f t="shared" si="14"/>
        <v>223</v>
      </c>
      <c r="B234" s="1073" t="str">
        <f>IF(【全員最初に作成】基本情報!C278="","",【全員最初に作成】基本情報!C278)</f>
        <v/>
      </c>
      <c r="C234" s="1074"/>
      <c r="D234" s="1074"/>
      <c r="E234" s="1074"/>
      <c r="F234" s="1074"/>
      <c r="G234" s="1074"/>
      <c r="H234" s="1074"/>
      <c r="I234" s="1074"/>
      <c r="J234" s="1074"/>
      <c r="K234" s="1075"/>
      <c r="L234" s="28" t="str">
        <f>IF(【全員最初に作成】基本情報!M278="","",【全員最初に作成】基本情報!M278)</f>
        <v/>
      </c>
      <c r="M234" s="28" t="str">
        <f>IF(【全員最初に作成】基本情報!R278="","",【全員最初に作成】基本情報!R278)</f>
        <v/>
      </c>
      <c r="N234" s="28" t="str">
        <f>IF(【全員最初に作成】基本情報!W278="","",【全員最初に作成】基本情報!W278)</f>
        <v/>
      </c>
      <c r="O234" s="28" t="str">
        <f>IF(【全員最初に作成】基本情報!X278="","",【全員最初に作成】基本情報!X278)</f>
        <v/>
      </c>
      <c r="P234" s="276" t="str">
        <f>IF(【全員最初に作成】基本情報!Y278="","",【全員最初に作成】基本情報!Y278)</f>
        <v/>
      </c>
      <c r="Q234" s="11" t="str">
        <f>IF(【全員最初に作成】基本情報!AB278="","",【全員最初に作成】基本情報!AB278)</f>
        <v/>
      </c>
      <c r="R234" s="48"/>
      <c r="S234" s="277" t="str">
        <f>IF(P234="","",VLOOKUP(P234,【参考】数式用!$J$2:$L$34,3,FALSE))</f>
        <v/>
      </c>
      <c r="T234" s="278" t="s">
        <v>108</v>
      </c>
      <c r="U234" s="49"/>
      <c r="V234" s="279" t="s">
        <v>109</v>
      </c>
      <c r="W234" s="49"/>
      <c r="X234" s="29" t="s">
        <v>110</v>
      </c>
      <c r="Y234" s="49"/>
      <c r="Z234" s="29" t="s">
        <v>109</v>
      </c>
      <c r="AA234" s="49"/>
      <c r="AB234" s="29" t="s">
        <v>111</v>
      </c>
      <c r="AC234" s="280" t="s">
        <v>112</v>
      </c>
      <c r="AD234" s="281" t="str">
        <f t="shared" si="12"/>
        <v/>
      </c>
      <c r="AE234" s="282" t="s">
        <v>113</v>
      </c>
      <c r="AF234" s="283" t="str">
        <f t="shared" si="13"/>
        <v/>
      </c>
    </row>
    <row r="235" spans="1:32" ht="36.75" customHeight="1">
      <c r="A235" s="28">
        <f t="shared" si="14"/>
        <v>224</v>
      </c>
      <c r="B235" s="1073" t="str">
        <f>IF(【全員最初に作成】基本情報!C279="","",【全員最初に作成】基本情報!C279)</f>
        <v/>
      </c>
      <c r="C235" s="1074"/>
      <c r="D235" s="1074"/>
      <c r="E235" s="1074"/>
      <c r="F235" s="1074"/>
      <c r="G235" s="1074"/>
      <c r="H235" s="1074"/>
      <c r="I235" s="1074"/>
      <c r="J235" s="1074"/>
      <c r="K235" s="1075"/>
      <c r="L235" s="28" t="str">
        <f>IF(【全員最初に作成】基本情報!M279="","",【全員最初に作成】基本情報!M279)</f>
        <v/>
      </c>
      <c r="M235" s="28" t="str">
        <f>IF(【全員最初に作成】基本情報!R279="","",【全員最初に作成】基本情報!R279)</f>
        <v/>
      </c>
      <c r="N235" s="28" t="str">
        <f>IF(【全員最初に作成】基本情報!W279="","",【全員最初に作成】基本情報!W279)</f>
        <v/>
      </c>
      <c r="O235" s="28" t="str">
        <f>IF(【全員最初に作成】基本情報!X279="","",【全員最初に作成】基本情報!X279)</f>
        <v/>
      </c>
      <c r="P235" s="276" t="str">
        <f>IF(【全員最初に作成】基本情報!Y279="","",【全員最初に作成】基本情報!Y279)</f>
        <v/>
      </c>
      <c r="Q235" s="11" t="str">
        <f>IF(【全員最初に作成】基本情報!AB279="","",【全員最初に作成】基本情報!AB279)</f>
        <v/>
      </c>
      <c r="R235" s="48"/>
      <c r="S235" s="277" t="str">
        <f>IF(P235="","",VLOOKUP(P235,【参考】数式用!$J$2:$L$34,3,FALSE))</f>
        <v/>
      </c>
      <c r="T235" s="278" t="s">
        <v>108</v>
      </c>
      <c r="U235" s="49"/>
      <c r="V235" s="279" t="s">
        <v>109</v>
      </c>
      <c r="W235" s="49"/>
      <c r="X235" s="29" t="s">
        <v>110</v>
      </c>
      <c r="Y235" s="49"/>
      <c r="Z235" s="29" t="s">
        <v>109</v>
      </c>
      <c r="AA235" s="49"/>
      <c r="AB235" s="29" t="s">
        <v>111</v>
      </c>
      <c r="AC235" s="280" t="s">
        <v>112</v>
      </c>
      <c r="AD235" s="281" t="str">
        <f t="shared" si="12"/>
        <v/>
      </c>
      <c r="AE235" s="282" t="s">
        <v>113</v>
      </c>
      <c r="AF235" s="283" t="str">
        <f t="shared" si="13"/>
        <v/>
      </c>
    </row>
    <row r="236" spans="1:32" ht="36.75" customHeight="1">
      <c r="A236" s="28">
        <f t="shared" si="14"/>
        <v>225</v>
      </c>
      <c r="B236" s="1073" t="str">
        <f>IF(【全員最初に作成】基本情報!C280="","",【全員最初に作成】基本情報!C280)</f>
        <v/>
      </c>
      <c r="C236" s="1074"/>
      <c r="D236" s="1074"/>
      <c r="E236" s="1074"/>
      <c r="F236" s="1074"/>
      <c r="G236" s="1074"/>
      <c r="H236" s="1074"/>
      <c r="I236" s="1074"/>
      <c r="J236" s="1074"/>
      <c r="K236" s="1075"/>
      <c r="L236" s="28" t="str">
        <f>IF(【全員最初に作成】基本情報!M280="","",【全員最初に作成】基本情報!M280)</f>
        <v/>
      </c>
      <c r="M236" s="28" t="str">
        <f>IF(【全員最初に作成】基本情報!R280="","",【全員最初に作成】基本情報!R280)</f>
        <v/>
      </c>
      <c r="N236" s="28" t="str">
        <f>IF(【全員最初に作成】基本情報!W280="","",【全員最初に作成】基本情報!W280)</f>
        <v/>
      </c>
      <c r="O236" s="28" t="str">
        <f>IF(【全員最初に作成】基本情報!X280="","",【全員最初に作成】基本情報!X280)</f>
        <v/>
      </c>
      <c r="P236" s="276" t="str">
        <f>IF(【全員最初に作成】基本情報!Y280="","",【全員最初に作成】基本情報!Y280)</f>
        <v/>
      </c>
      <c r="Q236" s="11" t="str">
        <f>IF(【全員最初に作成】基本情報!AB280="","",【全員最初に作成】基本情報!AB280)</f>
        <v/>
      </c>
      <c r="R236" s="48"/>
      <c r="S236" s="277" t="str">
        <f>IF(P236="","",VLOOKUP(P236,【参考】数式用!$J$2:$L$34,3,FALSE))</f>
        <v/>
      </c>
      <c r="T236" s="278" t="s">
        <v>108</v>
      </c>
      <c r="U236" s="49"/>
      <c r="V236" s="279" t="s">
        <v>109</v>
      </c>
      <c r="W236" s="49"/>
      <c r="X236" s="29" t="s">
        <v>110</v>
      </c>
      <c r="Y236" s="49"/>
      <c r="Z236" s="29" t="s">
        <v>109</v>
      </c>
      <c r="AA236" s="49"/>
      <c r="AB236" s="29" t="s">
        <v>111</v>
      </c>
      <c r="AC236" s="280" t="s">
        <v>112</v>
      </c>
      <c r="AD236" s="281" t="str">
        <f t="shared" si="12"/>
        <v/>
      </c>
      <c r="AE236" s="282" t="s">
        <v>113</v>
      </c>
      <c r="AF236" s="283" t="str">
        <f t="shared" si="13"/>
        <v/>
      </c>
    </row>
    <row r="237" spans="1:32" ht="36.75" customHeight="1">
      <c r="A237" s="28">
        <f t="shared" si="14"/>
        <v>226</v>
      </c>
      <c r="B237" s="1073" t="str">
        <f>IF(【全員最初に作成】基本情報!C281="","",【全員最初に作成】基本情報!C281)</f>
        <v/>
      </c>
      <c r="C237" s="1074"/>
      <c r="D237" s="1074"/>
      <c r="E237" s="1074"/>
      <c r="F237" s="1074"/>
      <c r="G237" s="1074"/>
      <c r="H237" s="1074"/>
      <c r="I237" s="1074"/>
      <c r="J237" s="1074"/>
      <c r="K237" s="1075"/>
      <c r="L237" s="28" t="str">
        <f>IF(【全員最初に作成】基本情報!M281="","",【全員最初に作成】基本情報!M281)</f>
        <v/>
      </c>
      <c r="M237" s="28" t="str">
        <f>IF(【全員最初に作成】基本情報!R281="","",【全員最初に作成】基本情報!R281)</f>
        <v/>
      </c>
      <c r="N237" s="28" t="str">
        <f>IF(【全員最初に作成】基本情報!W281="","",【全員最初に作成】基本情報!W281)</f>
        <v/>
      </c>
      <c r="O237" s="28" t="str">
        <f>IF(【全員最初に作成】基本情報!X281="","",【全員最初に作成】基本情報!X281)</f>
        <v/>
      </c>
      <c r="P237" s="276" t="str">
        <f>IF(【全員最初に作成】基本情報!Y281="","",【全員最初に作成】基本情報!Y281)</f>
        <v/>
      </c>
      <c r="Q237" s="11" t="str">
        <f>IF(【全員最初に作成】基本情報!AB281="","",【全員最初に作成】基本情報!AB281)</f>
        <v/>
      </c>
      <c r="R237" s="48"/>
      <c r="S237" s="277" t="str">
        <f>IF(P237="","",VLOOKUP(P237,【参考】数式用!$J$2:$L$34,3,FALSE))</f>
        <v/>
      </c>
      <c r="T237" s="278" t="s">
        <v>108</v>
      </c>
      <c r="U237" s="49"/>
      <c r="V237" s="279" t="s">
        <v>109</v>
      </c>
      <c r="W237" s="49"/>
      <c r="X237" s="29" t="s">
        <v>110</v>
      </c>
      <c r="Y237" s="49"/>
      <c r="Z237" s="29" t="s">
        <v>109</v>
      </c>
      <c r="AA237" s="49"/>
      <c r="AB237" s="29" t="s">
        <v>111</v>
      </c>
      <c r="AC237" s="280" t="s">
        <v>112</v>
      </c>
      <c r="AD237" s="281" t="str">
        <f t="shared" si="12"/>
        <v/>
      </c>
      <c r="AE237" s="282" t="s">
        <v>113</v>
      </c>
      <c r="AF237" s="283" t="str">
        <f t="shared" si="13"/>
        <v/>
      </c>
    </row>
    <row r="238" spans="1:32" ht="36.75" customHeight="1">
      <c r="A238" s="28">
        <f t="shared" si="14"/>
        <v>227</v>
      </c>
      <c r="B238" s="1073" t="str">
        <f>IF(【全員最初に作成】基本情報!C282="","",【全員最初に作成】基本情報!C282)</f>
        <v/>
      </c>
      <c r="C238" s="1074"/>
      <c r="D238" s="1074"/>
      <c r="E238" s="1074"/>
      <c r="F238" s="1074"/>
      <c r="G238" s="1074"/>
      <c r="H238" s="1074"/>
      <c r="I238" s="1074"/>
      <c r="J238" s="1074"/>
      <c r="K238" s="1075"/>
      <c r="L238" s="28" t="str">
        <f>IF(【全員最初に作成】基本情報!M282="","",【全員最初に作成】基本情報!M282)</f>
        <v/>
      </c>
      <c r="M238" s="28" t="str">
        <f>IF(【全員最初に作成】基本情報!R282="","",【全員最初に作成】基本情報!R282)</f>
        <v/>
      </c>
      <c r="N238" s="28" t="str">
        <f>IF(【全員最初に作成】基本情報!W282="","",【全員最初に作成】基本情報!W282)</f>
        <v/>
      </c>
      <c r="O238" s="28" t="str">
        <f>IF(【全員最初に作成】基本情報!X282="","",【全員最初に作成】基本情報!X282)</f>
        <v/>
      </c>
      <c r="P238" s="276" t="str">
        <f>IF(【全員最初に作成】基本情報!Y282="","",【全員最初に作成】基本情報!Y282)</f>
        <v/>
      </c>
      <c r="Q238" s="11" t="str">
        <f>IF(【全員最初に作成】基本情報!AB282="","",【全員最初に作成】基本情報!AB282)</f>
        <v/>
      </c>
      <c r="R238" s="48"/>
      <c r="S238" s="277" t="str">
        <f>IF(P238="","",VLOOKUP(P238,【参考】数式用!$J$2:$L$34,3,FALSE))</f>
        <v/>
      </c>
      <c r="T238" s="278" t="s">
        <v>108</v>
      </c>
      <c r="U238" s="49"/>
      <c r="V238" s="279" t="s">
        <v>109</v>
      </c>
      <c r="W238" s="49"/>
      <c r="X238" s="29" t="s">
        <v>110</v>
      </c>
      <c r="Y238" s="49"/>
      <c r="Z238" s="29" t="s">
        <v>109</v>
      </c>
      <c r="AA238" s="49"/>
      <c r="AB238" s="29" t="s">
        <v>111</v>
      </c>
      <c r="AC238" s="280" t="s">
        <v>112</v>
      </c>
      <c r="AD238" s="281" t="str">
        <f t="shared" si="12"/>
        <v/>
      </c>
      <c r="AE238" s="282" t="s">
        <v>113</v>
      </c>
      <c r="AF238" s="283" t="str">
        <f t="shared" si="13"/>
        <v/>
      </c>
    </row>
    <row r="239" spans="1:32" ht="36.75" customHeight="1">
      <c r="A239" s="28">
        <f t="shared" si="14"/>
        <v>228</v>
      </c>
      <c r="B239" s="1073" t="str">
        <f>IF(【全員最初に作成】基本情報!C283="","",【全員最初に作成】基本情報!C283)</f>
        <v/>
      </c>
      <c r="C239" s="1074"/>
      <c r="D239" s="1074"/>
      <c r="E239" s="1074"/>
      <c r="F239" s="1074"/>
      <c r="G239" s="1074"/>
      <c r="H239" s="1074"/>
      <c r="I239" s="1074"/>
      <c r="J239" s="1074"/>
      <c r="K239" s="1075"/>
      <c r="L239" s="28" t="str">
        <f>IF(【全員最初に作成】基本情報!M283="","",【全員最初に作成】基本情報!M283)</f>
        <v/>
      </c>
      <c r="M239" s="28" t="str">
        <f>IF(【全員最初に作成】基本情報!R283="","",【全員最初に作成】基本情報!R283)</f>
        <v/>
      </c>
      <c r="N239" s="28" t="str">
        <f>IF(【全員最初に作成】基本情報!W283="","",【全員最初に作成】基本情報!W283)</f>
        <v/>
      </c>
      <c r="O239" s="28" t="str">
        <f>IF(【全員最初に作成】基本情報!X283="","",【全員最初に作成】基本情報!X283)</f>
        <v/>
      </c>
      <c r="P239" s="276" t="str">
        <f>IF(【全員最初に作成】基本情報!Y283="","",【全員最初に作成】基本情報!Y283)</f>
        <v/>
      </c>
      <c r="Q239" s="11" t="str">
        <f>IF(【全員最初に作成】基本情報!AB283="","",【全員最初に作成】基本情報!AB283)</f>
        <v/>
      </c>
      <c r="R239" s="48"/>
      <c r="S239" s="277" t="str">
        <f>IF(P239="","",VLOOKUP(P239,【参考】数式用!$J$2:$L$34,3,FALSE))</f>
        <v/>
      </c>
      <c r="T239" s="278" t="s">
        <v>108</v>
      </c>
      <c r="U239" s="49"/>
      <c r="V239" s="279" t="s">
        <v>109</v>
      </c>
      <c r="W239" s="49"/>
      <c r="X239" s="29" t="s">
        <v>110</v>
      </c>
      <c r="Y239" s="49"/>
      <c r="Z239" s="29" t="s">
        <v>109</v>
      </c>
      <c r="AA239" s="49"/>
      <c r="AB239" s="29" t="s">
        <v>111</v>
      </c>
      <c r="AC239" s="280" t="s">
        <v>112</v>
      </c>
      <c r="AD239" s="281" t="str">
        <f t="shared" si="12"/>
        <v/>
      </c>
      <c r="AE239" s="282" t="s">
        <v>113</v>
      </c>
      <c r="AF239" s="283" t="str">
        <f t="shared" si="13"/>
        <v/>
      </c>
    </row>
    <row r="240" spans="1:32" ht="36.75" customHeight="1">
      <c r="A240" s="28">
        <f t="shared" si="14"/>
        <v>229</v>
      </c>
      <c r="B240" s="1073" t="str">
        <f>IF(【全員最初に作成】基本情報!C284="","",【全員最初に作成】基本情報!C284)</f>
        <v/>
      </c>
      <c r="C240" s="1074"/>
      <c r="D240" s="1074"/>
      <c r="E240" s="1074"/>
      <c r="F240" s="1074"/>
      <c r="G240" s="1074"/>
      <c r="H240" s="1074"/>
      <c r="I240" s="1074"/>
      <c r="J240" s="1074"/>
      <c r="K240" s="1075"/>
      <c r="L240" s="28" t="str">
        <f>IF(【全員最初に作成】基本情報!M284="","",【全員最初に作成】基本情報!M284)</f>
        <v/>
      </c>
      <c r="M240" s="28" t="str">
        <f>IF(【全員最初に作成】基本情報!R284="","",【全員最初に作成】基本情報!R284)</f>
        <v/>
      </c>
      <c r="N240" s="28" t="str">
        <f>IF(【全員最初に作成】基本情報!W284="","",【全員最初に作成】基本情報!W284)</f>
        <v/>
      </c>
      <c r="O240" s="28" t="str">
        <f>IF(【全員最初に作成】基本情報!X284="","",【全員最初に作成】基本情報!X284)</f>
        <v/>
      </c>
      <c r="P240" s="276" t="str">
        <f>IF(【全員最初に作成】基本情報!Y284="","",【全員最初に作成】基本情報!Y284)</f>
        <v/>
      </c>
      <c r="Q240" s="11" t="str">
        <f>IF(【全員最初に作成】基本情報!AB284="","",【全員最初に作成】基本情報!AB284)</f>
        <v/>
      </c>
      <c r="R240" s="48"/>
      <c r="S240" s="277" t="str">
        <f>IF(P240="","",VLOOKUP(P240,【参考】数式用!$J$2:$L$34,3,FALSE))</f>
        <v/>
      </c>
      <c r="T240" s="278" t="s">
        <v>108</v>
      </c>
      <c r="U240" s="49"/>
      <c r="V240" s="279" t="s">
        <v>109</v>
      </c>
      <c r="W240" s="49"/>
      <c r="X240" s="29" t="s">
        <v>110</v>
      </c>
      <c r="Y240" s="49"/>
      <c r="Z240" s="29" t="s">
        <v>109</v>
      </c>
      <c r="AA240" s="49"/>
      <c r="AB240" s="29" t="s">
        <v>111</v>
      </c>
      <c r="AC240" s="280" t="s">
        <v>112</v>
      </c>
      <c r="AD240" s="281" t="str">
        <f t="shared" si="12"/>
        <v/>
      </c>
      <c r="AE240" s="282" t="s">
        <v>113</v>
      </c>
      <c r="AF240" s="283" t="str">
        <f t="shared" si="13"/>
        <v/>
      </c>
    </row>
    <row r="241" spans="1:32" ht="36.75" customHeight="1">
      <c r="A241" s="28">
        <f t="shared" si="14"/>
        <v>230</v>
      </c>
      <c r="B241" s="1073" t="str">
        <f>IF(【全員最初に作成】基本情報!C285="","",【全員最初に作成】基本情報!C285)</f>
        <v/>
      </c>
      <c r="C241" s="1074"/>
      <c r="D241" s="1074"/>
      <c r="E241" s="1074"/>
      <c r="F241" s="1074"/>
      <c r="G241" s="1074"/>
      <c r="H241" s="1074"/>
      <c r="I241" s="1074"/>
      <c r="J241" s="1074"/>
      <c r="K241" s="1075"/>
      <c r="L241" s="28" t="str">
        <f>IF(【全員最初に作成】基本情報!M285="","",【全員最初に作成】基本情報!M285)</f>
        <v/>
      </c>
      <c r="M241" s="28" t="str">
        <f>IF(【全員最初に作成】基本情報!R285="","",【全員最初に作成】基本情報!R285)</f>
        <v/>
      </c>
      <c r="N241" s="28" t="str">
        <f>IF(【全員最初に作成】基本情報!W285="","",【全員最初に作成】基本情報!W285)</f>
        <v/>
      </c>
      <c r="O241" s="28" t="str">
        <f>IF(【全員最初に作成】基本情報!X285="","",【全員最初に作成】基本情報!X285)</f>
        <v/>
      </c>
      <c r="P241" s="276" t="str">
        <f>IF(【全員最初に作成】基本情報!Y285="","",【全員最初に作成】基本情報!Y285)</f>
        <v/>
      </c>
      <c r="Q241" s="11" t="str">
        <f>IF(【全員最初に作成】基本情報!AB285="","",【全員最初に作成】基本情報!AB285)</f>
        <v/>
      </c>
      <c r="R241" s="48"/>
      <c r="S241" s="277" t="str">
        <f>IF(P241="","",VLOOKUP(P241,【参考】数式用!$J$2:$L$34,3,FALSE))</f>
        <v/>
      </c>
      <c r="T241" s="278" t="s">
        <v>108</v>
      </c>
      <c r="U241" s="49"/>
      <c r="V241" s="279" t="s">
        <v>109</v>
      </c>
      <c r="W241" s="49"/>
      <c r="X241" s="29" t="s">
        <v>110</v>
      </c>
      <c r="Y241" s="49"/>
      <c r="Z241" s="29" t="s">
        <v>109</v>
      </c>
      <c r="AA241" s="49"/>
      <c r="AB241" s="29" t="s">
        <v>111</v>
      </c>
      <c r="AC241" s="280" t="s">
        <v>112</v>
      </c>
      <c r="AD241" s="281" t="str">
        <f t="shared" si="12"/>
        <v/>
      </c>
      <c r="AE241" s="282" t="s">
        <v>113</v>
      </c>
      <c r="AF241" s="283" t="str">
        <f t="shared" si="13"/>
        <v/>
      </c>
    </row>
    <row r="242" spans="1:32" ht="36.75" customHeight="1">
      <c r="A242" s="28">
        <f t="shared" si="14"/>
        <v>231</v>
      </c>
      <c r="B242" s="1073" t="str">
        <f>IF(【全員最初に作成】基本情報!C286="","",【全員最初に作成】基本情報!C286)</f>
        <v/>
      </c>
      <c r="C242" s="1074"/>
      <c r="D242" s="1074"/>
      <c r="E242" s="1074"/>
      <c r="F242" s="1074"/>
      <c r="G242" s="1074"/>
      <c r="H242" s="1074"/>
      <c r="I242" s="1074"/>
      <c r="J242" s="1074"/>
      <c r="K242" s="1075"/>
      <c r="L242" s="28" t="str">
        <f>IF(【全員最初に作成】基本情報!M286="","",【全員最初に作成】基本情報!M286)</f>
        <v/>
      </c>
      <c r="M242" s="28" t="str">
        <f>IF(【全員最初に作成】基本情報!R286="","",【全員最初に作成】基本情報!R286)</f>
        <v/>
      </c>
      <c r="N242" s="28" t="str">
        <f>IF(【全員最初に作成】基本情報!W286="","",【全員最初に作成】基本情報!W286)</f>
        <v/>
      </c>
      <c r="O242" s="28" t="str">
        <f>IF(【全員最初に作成】基本情報!X286="","",【全員最初に作成】基本情報!X286)</f>
        <v/>
      </c>
      <c r="P242" s="276" t="str">
        <f>IF(【全員最初に作成】基本情報!Y286="","",【全員最初に作成】基本情報!Y286)</f>
        <v/>
      </c>
      <c r="Q242" s="11" t="str">
        <f>IF(【全員最初に作成】基本情報!AB286="","",【全員最初に作成】基本情報!AB286)</f>
        <v/>
      </c>
      <c r="R242" s="48"/>
      <c r="S242" s="277" t="str">
        <f>IF(P242="","",VLOOKUP(P242,【参考】数式用!$J$2:$L$34,3,FALSE))</f>
        <v/>
      </c>
      <c r="T242" s="278" t="s">
        <v>108</v>
      </c>
      <c r="U242" s="49"/>
      <c r="V242" s="279" t="s">
        <v>109</v>
      </c>
      <c r="W242" s="49"/>
      <c r="X242" s="29" t="s">
        <v>110</v>
      </c>
      <c r="Y242" s="49"/>
      <c r="Z242" s="29" t="s">
        <v>109</v>
      </c>
      <c r="AA242" s="49"/>
      <c r="AB242" s="29" t="s">
        <v>111</v>
      </c>
      <c r="AC242" s="280" t="s">
        <v>112</v>
      </c>
      <c r="AD242" s="281" t="str">
        <f t="shared" si="12"/>
        <v/>
      </c>
      <c r="AE242" s="282" t="s">
        <v>113</v>
      </c>
      <c r="AF242" s="283" t="str">
        <f t="shared" si="13"/>
        <v/>
      </c>
    </row>
    <row r="243" spans="1:32" ht="36.75" customHeight="1">
      <c r="A243" s="28">
        <f t="shared" si="14"/>
        <v>232</v>
      </c>
      <c r="B243" s="1073" t="str">
        <f>IF(【全員最初に作成】基本情報!C287="","",【全員最初に作成】基本情報!C287)</f>
        <v/>
      </c>
      <c r="C243" s="1074"/>
      <c r="D243" s="1074"/>
      <c r="E243" s="1074"/>
      <c r="F243" s="1074"/>
      <c r="G243" s="1074"/>
      <c r="H243" s="1074"/>
      <c r="I243" s="1074"/>
      <c r="J243" s="1074"/>
      <c r="K243" s="1075"/>
      <c r="L243" s="28" t="str">
        <f>IF(【全員最初に作成】基本情報!M287="","",【全員最初に作成】基本情報!M287)</f>
        <v/>
      </c>
      <c r="M243" s="28" t="str">
        <f>IF(【全員最初に作成】基本情報!R287="","",【全員最初に作成】基本情報!R287)</f>
        <v/>
      </c>
      <c r="N243" s="28" t="str">
        <f>IF(【全員最初に作成】基本情報!W287="","",【全員最初に作成】基本情報!W287)</f>
        <v/>
      </c>
      <c r="O243" s="28" t="str">
        <f>IF(【全員最初に作成】基本情報!X287="","",【全員最初に作成】基本情報!X287)</f>
        <v/>
      </c>
      <c r="P243" s="276" t="str">
        <f>IF(【全員最初に作成】基本情報!Y287="","",【全員最初に作成】基本情報!Y287)</f>
        <v/>
      </c>
      <c r="Q243" s="11" t="str">
        <f>IF(【全員最初に作成】基本情報!AB287="","",【全員最初に作成】基本情報!AB287)</f>
        <v/>
      </c>
      <c r="R243" s="48"/>
      <c r="S243" s="277" t="str">
        <f>IF(P243="","",VLOOKUP(P243,【参考】数式用!$J$2:$L$34,3,FALSE))</f>
        <v/>
      </c>
      <c r="T243" s="278" t="s">
        <v>108</v>
      </c>
      <c r="U243" s="49"/>
      <c r="V243" s="279" t="s">
        <v>109</v>
      </c>
      <c r="W243" s="49"/>
      <c r="X243" s="29" t="s">
        <v>110</v>
      </c>
      <c r="Y243" s="49"/>
      <c r="Z243" s="29" t="s">
        <v>109</v>
      </c>
      <c r="AA243" s="49"/>
      <c r="AB243" s="29" t="s">
        <v>111</v>
      </c>
      <c r="AC243" s="280" t="s">
        <v>112</v>
      </c>
      <c r="AD243" s="281" t="str">
        <f t="shared" si="12"/>
        <v/>
      </c>
      <c r="AE243" s="282" t="s">
        <v>113</v>
      </c>
      <c r="AF243" s="283" t="str">
        <f t="shared" si="13"/>
        <v/>
      </c>
    </row>
    <row r="244" spans="1:32" ht="36.75" customHeight="1">
      <c r="A244" s="28">
        <f t="shared" si="14"/>
        <v>233</v>
      </c>
      <c r="B244" s="1073" t="str">
        <f>IF(【全員最初に作成】基本情報!C288="","",【全員最初に作成】基本情報!C288)</f>
        <v/>
      </c>
      <c r="C244" s="1074"/>
      <c r="D244" s="1074"/>
      <c r="E244" s="1074"/>
      <c r="F244" s="1074"/>
      <c r="G244" s="1074"/>
      <c r="H244" s="1074"/>
      <c r="I244" s="1074"/>
      <c r="J244" s="1074"/>
      <c r="K244" s="1075"/>
      <c r="L244" s="28" t="str">
        <f>IF(【全員最初に作成】基本情報!M288="","",【全員最初に作成】基本情報!M288)</f>
        <v/>
      </c>
      <c r="M244" s="28" t="str">
        <f>IF(【全員最初に作成】基本情報!R288="","",【全員最初に作成】基本情報!R288)</f>
        <v/>
      </c>
      <c r="N244" s="28" t="str">
        <f>IF(【全員最初に作成】基本情報!W288="","",【全員最初に作成】基本情報!W288)</f>
        <v/>
      </c>
      <c r="O244" s="28" t="str">
        <f>IF(【全員最初に作成】基本情報!X288="","",【全員最初に作成】基本情報!X288)</f>
        <v/>
      </c>
      <c r="P244" s="276" t="str">
        <f>IF(【全員最初に作成】基本情報!Y288="","",【全員最初に作成】基本情報!Y288)</f>
        <v/>
      </c>
      <c r="Q244" s="11" t="str">
        <f>IF(【全員最初に作成】基本情報!AB288="","",【全員最初に作成】基本情報!AB288)</f>
        <v/>
      </c>
      <c r="R244" s="48"/>
      <c r="S244" s="277" t="str">
        <f>IF(P244="","",VLOOKUP(P244,【参考】数式用!$J$2:$L$34,3,FALSE))</f>
        <v/>
      </c>
      <c r="T244" s="278" t="s">
        <v>108</v>
      </c>
      <c r="U244" s="49"/>
      <c r="V244" s="279" t="s">
        <v>109</v>
      </c>
      <c r="W244" s="49"/>
      <c r="X244" s="29" t="s">
        <v>110</v>
      </c>
      <c r="Y244" s="49"/>
      <c r="Z244" s="29" t="s">
        <v>109</v>
      </c>
      <c r="AA244" s="49"/>
      <c r="AB244" s="29" t="s">
        <v>111</v>
      </c>
      <c r="AC244" s="280" t="s">
        <v>112</v>
      </c>
      <c r="AD244" s="281" t="str">
        <f t="shared" si="12"/>
        <v/>
      </c>
      <c r="AE244" s="282" t="s">
        <v>113</v>
      </c>
      <c r="AF244" s="283" t="str">
        <f t="shared" si="13"/>
        <v/>
      </c>
    </row>
    <row r="245" spans="1:32" ht="36.75" customHeight="1">
      <c r="A245" s="28">
        <f t="shared" si="14"/>
        <v>234</v>
      </c>
      <c r="B245" s="1073" t="str">
        <f>IF(【全員最初に作成】基本情報!C289="","",【全員最初に作成】基本情報!C289)</f>
        <v/>
      </c>
      <c r="C245" s="1074"/>
      <c r="D245" s="1074"/>
      <c r="E245" s="1074"/>
      <c r="F245" s="1074"/>
      <c r="G245" s="1074"/>
      <c r="H245" s="1074"/>
      <c r="I245" s="1074"/>
      <c r="J245" s="1074"/>
      <c r="K245" s="1075"/>
      <c r="L245" s="28" t="str">
        <f>IF(【全員最初に作成】基本情報!M289="","",【全員最初に作成】基本情報!M289)</f>
        <v/>
      </c>
      <c r="M245" s="28" t="str">
        <f>IF(【全員最初に作成】基本情報!R289="","",【全員最初に作成】基本情報!R289)</f>
        <v/>
      </c>
      <c r="N245" s="28" t="str">
        <f>IF(【全員最初に作成】基本情報!W289="","",【全員最初に作成】基本情報!W289)</f>
        <v/>
      </c>
      <c r="O245" s="28" t="str">
        <f>IF(【全員最初に作成】基本情報!X289="","",【全員最初に作成】基本情報!X289)</f>
        <v/>
      </c>
      <c r="P245" s="276" t="str">
        <f>IF(【全員最初に作成】基本情報!Y289="","",【全員最初に作成】基本情報!Y289)</f>
        <v/>
      </c>
      <c r="Q245" s="11" t="str">
        <f>IF(【全員最初に作成】基本情報!AB289="","",【全員最初に作成】基本情報!AB289)</f>
        <v/>
      </c>
      <c r="R245" s="48"/>
      <c r="S245" s="277" t="str">
        <f>IF(P245="","",VLOOKUP(P245,【参考】数式用!$J$2:$L$34,3,FALSE))</f>
        <v/>
      </c>
      <c r="T245" s="278" t="s">
        <v>108</v>
      </c>
      <c r="U245" s="49"/>
      <c r="V245" s="279" t="s">
        <v>109</v>
      </c>
      <c r="W245" s="49"/>
      <c r="X245" s="29" t="s">
        <v>110</v>
      </c>
      <c r="Y245" s="49"/>
      <c r="Z245" s="29" t="s">
        <v>109</v>
      </c>
      <c r="AA245" s="49"/>
      <c r="AB245" s="29" t="s">
        <v>111</v>
      </c>
      <c r="AC245" s="280" t="s">
        <v>112</v>
      </c>
      <c r="AD245" s="281" t="str">
        <f t="shared" si="12"/>
        <v/>
      </c>
      <c r="AE245" s="282" t="s">
        <v>113</v>
      </c>
      <c r="AF245" s="283" t="str">
        <f t="shared" si="13"/>
        <v/>
      </c>
    </row>
    <row r="246" spans="1:32" ht="36.75" customHeight="1">
      <c r="A246" s="28">
        <f t="shared" si="14"/>
        <v>235</v>
      </c>
      <c r="B246" s="1073" t="str">
        <f>IF(【全員最初に作成】基本情報!C290="","",【全員最初に作成】基本情報!C290)</f>
        <v/>
      </c>
      <c r="C246" s="1074"/>
      <c r="D246" s="1074"/>
      <c r="E246" s="1074"/>
      <c r="F246" s="1074"/>
      <c r="G246" s="1074"/>
      <c r="H246" s="1074"/>
      <c r="I246" s="1074"/>
      <c r="J246" s="1074"/>
      <c r="K246" s="1075"/>
      <c r="L246" s="28" t="str">
        <f>IF(【全員最初に作成】基本情報!M290="","",【全員最初に作成】基本情報!M290)</f>
        <v/>
      </c>
      <c r="M246" s="28" t="str">
        <f>IF(【全員最初に作成】基本情報!R290="","",【全員最初に作成】基本情報!R290)</f>
        <v/>
      </c>
      <c r="N246" s="28" t="str">
        <f>IF(【全員最初に作成】基本情報!W290="","",【全員最初に作成】基本情報!W290)</f>
        <v/>
      </c>
      <c r="O246" s="28" t="str">
        <f>IF(【全員最初に作成】基本情報!X290="","",【全員最初に作成】基本情報!X290)</f>
        <v/>
      </c>
      <c r="P246" s="276" t="str">
        <f>IF(【全員最初に作成】基本情報!Y290="","",【全員最初に作成】基本情報!Y290)</f>
        <v/>
      </c>
      <c r="Q246" s="11" t="str">
        <f>IF(【全員最初に作成】基本情報!AB290="","",【全員最初に作成】基本情報!AB290)</f>
        <v/>
      </c>
      <c r="R246" s="48"/>
      <c r="S246" s="277" t="str">
        <f>IF(P246="","",VLOOKUP(P246,【参考】数式用!$J$2:$L$34,3,FALSE))</f>
        <v/>
      </c>
      <c r="T246" s="278" t="s">
        <v>108</v>
      </c>
      <c r="U246" s="49"/>
      <c r="V246" s="279" t="s">
        <v>109</v>
      </c>
      <c r="W246" s="49"/>
      <c r="X246" s="29" t="s">
        <v>110</v>
      </c>
      <c r="Y246" s="49"/>
      <c r="Z246" s="29" t="s">
        <v>109</v>
      </c>
      <c r="AA246" s="49"/>
      <c r="AB246" s="29" t="s">
        <v>111</v>
      </c>
      <c r="AC246" s="280" t="s">
        <v>112</v>
      </c>
      <c r="AD246" s="281" t="str">
        <f t="shared" si="12"/>
        <v/>
      </c>
      <c r="AE246" s="282" t="s">
        <v>113</v>
      </c>
      <c r="AF246" s="283" t="str">
        <f t="shared" si="13"/>
        <v/>
      </c>
    </row>
    <row r="247" spans="1:32" ht="36.75" customHeight="1">
      <c r="A247" s="28">
        <f t="shared" si="14"/>
        <v>236</v>
      </c>
      <c r="B247" s="1073" t="str">
        <f>IF(【全員最初に作成】基本情報!C291="","",【全員最初に作成】基本情報!C291)</f>
        <v/>
      </c>
      <c r="C247" s="1074"/>
      <c r="D247" s="1074"/>
      <c r="E247" s="1074"/>
      <c r="F247" s="1074"/>
      <c r="G247" s="1074"/>
      <c r="H247" s="1074"/>
      <c r="I247" s="1074"/>
      <c r="J247" s="1074"/>
      <c r="K247" s="1075"/>
      <c r="L247" s="28" t="str">
        <f>IF(【全員最初に作成】基本情報!M291="","",【全員最初に作成】基本情報!M291)</f>
        <v/>
      </c>
      <c r="M247" s="28" t="str">
        <f>IF(【全員最初に作成】基本情報!R291="","",【全員最初に作成】基本情報!R291)</f>
        <v/>
      </c>
      <c r="N247" s="28" t="str">
        <f>IF(【全員最初に作成】基本情報!W291="","",【全員最初に作成】基本情報!W291)</f>
        <v/>
      </c>
      <c r="O247" s="28" t="str">
        <f>IF(【全員最初に作成】基本情報!X291="","",【全員最初に作成】基本情報!X291)</f>
        <v/>
      </c>
      <c r="P247" s="276" t="str">
        <f>IF(【全員最初に作成】基本情報!Y291="","",【全員最初に作成】基本情報!Y291)</f>
        <v/>
      </c>
      <c r="Q247" s="11" t="str">
        <f>IF(【全員最初に作成】基本情報!AB291="","",【全員最初に作成】基本情報!AB291)</f>
        <v/>
      </c>
      <c r="R247" s="48"/>
      <c r="S247" s="277" t="str">
        <f>IF(P247="","",VLOOKUP(P247,【参考】数式用!$J$2:$L$34,3,FALSE))</f>
        <v/>
      </c>
      <c r="T247" s="278" t="s">
        <v>108</v>
      </c>
      <c r="U247" s="49"/>
      <c r="V247" s="279" t="s">
        <v>109</v>
      </c>
      <c r="W247" s="49"/>
      <c r="X247" s="29" t="s">
        <v>110</v>
      </c>
      <c r="Y247" s="49"/>
      <c r="Z247" s="29" t="s">
        <v>109</v>
      </c>
      <c r="AA247" s="49"/>
      <c r="AB247" s="29" t="s">
        <v>111</v>
      </c>
      <c r="AC247" s="280" t="s">
        <v>112</v>
      </c>
      <c r="AD247" s="281" t="str">
        <f t="shared" si="12"/>
        <v/>
      </c>
      <c r="AE247" s="282" t="s">
        <v>113</v>
      </c>
      <c r="AF247" s="283" t="str">
        <f t="shared" si="13"/>
        <v/>
      </c>
    </row>
    <row r="248" spans="1:32" ht="36.75" customHeight="1">
      <c r="A248" s="28">
        <f t="shared" si="14"/>
        <v>237</v>
      </c>
      <c r="B248" s="1073" t="str">
        <f>IF(【全員最初に作成】基本情報!C292="","",【全員最初に作成】基本情報!C292)</f>
        <v/>
      </c>
      <c r="C248" s="1074"/>
      <c r="D248" s="1074"/>
      <c r="E248" s="1074"/>
      <c r="F248" s="1074"/>
      <c r="G248" s="1074"/>
      <c r="H248" s="1074"/>
      <c r="I248" s="1074"/>
      <c r="J248" s="1074"/>
      <c r="K248" s="1075"/>
      <c r="L248" s="28" t="str">
        <f>IF(【全員最初に作成】基本情報!M292="","",【全員最初に作成】基本情報!M292)</f>
        <v/>
      </c>
      <c r="M248" s="28" t="str">
        <f>IF(【全員最初に作成】基本情報!R292="","",【全員最初に作成】基本情報!R292)</f>
        <v/>
      </c>
      <c r="N248" s="28" t="str">
        <f>IF(【全員最初に作成】基本情報!W292="","",【全員最初に作成】基本情報!W292)</f>
        <v/>
      </c>
      <c r="O248" s="28" t="str">
        <f>IF(【全員最初に作成】基本情報!X292="","",【全員最初に作成】基本情報!X292)</f>
        <v/>
      </c>
      <c r="P248" s="276" t="str">
        <f>IF(【全員最初に作成】基本情報!Y292="","",【全員最初に作成】基本情報!Y292)</f>
        <v/>
      </c>
      <c r="Q248" s="11" t="str">
        <f>IF(【全員最初に作成】基本情報!AB292="","",【全員最初に作成】基本情報!AB292)</f>
        <v/>
      </c>
      <c r="R248" s="48"/>
      <c r="S248" s="277" t="str">
        <f>IF(P248="","",VLOOKUP(P248,【参考】数式用!$J$2:$L$34,3,FALSE))</f>
        <v/>
      </c>
      <c r="T248" s="278" t="s">
        <v>108</v>
      </c>
      <c r="U248" s="49"/>
      <c r="V248" s="279" t="s">
        <v>109</v>
      </c>
      <c r="W248" s="49"/>
      <c r="X248" s="29" t="s">
        <v>110</v>
      </c>
      <c r="Y248" s="49"/>
      <c r="Z248" s="29" t="s">
        <v>109</v>
      </c>
      <c r="AA248" s="49"/>
      <c r="AB248" s="29" t="s">
        <v>111</v>
      </c>
      <c r="AC248" s="280" t="s">
        <v>112</v>
      </c>
      <c r="AD248" s="281" t="str">
        <f t="shared" si="12"/>
        <v/>
      </c>
      <c r="AE248" s="282" t="s">
        <v>113</v>
      </c>
      <c r="AF248" s="283" t="str">
        <f t="shared" si="13"/>
        <v/>
      </c>
    </row>
    <row r="249" spans="1:32" ht="36.75" customHeight="1">
      <c r="A249" s="28">
        <f t="shared" si="14"/>
        <v>238</v>
      </c>
      <c r="B249" s="1073" t="str">
        <f>IF(【全員最初に作成】基本情報!C293="","",【全員最初に作成】基本情報!C293)</f>
        <v/>
      </c>
      <c r="C249" s="1074"/>
      <c r="D249" s="1074"/>
      <c r="E249" s="1074"/>
      <c r="F249" s="1074"/>
      <c r="G249" s="1074"/>
      <c r="H249" s="1074"/>
      <c r="I249" s="1074"/>
      <c r="J249" s="1074"/>
      <c r="K249" s="1075"/>
      <c r="L249" s="28" t="str">
        <f>IF(【全員最初に作成】基本情報!M293="","",【全員最初に作成】基本情報!M293)</f>
        <v/>
      </c>
      <c r="M249" s="28" t="str">
        <f>IF(【全員最初に作成】基本情報!R293="","",【全員最初に作成】基本情報!R293)</f>
        <v/>
      </c>
      <c r="N249" s="28" t="str">
        <f>IF(【全員最初に作成】基本情報!W293="","",【全員最初に作成】基本情報!W293)</f>
        <v/>
      </c>
      <c r="O249" s="28" t="str">
        <f>IF(【全員最初に作成】基本情報!X293="","",【全員最初に作成】基本情報!X293)</f>
        <v/>
      </c>
      <c r="P249" s="276" t="str">
        <f>IF(【全員最初に作成】基本情報!Y293="","",【全員最初に作成】基本情報!Y293)</f>
        <v/>
      </c>
      <c r="Q249" s="11" t="str">
        <f>IF(【全員最初に作成】基本情報!AB293="","",【全員最初に作成】基本情報!AB293)</f>
        <v/>
      </c>
      <c r="R249" s="48"/>
      <c r="S249" s="277" t="str">
        <f>IF(P249="","",VLOOKUP(P249,【参考】数式用!$J$2:$L$34,3,FALSE))</f>
        <v/>
      </c>
      <c r="T249" s="278" t="s">
        <v>108</v>
      </c>
      <c r="U249" s="49"/>
      <c r="V249" s="279" t="s">
        <v>109</v>
      </c>
      <c r="W249" s="49"/>
      <c r="X249" s="29" t="s">
        <v>110</v>
      </c>
      <c r="Y249" s="49"/>
      <c r="Z249" s="29" t="s">
        <v>109</v>
      </c>
      <c r="AA249" s="49"/>
      <c r="AB249" s="29" t="s">
        <v>111</v>
      </c>
      <c r="AC249" s="280" t="s">
        <v>112</v>
      </c>
      <c r="AD249" s="281" t="str">
        <f t="shared" si="12"/>
        <v/>
      </c>
      <c r="AE249" s="282" t="s">
        <v>113</v>
      </c>
      <c r="AF249" s="283" t="str">
        <f t="shared" si="13"/>
        <v/>
      </c>
    </row>
    <row r="250" spans="1:32" ht="36.75" customHeight="1">
      <c r="A250" s="28">
        <f t="shared" si="14"/>
        <v>239</v>
      </c>
      <c r="B250" s="1073" t="str">
        <f>IF(【全員最初に作成】基本情報!C294="","",【全員最初に作成】基本情報!C294)</f>
        <v/>
      </c>
      <c r="C250" s="1074"/>
      <c r="D250" s="1074"/>
      <c r="E250" s="1074"/>
      <c r="F250" s="1074"/>
      <c r="G250" s="1074"/>
      <c r="H250" s="1074"/>
      <c r="I250" s="1074"/>
      <c r="J250" s="1074"/>
      <c r="K250" s="1075"/>
      <c r="L250" s="28" t="str">
        <f>IF(【全員最初に作成】基本情報!M294="","",【全員最初に作成】基本情報!M294)</f>
        <v/>
      </c>
      <c r="M250" s="28" t="str">
        <f>IF(【全員最初に作成】基本情報!R294="","",【全員最初に作成】基本情報!R294)</f>
        <v/>
      </c>
      <c r="N250" s="28" t="str">
        <f>IF(【全員最初に作成】基本情報!W294="","",【全員最初に作成】基本情報!W294)</f>
        <v/>
      </c>
      <c r="O250" s="28" t="str">
        <f>IF(【全員最初に作成】基本情報!X294="","",【全員最初に作成】基本情報!X294)</f>
        <v/>
      </c>
      <c r="P250" s="276" t="str">
        <f>IF(【全員最初に作成】基本情報!Y294="","",【全員最初に作成】基本情報!Y294)</f>
        <v/>
      </c>
      <c r="Q250" s="11" t="str">
        <f>IF(【全員最初に作成】基本情報!AB294="","",【全員最初に作成】基本情報!AB294)</f>
        <v/>
      </c>
      <c r="R250" s="48"/>
      <c r="S250" s="277" t="str">
        <f>IF(P250="","",VLOOKUP(P250,【参考】数式用!$J$2:$L$34,3,FALSE))</f>
        <v/>
      </c>
      <c r="T250" s="278" t="s">
        <v>108</v>
      </c>
      <c r="U250" s="49"/>
      <c r="V250" s="279" t="s">
        <v>109</v>
      </c>
      <c r="W250" s="49"/>
      <c r="X250" s="29" t="s">
        <v>110</v>
      </c>
      <c r="Y250" s="49"/>
      <c r="Z250" s="29" t="s">
        <v>109</v>
      </c>
      <c r="AA250" s="49"/>
      <c r="AB250" s="29" t="s">
        <v>111</v>
      </c>
      <c r="AC250" s="280" t="s">
        <v>112</v>
      </c>
      <c r="AD250" s="281" t="str">
        <f t="shared" si="12"/>
        <v/>
      </c>
      <c r="AE250" s="282" t="s">
        <v>113</v>
      </c>
      <c r="AF250" s="283" t="str">
        <f t="shared" si="13"/>
        <v/>
      </c>
    </row>
    <row r="251" spans="1:32" ht="36.75" customHeight="1">
      <c r="A251" s="28">
        <f t="shared" si="14"/>
        <v>240</v>
      </c>
      <c r="B251" s="1073" t="str">
        <f>IF(【全員最初に作成】基本情報!C295="","",【全員最初に作成】基本情報!C295)</f>
        <v/>
      </c>
      <c r="C251" s="1074"/>
      <c r="D251" s="1074"/>
      <c r="E251" s="1074"/>
      <c r="F251" s="1074"/>
      <c r="G251" s="1074"/>
      <c r="H251" s="1074"/>
      <c r="I251" s="1074"/>
      <c r="J251" s="1074"/>
      <c r="K251" s="1075"/>
      <c r="L251" s="28" t="str">
        <f>IF(【全員最初に作成】基本情報!M295="","",【全員最初に作成】基本情報!M295)</f>
        <v/>
      </c>
      <c r="M251" s="28" t="str">
        <f>IF(【全員最初に作成】基本情報!R295="","",【全員最初に作成】基本情報!R295)</f>
        <v/>
      </c>
      <c r="N251" s="28" t="str">
        <f>IF(【全員最初に作成】基本情報!W295="","",【全員最初に作成】基本情報!W295)</f>
        <v/>
      </c>
      <c r="O251" s="28" t="str">
        <f>IF(【全員最初に作成】基本情報!X295="","",【全員最初に作成】基本情報!X295)</f>
        <v/>
      </c>
      <c r="P251" s="276" t="str">
        <f>IF(【全員最初に作成】基本情報!Y295="","",【全員最初に作成】基本情報!Y295)</f>
        <v/>
      </c>
      <c r="Q251" s="11" t="str">
        <f>IF(【全員最初に作成】基本情報!AB295="","",【全員最初に作成】基本情報!AB295)</f>
        <v/>
      </c>
      <c r="R251" s="48"/>
      <c r="S251" s="277" t="str">
        <f>IF(P251="","",VLOOKUP(P251,【参考】数式用!$J$2:$L$34,3,FALSE))</f>
        <v/>
      </c>
      <c r="T251" s="278" t="s">
        <v>108</v>
      </c>
      <c r="U251" s="49"/>
      <c r="V251" s="279" t="s">
        <v>109</v>
      </c>
      <c r="W251" s="49"/>
      <c r="X251" s="29" t="s">
        <v>110</v>
      </c>
      <c r="Y251" s="49"/>
      <c r="Z251" s="29" t="s">
        <v>109</v>
      </c>
      <c r="AA251" s="49"/>
      <c r="AB251" s="29" t="s">
        <v>111</v>
      </c>
      <c r="AC251" s="280" t="s">
        <v>112</v>
      </c>
      <c r="AD251" s="281" t="str">
        <f t="shared" si="12"/>
        <v/>
      </c>
      <c r="AE251" s="284" t="s">
        <v>113</v>
      </c>
      <c r="AF251" s="283" t="str">
        <f t="shared" si="13"/>
        <v/>
      </c>
    </row>
    <row r="252" spans="1:32" ht="36.75" customHeight="1">
      <c r="A252" s="28">
        <f t="shared" si="14"/>
        <v>241</v>
      </c>
      <c r="B252" s="1073" t="str">
        <f>IF(【全員最初に作成】基本情報!C296="","",【全員最初に作成】基本情報!C296)</f>
        <v/>
      </c>
      <c r="C252" s="1074"/>
      <c r="D252" s="1074"/>
      <c r="E252" s="1074"/>
      <c r="F252" s="1074"/>
      <c r="G252" s="1074"/>
      <c r="H252" s="1074"/>
      <c r="I252" s="1074"/>
      <c r="J252" s="1074"/>
      <c r="K252" s="1075"/>
      <c r="L252" s="28" t="str">
        <f>IF(【全員最初に作成】基本情報!M296="","",【全員最初に作成】基本情報!M296)</f>
        <v/>
      </c>
      <c r="M252" s="28" t="str">
        <f>IF(【全員最初に作成】基本情報!R296="","",【全員最初に作成】基本情報!R296)</f>
        <v/>
      </c>
      <c r="N252" s="28" t="str">
        <f>IF(【全員最初に作成】基本情報!W296="","",【全員最初に作成】基本情報!W296)</f>
        <v/>
      </c>
      <c r="O252" s="28" t="str">
        <f>IF(【全員最初に作成】基本情報!X296="","",【全員最初に作成】基本情報!X296)</f>
        <v/>
      </c>
      <c r="P252" s="276" t="str">
        <f>IF(【全員最初に作成】基本情報!Y296="","",【全員最初に作成】基本情報!Y296)</f>
        <v/>
      </c>
      <c r="Q252" s="11" t="str">
        <f>IF(【全員最初に作成】基本情報!AB296="","",【全員最初に作成】基本情報!AB296)</f>
        <v/>
      </c>
      <c r="R252" s="48"/>
      <c r="S252" s="277" t="str">
        <f>IF(P252="","",VLOOKUP(P252,【参考】数式用!$J$2:$L$34,3,FALSE))</f>
        <v/>
      </c>
      <c r="T252" s="278" t="s">
        <v>108</v>
      </c>
      <c r="U252" s="49"/>
      <c r="V252" s="279" t="s">
        <v>109</v>
      </c>
      <c r="W252" s="49"/>
      <c r="X252" s="29" t="s">
        <v>110</v>
      </c>
      <c r="Y252" s="49"/>
      <c r="Z252" s="29" t="s">
        <v>109</v>
      </c>
      <c r="AA252" s="49"/>
      <c r="AB252" s="29" t="s">
        <v>111</v>
      </c>
      <c r="AC252" s="280" t="s">
        <v>112</v>
      </c>
      <c r="AD252" s="281" t="str">
        <f t="shared" si="12"/>
        <v/>
      </c>
      <c r="AE252" s="284" t="s">
        <v>113</v>
      </c>
      <c r="AF252" s="283" t="str">
        <f t="shared" si="13"/>
        <v/>
      </c>
    </row>
    <row r="253" spans="1:32" ht="36.75" customHeight="1">
      <c r="A253" s="28">
        <f t="shared" si="14"/>
        <v>242</v>
      </c>
      <c r="B253" s="1073" t="str">
        <f>IF(【全員最初に作成】基本情報!C297="","",【全員最初に作成】基本情報!C297)</f>
        <v/>
      </c>
      <c r="C253" s="1074"/>
      <c r="D253" s="1074"/>
      <c r="E253" s="1074"/>
      <c r="F253" s="1074"/>
      <c r="G253" s="1074"/>
      <c r="H253" s="1074"/>
      <c r="I253" s="1074"/>
      <c r="J253" s="1074"/>
      <c r="K253" s="1075"/>
      <c r="L253" s="28" t="str">
        <f>IF(【全員最初に作成】基本情報!M297="","",【全員最初に作成】基本情報!M297)</f>
        <v/>
      </c>
      <c r="M253" s="28" t="str">
        <f>IF(【全員最初に作成】基本情報!R297="","",【全員最初に作成】基本情報!R297)</f>
        <v/>
      </c>
      <c r="N253" s="28" t="str">
        <f>IF(【全員最初に作成】基本情報!W297="","",【全員最初に作成】基本情報!W297)</f>
        <v/>
      </c>
      <c r="O253" s="28" t="str">
        <f>IF(【全員最初に作成】基本情報!X297="","",【全員最初に作成】基本情報!X297)</f>
        <v/>
      </c>
      <c r="P253" s="276" t="str">
        <f>IF(【全員最初に作成】基本情報!Y297="","",【全員最初に作成】基本情報!Y297)</f>
        <v/>
      </c>
      <c r="Q253" s="11" t="str">
        <f>IF(【全員最初に作成】基本情報!AB297="","",【全員最初に作成】基本情報!AB297)</f>
        <v/>
      </c>
      <c r="R253" s="48"/>
      <c r="S253" s="277" t="str">
        <f>IF(P253="","",VLOOKUP(P253,【参考】数式用!$J$2:$L$34,3,FALSE))</f>
        <v/>
      </c>
      <c r="T253" s="278" t="s">
        <v>108</v>
      </c>
      <c r="U253" s="49"/>
      <c r="V253" s="279" t="s">
        <v>109</v>
      </c>
      <c r="W253" s="49"/>
      <c r="X253" s="29" t="s">
        <v>110</v>
      </c>
      <c r="Y253" s="49"/>
      <c r="Z253" s="29" t="s">
        <v>109</v>
      </c>
      <c r="AA253" s="49"/>
      <c r="AB253" s="29" t="s">
        <v>111</v>
      </c>
      <c r="AC253" s="280" t="s">
        <v>112</v>
      </c>
      <c r="AD253" s="281" t="str">
        <f t="shared" si="12"/>
        <v/>
      </c>
      <c r="AE253" s="284" t="s">
        <v>113</v>
      </c>
      <c r="AF253" s="283" t="str">
        <f t="shared" si="13"/>
        <v/>
      </c>
    </row>
    <row r="254" spans="1:32" ht="36.75" customHeight="1">
      <c r="A254" s="28">
        <f t="shared" si="14"/>
        <v>243</v>
      </c>
      <c r="B254" s="1073" t="str">
        <f>IF(【全員最初に作成】基本情報!C298="","",【全員最初に作成】基本情報!C298)</f>
        <v/>
      </c>
      <c r="C254" s="1074"/>
      <c r="D254" s="1074"/>
      <c r="E254" s="1074"/>
      <c r="F254" s="1074"/>
      <c r="G254" s="1074"/>
      <c r="H254" s="1074"/>
      <c r="I254" s="1074"/>
      <c r="J254" s="1074"/>
      <c r="K254" s="1075"/>
      <c r="L254" s="28" t="str">
        <f>IF(【全員最初に作成】基本情報!M298="","",【全員最初に作成】基本情報!M298)</f>
        <v/>
      </c>
      <c r="M254" s="28" t="str">
        <f>IF(【全員最初に作成】基本情報!R298="","",【全員最初に作成】基本情報!R298)</f>
        <v/>
      </c>
      <c r="N254" s="28" t="str">
        <f>IF(【全員最初に作成】基本情報!W298="","",【全員最初に作成】基本情報!W298)</f>
        <v/>
      </c>
      <c r="O254" s="28" t="str">
        <f>IF(【全員最初に作成】基本情報!X298="","",【全員最初に作成】基本情報!X298)</f>
        <v/>
      </c>
      <c r="P254" s="276" t="str">
        <f>IF(【全員最初に作成】基本情報!Y298="","",【全員最初に作成】基本情報!Y298)</f>
        <v/>
      </c>
      <c r="Q254" s="11" t="str">
        <f>IF(【全員最初に作成】基本情報!AB298="","",【全員最初に作成】基本情報!AB298)</f>
        <v/>
      </c>
      <c r="R254" s="48"/>
      <c r="S254" s="277" t="str">
        <f>IF(P254="","",VLOOKUP(P254,【参考】数式用!$J$2:$L$34,3,FALSE))</f>
        <v/>
      </c>
      <c r="T254" s="278" t="s">
        <v>108</v>
      </c>
      <c r="U254" s="49"/>
      <c r="V254" s="279" t="s">
        <v>109</v>
      </c>
      <c r="W254" s="49"/>
      <c r="X254" s="29" t="s">
        <v>110</v>
      </c>
      <c r="Y254" s="49"/>
      <c r="Z254" s="29" t="s">
        <v>109</v>
      </c>
      <c r="AA254" s="49"/>
      <c r="AB254" s="29" t="s">
        <v>111</v>
      </c>
      <c r="AC254" s="280" t="s">
        <v>112</v>
      </c>
      <c r="AD254" s="281" t="str">
        <f t="shared" si="12"/>
        <v/>
      </c>
      <c r="AE254" s="284" t="s">
        <v>113</v>
      </c>
      <c r="AF254" s="283" t="str">
        <f t="shared" si="13"/>
        <v/>
      </c>
    </row>
    <row r="255" spans="1:32" ht="36.75" customHeight="1">
      <c r="A255" s="28">
        <f t="shared" si="14"/>
        <v>244</v>
      </c>
      <c r="B255" s="1073" t="str">
        <f>IF(【全員最初に作成】基本情報!C299="","",【全員最初に作成】基本情報!C299)</f>
        <v/>
      </c>
      <c r="C255" s="1074"/>
      <c r="D255" s="1074"/>
      <c r="E255" s="1074"/>
      <c r="F255" s="1074"/>
      <c r="G255" s="1074"/>
      <c r="H255" s="1074"/>
      <c r="I255" s="1074"/>
      <c r="J255" s="1074"/>
      <c r="K255" s="1075"/>
      <c r="L255" s="28" t="str">
        <f>IF(【全員最初に作成】基本情報!M299="","",【全員最初に作成】基本情報!M299)</f>
        <v/>
      </c>
      <c r="M255" s="28" t="str">
        <f>IF(【全員最初に作成】基本情報!R299="","",【全員最初に作成】基本情報!R299)</f>
        <v/>
      </c>
      <c r="N255" s="28" t="str">
        <f>IF(【全員最初に作成】基本情報!W299="","",【全員最初に作成】基本情報!W299)</f>
        <v/>
      </c>
      <c r="O255" s="28" t="str">
        <f>IF(【全員最初に作成】基本情報!X299="","",【全員最初に作成】基本情報!X299)</f>
        <v/>
      </c>
      <c r="P255" s="276" t="str">
        <f>IF(【全員最初に作成】基本情報!Y299="","",【全員最初に作成】基本情報!Y299)</f>
        <v/>
      </c>
      <c r="Q255" s="11" t="str">
        <f>IF(【全員最初に作成】基本情報!AB299="","",【全員最初に作成】基本情報!AB299)</f>
        <v/>
      </c>
      <c r="R255" s="48"/>
      <c r="S255" s="277" t="str">
        <f>IF(P255="","",VLOOKUP(P255,【参考】数式用!$J$2:$L$34,3,FALSE))</f>
        <v/>
      </c>
      <c r="T255" s="278" t="s">
        <v>108</v>
      </c>
      <c r="U255" s="49"/>
      <c r="V255" s="279" t="s">
        <v>109</v>
      </c>
      <c r="W255" s="49"/>
      <c r="X255" s="29" t="s">
        <v>110</v>
      </c>
      <c r="Y255" s="49"/>
      <c r="Z255" s="29" t="s">
        <v>109</v>
      </c>
      <c r="AA255" s="49"/>
      <c r="AB255" s="29" t="s">
        <v>111</v>
      </c>
      <c r="AC255" s="280" t="s">
        <v>112</v>
      </c>
      <c r="AD255" s="281" t="str">
        <f t="shared" si="12"/>
        <v/>
      </c>
      <c r="AE255" s="284" t="s">
        <v>113</v>
      </c>
      <c r="AF255" s="283" t="str">
        <f t="shared" si="13"/>
        <v/>
      </c>
    </row>
    <row r="256" spans="1:32" ht="36.75" customHeight="1">
      <c r="A256" s="28">
        <f t="shared" si="14"/>
        <v>245</v>
      </c>
      <c r="B256" s="1073" t="str">
        <f>IF(【全員最初に作成】基本情報!C300="","",【全員最初に作成】基本情報!C300)</f>
        <v/>
      </c>
      <c r="C256" s="1074"/>
      <c r="D256" s="1074"/>
      <c r="E256" s="1074"/>
      <c r="F256" s="1074"/>
      <c r="G256" s="1074"/>
      <c r="H256" s="1074"/>
      <c r="I256" s="1074"/>
      <c r="J256" s="1074"/>
      <c r="K256" s="1075"/>
      <c r="L256" s="28" t="str">
        <f>IF(【全員最初に作成】基本情報!M300="","",【全員最初に作成】基本情報!M300)</f>
        <v/>
      </c>
      <c r="M256" s="28" t="str">
        <f>IF(【全員最初に作成】基本情報!R300="","",【全員最初に作成】基本情報!R300)</f>
        <v/>
      </c>
      <c r="N256" s="28" t="str">
        <f>IF(【全員最初に作成】基本情報!W300="","",【全員最初に作成】基本情報!W300)</f>
        <v/>
      </c>
      <c r="O256" s="28" t="str">
        <f>IF(【全員最初に作成】基本情報!X300="","",【全員最初に作成】基本情報!X300)</f>
        <v/>
      </c>
      <c r="P256" s="276" t="str">
        <f>IF(【全員最初に作成】基本情報!Y300="","",【全員最初に作成】基本情報!Y300)</f>
        <v/>
      </c>
      <c r="Q256" s="11" t="str">
        <f>IF(【全員最初に作成】基本情報!AB300="","",【全員最初に作成】基本情報!AB300)</f>
        <v/>
      </c>
      <c r="R256" s="48"/>
      <c r="S256" s="277" t="str">
        <f>IF(P256="","",VLOOKUP(P256,【参考】数式用!$J$2:$L$34,3,FALSE))</f>
        <v/>
      </c>
      <c r="T256" s="278" t="s">
        <v>108</v>
      </c>
      <c r="U256" s="49"/>
      <c r="V256" s="279" t="s">
        <v>109</v>
      </c>
      <c r="W256" s="49"/>
      <c r="X256" s="29" t="s">
        <v>110</v>
      </c>
      <c r="Y256" s="49"/>
      <c r="Z256" s="29" t="s">
        <v>109</v>
      </c>
      <c r="AA256" s="49"/>
      <c r="AB256" s="29" t="s">
        <v>111</v>
      </c>
      <c r="AC256" s="280" t="s">
        <v>112</v>
      </c>
      <c r="AD256" s="281" t="str">
        <f t="shared" si="12"/>
        <v/>
      </c>
      <c r="AE256" s="284" t="s">
        <v>113</v>
      </c>
      <c r="AF256" s="283" t="str">
        <f t="shared" si="13"/>
        <v/>
      </c>
    </row>
    <row r="257" spans="1:32" ht="36.75" customHeight="1">
      <c r="A257" s="28">
        <f t="shared" si="14"/>
        <v>246</v>
      </c>
      <c r="B257" s="1073" t="str">
        <f>IF(【全員最初に作成】基本情報!C301="","",【全員最初に作成】基本情報!C301)</f>
        <v/>
      </c>
      <c r="C257" s="1074"/>
      <c r="D257" s="1074"/>
      <c r="E257" s="1074"/>
      <c r="F257" s="1074"/>
      <c r="G257" s="1074"/>
      <c r="H257" s="1074"/>
      <c r="I257" s="1074"/>
      <c r="J257" s="1074"/>
      <c r="K257" s="1075"/>
      <c r="L257" s="28" t="str">
        <f>IF(【全員最初に作成】基本情報!M301="","",【全員最初に作成】基本情報!M301)</f>
        <v/>
      </c>
      <c r="M257" s="28" t="str">
        <f>IF(【全員最初に作成】基本情報!R301="","",【全員最初に作成】基本情報!R301)</f>
        <v/>
      </c>
      <c r="N257" s="28" t="str">
        <f>IF(【全員最初に作成】基本情報!W301="","",【全員最初に作成】基本情報!W301)</f>
        <v/>
      </c>
      <c r="O257" s="28" t="str">
        <f>IF(【全員最初に作成】基本情報!X301="","",【全員最初に作成】基本情報!X301)</f>
        <v/>
      </c>
      <c r="P257" s="276" t="str">
        <f>IF(【全員最初に作成】基本情報!Y301="","",【全員最初に作成】基本情報!Y301)</f>
        <v/>
      </c>
      <c r="Q257" s="11" t="str">
        <f>IF(【全員最初に作成】基本情報!AB301="","",【全員最初に作成】基本情報!AB301)</f>
        <v/>
      </c>
      <c r="R257" s="48"/>
      <c r="S257" s="277" t="str">
        <f>IF(P257="","",VLOOKUP(P257,【参考】数式用!$J$2:$L$34,3,FALSE))</f>
        <v/>
      </c>
      <c r="T257" s="278" t="s">
        <v>108</v>
      </c>
      <c r="U257" s="49"/>
      <c r="V257" s="279" t="s">
        <v>109</v>
      </c>
      <c r="W257" s="49"/>
      <c r="X257" s="29" t="s">
        <v>110</v>
      </c>
      <c r="Y257" s="49"/>
      <c r="Z257" s="29" t="s">
        <v>109</v>
      </c>
      <c r="AA257" s="49"/>
      <c r="AB257" s="29" t="s">
        <v>111</v>
      </c>
      <c r="AC257" s="280" t="s">
        <v>112</v>
      </c>
      <c r="AD257" s="281" t="str">
        <f t="shared" si="12"/>
        <v/>
      </c>
      <c r="AE257" s="284" t="s">
        <v>113</v>
      </c>
      <c r="AF257" s="283" t="str">
        <f t="shared" si="13"/>
        <v/>
      </c>
    </row>
    <row r="258" spans="1:32" ht="36.75" customHeight="1">
      <c r="A258" s="28">
        <f t="shared" si="14"/>
        <v>247</v>
      </c>
      <c r="B258" s="1073" t="str">
        <f>IF(【全員最初に作成】基本情報!C302="","",【全員最初に作成】基本情報!C302)</f>
        <v/>
      </c>
      <c r="C258" s="1074"/>
      <c r="D258" s="1074"/>
      <c r="E258" s="1074"/>
      <c r="F258" s="1074"/>
      <c r="G258" s="1074"/>
      <c r="H258" s="1074"/>
      <c r="I258" s="1074"/>
      <c r="J258" s="1074"/>
      <c r="K258" s="1075"/>
      <c r="L258" s="28" t="str">
        <f>IF(【全員最初に作成】基本情報!M302="","",【全員最初に作成】基本情報!M302)</f>
        <v/>
      </c>
      <c r="M258" s="28" t="str">
        <f>IF(【全員最初に作成】基本情報!R302="","",【全員最初に作成】基本情報!R302)</f>
        <v/>
      </c>
      <c r="N258" s="28" t="str">
        <f>IF(【全員最初に作成】基本情報!W302="","",【全員最初に作成】基本情報!W302)</f>
        <v/>
      </c>
      <c r="O258" s="28" t="str">
        <f>IF(【全員最初に作成】基本情報!X302="","",【全員最初に作成】基本情報!X302)</f>
        <v/>
      </c>
      <c r="P258" s="276" t="str">
        <f>IF(【全員最初に作成】基本情報!Y302="","",【全員最初に作成】基本情報!Y302)</f>
        <v/>
      </c>
      <c r="Q258" s="11" t="str">
        <f>IF(【全員最初に作成】基本情報!AB302="","",【全員最初に作成】基本情報!AB302)</f>
        <v/>
      </c>
      <c r="R258" s="48"/>
      <c r="S258" s="277" t="str">
        <f>IF(P258="","",VLOOKUP(P258,【参考】数式用!$J$2:$L$34,3,FALSE))</f>
        <v/>
      </c>
      <c r="T258" s="278" t="s">
        <v>108</v>
      </c>
      <c r="U258" s="49"/>
      <c r="V258" s="279" t="s">
        <v>109</v>
      </c>
      <c r="W258" s="49"/>
      <c r="X258" s="29" t="s">
        <v>110</v>
      </c>
      <c r="Y258" s="49"/>
      <c r="Z258" s="29" t="s">
        <v>109</v>
      </c>
      <c r="AA258" s="49"/>
      <c r="AB258" s="29" t="s">
        <v>111</v>
      </c>
      <c r="AC258" s="280" t="s">
        <v>112</v>
      </c>
      <c r="AD258" s="281" t="str">
        <f t="shared" si="12"/>
        <v/>
      </c>
      <c r="AE258" s="284" t="s">
        <v>113</v>
      </c>
      <c r="AF258" s="283" t="str">
        <f t="shared" si="13"/>
        <v/>
      </c>
    </row>
    <row r="259" spans="1:32" ht="36.75" customHeight="1">
      <c r="A259" s="28">
        <f t="shared" si="14"/>
        <v>248</v>
      </c>
      <c r="B259" s="1073" t="str">
        <f>IF(【全員最初に作成】基本情報!C303="","",【全員最初に作成】基本情報!C303)</f>
        <v/>
      </c>
      <c r="C259" s="1074"/>
      <c r="D259" s="1074"/>
      <c r="E259" s="1074"/>
      <c r="F259" s="1074"/>
      <c r="G259" s="1074"/>
      <c r="H259" s="1074"/>
      <c r="I259" s="1074"/>
      <c r="J259" s="1074"/>
      <c r="K259" s="1075"/>
      <c r="L259" s="28" t="str">
        <f>IF(【全員最初に作成】基本情報!M303="","",【全員最初に作成】基本情報!M303)</f>
        <v/>
      </c>
      <c r="M259" s="28" t="str">
        <f>IF(【全員最初に作成】基本情報!R303="","",【全員最初に作成】基本情報!R303)</f>
        <v/>
      </c>
      <c r="N259" s="28" t="str">
        <f>IF(【全員最初に作成】基本情報!W303="","",【全員最初に作成】基本情報!W303)</f>
        <v/>
      </c>
      <c r="O259" s="28" t="str">
        <f>IF(【全員最初に作成】基本情報!X303="","",【全員最初に作成】基本情報!X303)</f>
        <v/>
      </c>
      <c r="P259" s="276" t="str">
        <f>IF(【全員最初に作成】基本情報!Y303="","",【全員最初に作成】基本情報!Y303)</f>
        <v/>
      </c>
      <c r="Q259" s="11" t="str">
        <f>IF(【全員最初に作成】基本情報!AB303="","",【全員最初に作成】基本情報!AB303)</f>
        <v/>
      </c>
      <c r="R259" s="48"/>
      <c r="S259" s="277" t="str">
        <f>IF(P259="","",VLOOKUP(P259,【参考】数式用!$J$2:$L$34,3,FALSE))</f>
        <v/>
      </c>
      <c r="T259" s="278" t="s">
        <v>108</v>
      </c>
      <c r="U259" s="49"/>
      <c r="V259" s="279" t="s">
        <v>109</v>
      </c>
      <c r="W259" s="49"/>
      <c r="X259" s="29" t="s">
        <v>110</v>
      </c>
      <c r="Y259" s="49"/>
      <c r="Z259" s="29" t="s">
        <v>109</v>
      </c>
      <c r="AA259" s="49"/>
      <c r="AB259" s="29" t="s">
        <v>111</v>
      </c>
      <c r="AC259" s="280" t="s">
        <v>112</v>
      </c>
      <c r="AD259" s="281" t="str">
        <f t="shared" si="12"/>
        <v/>
      </c>
      <c r="AE259" s="284" t="s">
        <v>113</v>
      </c>
      <c r="AF259" s="283" t="str">
        <f t="shared" si="13"/>
        <v/>
      </c>
    </row>
    <row r="260" spans="1:32" ht="36.75" customHeight="1">
      <c r="A260" s="28">
        <f t="shared" si="14"/>
        <v>249</v>
      </c>
      <c r="B260" s="1073" t="str">
        <f>IF(【全員最初に作成】基本情報!C304="","",【全員最初に作成】基本情報!C304)</f>
        <v/>
      </c>
      <c r="C260" s="1074"/>
      <c r="D260" s="1074"/>
      <c r="E260" s="1074"/>
      <c r="F260" s="1074"/>
      <c r="G260" s="1074"/>
      <c r="H260" s="1074"/>
      <c r="I260" s="1074"/>
      <c r="J260" s="1074"/>
      <c r="K260" s="1075"/>
      <c r="L260" s="28" t="str">
        <f>IF(【全員最初に作成】基本情報!M304="","",【全員最初に作成】基本情報!M304)</f>
        <v/>
      </c>
      <c r="M260" s="28" t="str">
        <f>IF(【全員最初に作成】基本情報!R304="","",【全員最初に作成】基本情報!R304)</f>
        <v/>
      </c>
      <c r="N260" s="28" t="str">
        <f>IF(【全員最初に作成】基本情報!W304="","",【全員最初に作成】基本情報!W304)</f>
        <v/>
      </c>
      <c r="O260" s="28" t="str">
        <f>IF(【全員最初に作成】基本情報!X304="","",【全員最初に作成】基本情報!X304)</f>
        <v/>
      </c>
      <c r="P260" s="276" t="str">
        <f>IF(【全員最初に作成】基本情報!Y304="","",【全員最初に作成】基本情報!Y304)</f>
        <v/>
      </c>
      <c r="Q260" s="11" t="str">
        <f>IF(【全員最初に作成】基本情報!AB304="","",【全員最初に作成】基本情報!AB304)</f>
        <v/>
      </c>
      <c r="R260" s="48"/>
      <c r="S260" s="277" t="str">
        <f>IF(P260="","",VLOOKUP(P260,【参考】数式用!$J$2:$L$34,3,FALSE))</f>
        <v/>
      </c>
      <c r="T260" s="278" t="s">
        <v>108</v>
      </c>
      <c r="U260" s="49"/>
      <c r="V260" s="279" t="s">
        <v>109</v>
      </c>
      <c r="W260" s="49"/>
      <c r="X260" s="29" t="s">
        <v>110</v>
      </c>
      <c r="Y260" s="49"/>
      <c r="Z260" s="29" t="s">
        <v>109</v>
      </c>
      <c r="AA260" s="49"/>
      <c r="AB260" s="29" t="s">
        <v>111</v>
      </c>
      <c r="AC260" s="280" t="s">
        <v>112</v>
      </c>
      <c r="AD260" s="281" t="str">
        <f t="shared" si="12"/>
        <v/>
      </c>
      <c r="AE260" s="284" t="s">
        <v>113</v>
      </c>
      <c r="AF260" s="283" t="str">
        <f t="shared" si="13"/>
        <v/>
      </c>
    </row>
    <row r="261" spans="1:32" ht="36.75" customHeight="1">
      <c r="A261" s="28">
        <f t="shared" si="14"/>
        <v>250</v>
      </c>
      <c r="B261" s="1073" t="str">
        <f>IF(【全員最初に作成】基本情報!C305="","",【全員最初に作成】基本情報!C305)</f>
        <v/>
      </c>
      <c r="C261" s="1074"/>
      <c r="D261" s="1074"/>
      <c r="E261" s="1074"/>
      <c r="F261" s="1074"/>
      <c r="G261" s="1074"/>
      <c r="H261" s="1074"/>
      <c r="I261" s="1074"/>
      <c r="J261" s="1074"/>
      <c r="K261" s="1075"/>
      <c r="L261" s="28" t="str">
        <f>IF(【全員最初に作成】基本情報!M305="","",【全員最初に作成】基本情報!M305)</f>
        <v/>
      </c>
      <c r="M261" s="28" t="str">
        <f>IF(【全員最初に作成】基本情報!R305="","",【全員最初に作成】基本情報!R305)</f>
        <v/>
      </c>
      <c r="N261" s="28" t="str">
        <f>IF(【全員最初に作成】基本情報!W305="","",【全員最初に作成】基本情報!W305)</f>
        <v/>
      </c>
      <c r="O261" s="28" t="str">
        <f>IF(【全員最初に作成】基本情報!X305="","",【全員最初に作成】基本情報!X305)</f>
        <v/>
      </c>
      <c r="P261" s="276" t="str">
        <f>IF(【全員最初に作成】基本情報!Y305="","",【全員最初に作成】基本情報!Y305)</f>
        <v/>
      </c>
      <c r="Q261" s="11" t="str">
        <f>IF(【全員最初に作成】基本情報!AB305="","",【全員最初に作成】基本情報!AB305)</f>
        <v/>
      </c>
      <c r="R261" s="48"/>
      <c r="S261" s="277" t="str">
        <f>IF(P261="","",VLOOKUP(P261,【参考】数式用!$J$2:$L$34,3,FALSE))</f>
        <v/>
      </c>
      <c r="T261" s="278" t="s">
        <v>108</v>
      </c>
      <c r="U261" s="49"/>
      <c r="V261" s="279" t="s">
        <v>109</v>
      </c>
      <c r="W261" s="49"/>
      <c r="X261" s="29" t="s">
        <v>110</v>
      </c>
      <c r="Y261" s="49"/>
      <c r="Z261" s="29" t="s">
        <v>109</v>
      </c>
      <c r="AA261" s="49"/>
      <c r="AB261" s="29" t="s">
        <v>111</v>
      </c>
      <c r="AC261" s="280" t="s">
        <v>112</v>
      </c>
      <c r="AD261" s="281" t="str">
        <f t="shared" si="12"/>
        <v/>
      </c>
      <c r="AE261" s="284" t="s">
        <v>113</v>
      </c>
      <c r="AF261" s="283" t="str">
        <f t="shared" si="13"/>
        <v/>
      </c>
    </row>
    <row r="262" spans="1:32" ht="36.75" customHeight="1">
      <c r="A262" s="28">
        <f t="shared" si="14"/>
        <v>251</v>
      </c>
      <c r="B262" s="1073" t="str">
        <f>IF(【全員最初に作成】基本情報!C306="","",【全員最初に作成】基本情報!C306)</f>
        <v/>
      </c>
      <c r="C262" s="1074"/>
      <c r="D262" s="1074"/>
      <c r="E262" s="1074"/>
      <c r="F262" s="1074"/>
      <c r="G262" s="1074"/>
      <c r="H262" s="1074"/>
      <c r="I262" s="1074"/>
      <c r="J262" s="1074"/>
      <c r="K262" s="1075"/>
      <c r="L262" s="28" t="str">
        <f>IF(【全員最初に作成】基本情報!M306="","",【全員最初に作成】基本情報!M306)</f>
        <v/>
      </c>
      <c r="M262" s="28" t="str">
        <f>IF(【全員最初に作成】基本情報!R306="","",【全員最初に作成】基本情報!R306)</f>
        <v/>
      </c>
      <c r="N262" s="28" t="str">
        <f>IF(【全員最初に作成】基本情報!W306="","",【全員最初に作成】基本情報!W306)</f>
        <v/>
      </c>
      <c r="O262" s="28" t="str">
        <f>IF(【全員最初に作成】基本情報!X306="","",【全員最初に作成】基本情報!X306)</f>
        <v/>
      </c>
      <c r="P262" s="276" t="str">
        <f>IF(【全員最初に作成】基本情報!Y306="","",【全員最初に作成】基本情報!Y306)</f>
        <v/>
      </c>
      <c r="Q262" s="11" t="str">
        <f>IF(【全員最初に作成】基本情報!AB306="","",【全員最初に作成】基本情報!AB306)</f>
        <v/>
      </c>
      <c r="R262" s="48"/>
      <c r="S262" s="277" t="str">
        <f>IF(P262="","",VLOOKUP(P262,【参考】数式用!$J$2:$L$34,3,FALSE))</f>
        <v/>
      </c>
      <c r="T262" s="278" t="s">
        <v>108</v>
      </c>
      <c r="U262" s="49"/>
      <c r="V262" s="279" t="s">
        <v>109</v>
      </c>
      <c r="W262" s="49"/>
      <c r="X262" s="29" t="s">
        <v>110</v>
      </c>
      <c r="Y262" s="49"/>
      <c r="Z262" s="29" t="s">
        <v>109</v>
      </c>
      <c r="AA262" s="49"/>
      <c r="AB262" s="29" t="s">
        <v>111</v>
      </c>
      <c r="AC262" s="280" t="s">
        <v>112</v>
      </c>
      <c r="AD262" s="281" t="str">
        <f t="shared" si="12"/>
        <v/>
      </c>
      <c r="AE262" s="284" t="s">
        <v>113</v>
      </c>
      <c r="AF262" s="283" t="str">
        <f t="shared" si="13"/>
        <v/>
      </c>
    </row>
    <row r="263" spans="1:32" ht="36.75" customHeight="1">
      <c r="A263" s="28">
        <f t="shared" si="14"/>
        <v>252</v>
      </c>
      <c r="B263" s="1073" t="str">
        <f>IF(【全員最初に作成】基本情報!C307="","",【全員最初に作成】基本情報!C307)</f>
        <v/>
      </c>
      <c r="C263" s="1074"/>
      <c r="D263" s="1074"/>
      <c r="E263" s="1074"/>
      <c r="F263" s="1074"/>
      <c r="G263" s="1074"/>
      <c r="H263" s="1074"/>
      <c r="I263" s="1074"/>
      <c r="J263" s="1074"/>
      <c r="K263" s="1075"/>
      <c r="L263" s="28" t="str">
        <f>IF(【全員最初に作成】基本情報!M307="","",【全員最初に作成】基本情報!M307)</f>
        <v/>
      </c>
      <c r="M263" s="28" t="str">
        <f>IF(【全員最初に作成】基本情報!R307="","",【全員最初に作成】基本情報!R307)</f>
        <v/>
      </c>
      <c r="N263" s="28" t="str">
        <f>IF(【全員最初に作成】基本情報!W307="","",【全員最初に作成】基本情報!W307)</f>
        <v/>
      </c>
      <c r="O263" s="28" t="str">
        <f>IF(【全員最初に作成】基本情報!X307="","",【全員最初に作成】基本情報!X307)</f>
        <v/>
      </c>
      <c r="P263" s="276" t="str">
        <f>IF(【全員最初に作成】基本情報!Y307="","",【全員最初に作成】基本情報!Y307)</f>
        <v/>
      </c>
      <c r="Q263" s="11" t="str">
        <f>IF(【全員最初に作成】基本情報!AB307="","",【全員最初に作成】基本情報!AB307)</f>
        <v/>
      </c>
      <c r="R263" s="48"/>
      <c r="S263" s="277" t="str">
        <f>IF(P263="","",VLOOKUP(P263,【参考】数式用!$J$2:$L$34,3,FALSE))</f>
        <v/>
      </c>
      <c r="T263" s="278" t="s">
        <v>108</v>
      </c>
      <c r="U263" s="49"/>
      <c r="V263" s="279" t="s">
        <v>109</v>
      </c>
      <c r="W263" s="49"/>
      <c r="X263" s="29" t="s">
        <v>110</v>
      </c>
      <c r="Y263" s="49"/>
      <c r="Z263" s="29" t="s">
        <v>109</v>
      </c>
      <c r="AA263" s="49"/>
      <c r="AB263" s="29" t="s">
        <v>111</v>
      </c>
      <c r="AC263" s="280" t="s">
        <v>112</v>
      </c>
      <c r="AD263" s="281" t="str">
        <f t="shared" si="12"/>
        <v/>
      </c>
      <c r="AE263" s="284" t="s">
        <v>113</v>
      </c>
      <c r="AF263" s="283" t="str">
        <f t="shared" si="13"/>
        <v/>
      </c>
    </row>
    <row r="264" spans="1:32" ht="36.75" customHeight="1">
      <c r="A264" s="28">
        <f t="shared" si="14"/>
        <v>253</v>
      </c>
      <c r="B264" s="1073" t="str">
        <f>IF(【全員最初に作成】基本情報!C308="","",【全員最初に作成】基本情報!C308)</f>
        <v/>
      </c>
      <c r="C264" s="1074"/>
      <c r="D264" s="1074"/>
      <c r="E264" s="1074"/>
      <c r="F264" s="1074"/>
      <c r="G264" s="1074"/>
      <c r="H264" s="1074"/>
      <c r="I264" s="1074"/>
      <c r="J264" s="1074"/>
      <c r="K264" s="1075"/>
      <c r="L264" s="28" t="str">
        <f>IF(【全員最初に作成】基本情報!M308="","",【全員最初に作成】基本情報!M308)</f>
        <v/>
      </c>
      <c r="M264" s="28" t="str">
        <f>IF(【全員最初に作成】基本情報!R308="","",【全員最初に作成】基本情報!R308)</f>
        <v/>
      </c>
      <c r="N264" s="28" t="str">
        <f>IF(【全員最初に作成】基本情報!W308="","",【全員最初に作成】基本情報!W308)</f>
        <v/>
      </c>
      <c r="O264" s="28" t="str">
        <f>IF(【全員最初に作成】基本情報!X308="","",【全員最初に作成】基本情報!X308)</f>
        <v/>
      </c>
      <c r="P264" s="276" t="str">
        <f>IF(【全員最初に作成】基本情報!Y308="","",【全員最初に作成】基本情報!Y308)</f>
        <v/>
      </c>
      <c r="Q264" s="11" t="str">
        <f>IF(【全員最初に作成】基本情報!AB308="","",【全員最初に作成】基本情報!AB308)</f>
        <v/>
      </c>
      <c r="R264" s="48"/>
      <c r="S264" s="277" t="str">
        <f>IF(P264="","",VLOOKUP(P264,【参考】数式用!$J$2:$L$34,3,FALSE))</f>
        <v/>
      </c>
      <c r="T264" s="278" t="s">
        <v>108</v>
      </c>
      <c r="U264" s="49"/>
      <c r="V264" s="279" t="s">
        <v>109</v>
      </c>
      <c r="W264" s="49"/>
      <c r="X264" s="29" t="s">
        <v>110</v>
      </c>
      <c r="Y264" s="49"/>
      <c r="Z264" s="29" t="s">
        <v>109</v>
      </c>
      <c r="AA264" s="49"/>
      <c r="AB264" s="29" t="s">
        <v>111</v>
      </c>
      <c r="AC264" s="280" t="s">
        <v>112</v>
      </c>
      <c r="AD264" s="281" t="str">
        <f t="shared" si="12"/>
        <v/>
      </c>
      <c r="AE264" s="284" t="s">
        <v>113</v>
      </c>
      <c r="AF264" s="283" t="str">
        <f t="shared" si="13"/>
        <v/>
      </c>
    </row>
    <row r="265" spans="1:32" ht="36.75" customHeight="1">
      <c r="A265" s="28">
        <f t="shared" si="14"/>
        <v>254</v>
      </c>
      <c r="B265" s="1073" t="str">
        <f>IF(【全員最初に作成】基本情報!C309="","",【全員最初に作成】基本情報!C309)</f>
        <v/>
      </c>
      <c r="C265" s="1074"/>
      <c r="D265" s="1074"/>
      <c r="E265" s="1074"/>
      <c r="F265" s="1074"/>
      <c r="G265" s="1074"/>
      <c r="H265" s="1074"/>
      <c r="I265" s="1074"/>
      <c r="J265" s="1074"/>
      <c r="K265" s="1075"/>
      <c r="L265" s="28" t="str">
        <f>IF(【全員最初に作成】基本情報!M309="","",【全員最初に作成】基本情報!M309)</f>
        <v/>
      </c>
      <c r="M265" s="28" t="str">
        <f>IF(【全員最初に作成】基本情報!R309="","",【全員最初に作成】基本情報!R309)</f>
        <v/>
      </c>
      <c r="N265" s="28" t="str">
        <f>IF(【全員最初に作成】基本情報!W309="","",【全員最初に作成】基本情報!W309)</f>
        <v/>
      </c>
      <c r="O265" s="28" t="str">
        <f>IF(【全員最初に作成】基本情報!X309="","",【全員最初に作成】基本情報!X309)</f>
        <v/>
      </c>
      <c r="P265" s="276" t="str">
        <f>IF(【全員最初に作成】基本情報!Y309="","",【全員最初に作成】基本情報!Y309)</f>
        <v/>
      </c>
      <c r="Q265" s="11" t="str">
        <f>IF(【全員最初に作成】基本情報!AB309="","",【全員最初に作成】基本情報!AB309)</f>
        <v/>
      </c>
      <c r="R265" s="48"/>
      <c r="S265" s="277" t="str">
        <f>IF(P265="","",VLOOKUP(P265,【参考】数式用!$J$2:$L$34,3,FALSE))</f>
        <v/>
      </c>
      <c r="T265" s="278" t="s">
        <v>108</v>
      </c>
      <c r="U265" s="49"/>
      <c r="V265" s="279" t="s">
        <v>109</v>
      </c>
      <c r="W265" s="49"/>
      <c r="X265" s="29" t="s">
        <v>110</v>
      </c>
      <c r="Y265" s="49"/>
      <c r="Z265" s="29" t="s">
        <v>109</v>
      </c>
      <c r="AA265" s="49"/>
      <c r="AB265" s="29" t="s">
        <v>111</v>
      </c>
      <c r="AC265" s="280" t="s">
        <v>112</v>
      </c>
      <c r="AD265" s="281" t="str">
        <f t="shared" si="12"/>
        <v/>
      </c>
      <c r="AE265" s="284" t="s">
        <v>113</v>
      </c>
      <c r="AF265" s="283" t="str">
        <f t="shared" si="13"/>
        <v/>
      </c>
    </row>
    <row r="266" spans="1:32" ht="36.75" customHeight="1">
      <c r="A266" s="28">
        <f t="shared" si="14"/>
        <v>255</v>
      </c>
      <c r="B266" s="1073" t="str">
        <f>IF(【全員最初に作成】基本情報!C310="","",【全員最初に作成】基本情報!C310)</f>
        <v/>
      </c>
      <c r="C266" s="1074"/>
      <c r="D266" s="1074"/>
      <c r="E266" s="1074"/>
      <c r="F266" s="1074"/>
      <c r="G266" s="1074"/>
      <c r="H266" s="1074"/>
      <c r="I266" s="1074"/>
      <c r="J266" s="1074"/>
      <c r="K266" s="1075"/>
      <c r="L266" s="28" t="str">
        <f>IF(【全員最初に作成】基本情報!M310="","",【全員最初に作成】基本情報!M310)</f>
        <v/>
      </c>
      <c r="M266" s="28" t="str">
        <f>IF(【全員最初に作成】基本情報!R310="","",【全員最初に作成】基本情報!R310)</f>
        <v/>
      </c>
      <c r="N266" s="28" t="str">
        <f>IF(【全員最初に作成】基本情報!W310="","",【全員最初に作成】基本情報!W310)</f>
        <v/>
      </c>
      <c r="O266" s="28" t="str">
        <f>IF(【全員最初に作成】基本情報!X310="","",【全員最初に作成】基本情報!X310)</f>
        <v/>
      </c>
      <c r="P266" s="276" t="str">
        <f>IF(【全員最初に作成】基本情報!Y310="","",【全員最初に作成】基本情報!Y310)</f>
        <v/>
      </c>
      <c r="Q266" s="11" t="str">
        <f>IF(【全員最初に作成】基本情報!AB310="","",【全員最初に作成】基本情報!AB310)</f>
        <v/>
      </c>
      <c r="R266" s="48"/>
      <c r="S266" s="277" t="str">
        <f>IF(P266="","",VLOOKUP(P266,【参考】数式用!$J$2:$L$34,3,FALSE))</f>
        <v/>
      </c>
      <c r="T266" s="278" t="s">
        <v>108</v>
      </c>
      <c r="U266" s="49"/>
      <c r="V266" s="279" t="s">
        <v>109</v>
      </c>
      <c r="W266" s="49"/>
      <c r="X266" s="29" t="s">
        <v>110</v>
      </c>
      <c r="Y266" s="49"/>
      <c r="Z266" s="29" t="s">
        <v>109</v>
      </c>
      <c r="AA266" s="49"/>
      <c r="AB266" s="29" t="s">
        <v>111</v>
      </c>
      <c r="AC266" s="280" t="s">
        <v>112</v>
      </c>
      <c r="AD266" s="281" t="str">
        <f t="shared" si="12"/>
        <v/>
      </c>
      <c r="AE266" s="284" t="s">
        <v>113</v>
      </c>
      <c r="AF266" s="283" t="str">
        <f t="shared" si="13"/>
        <v/>
      </c>
    </row>
    <row r="267" spans="1:32" ht="36.75" customHeight="1">
      <c r="A267" s="28">
        <f t="shared" si="14"/>
        <v>256</v>
      </c>
      <c r="B267" s="1073" t="str">
        <f>IF(【全員最初に作成】基本情報!C311="","",【全員最初に作成】基本情報!C311)</f>
        <v/>
      </c>
      <c r="C267" s="1074"/>
      <c r="D267" s="1074"/>
      <c r="E267" s="1074"/>
      <c r="F267" s="1074"/>
      <c r="G267" s="1074"/>
      <c r="H267" s="1074"/>
      <c r="I267" s="1074"/>
      <c r="J267" s="1074"/>
      <c r="K267" s="1075"/>
      <c r="L267" s="28" t="str">
        <f>IF(【全員最初に作成】基本情報!M311="","",【全員最初に作成】基本情報!M311)</f>
        <v/>
      </c>
      <c r="M267" s="28" t="str">
        <f>IF(【全員最初に作成】基本情報!R311="","",【全員最初に作成】基本情報!R311)</f>
        <v/>
      </c>
      <c r="N267" s="28" t="str">
        <f>IF(【全員最初に作成】基本情報!W311="","",【全員最初に作成】基本情報!W311)</f>
        <v/>
      </c>
      <c r="O267" s="28" t="str">
        <f>IF(【全員最初に作成】基本情報!X311="","",【全員最初に作成】基本情報!X311)</f>
        <v/>
      </c>
      <c r="P267" s="276" t="str">
        <f>IF(【全員最初に作成】基本情報!Y311="","",【全員最初に作成】基本情報!Y311)</f>
        <v/>
      </c>
      <c r="Q267" s="11" t="str">
        <f>IF(【全員最初に作成】基本情報!AB311="","",【全員最初に作成】基本情報!AB311)</f>
        <v/>
      </c>
      <c r="R267" s="48"/>
      <c r="S267" s="277" t="str">
        <f>IF(P267="","",VLOOKUP(P267,【参考】数式用!$J$2:$L$34,3,FALSE))</f>
        <v/>
      </c>
      <c r="T267" s="278" t="s">
        <v>108</v>
      </c>
      <c r="U267" s="49"/>
      <c r="V267" s="279" t="s">
        <v>109</v>
      </c>
      <c r="W267" s="49"/>
      <c r="X267" s="29" t="s">
        <v>110</v>
      </c>
      <c r="Y267" s="49"/>
      <c r="Z267" s="29" t="s">
        <v>109</v>
      </c>
      <c r="AA267" s="49"/>
      <c r="AB267" s="29" t="s">
        <v>111</v>
      </c>
      <c r="AC267" s="280" t="s">
        <v>112</v>
      </c>
      <c r="AD267" s="281" t="str">
        <f t="shared" si="12"/>
        <v/>
      </c>
      <c r="AE267" s="284" t="s">
        <v>113</v>
      </c>
      <c r="AF267" s="283" t="str">
        <f t="shared" si="13"/>
        <v/>
      </c>
    </row>
    <row r="268" spans="1:32" ht="36.75" customHeight="1">
      <c r="A268" s="28">
        <f t="shared" si="14"/>
        <v>257</v>
      </c>
      <c r="B268" s="1073" t="str">
        <f>IF(【全員最初に作成】基本情報!C312="","",【全員最初に作成】基本情報!C312)</f>
        <v/>
      </c>
      <c r="C268" s="1074"/>
      <c r="D268" s="1074"/>
      <c r="E268" s="1074"/>
      <c r="F268" s="1074"/>
      <c r="G268" s="1074"/>
      <c r="H268" s="1074"/>
      <c r="I268" s="1074"/>
      <c r="J268" s="1074"/>
      <c r="K268" s="1075"/>
      <c r="L268" s="28" t="str">
        <f>IF(【全員最初に作成】基本情報!M312="","",【全員最初に作成】基本情報!M312)</f>
        <v/>
      </c>
      <c r="M268" s="28" t="str">
        <f>IF(【全員最初に作成】基本情報!R312="","",【全員最初に作成】基本情報!R312)</f>
        <v/>
      </c>
      <c r="N268" s="28" t="str">
        <f>IF(【全員最初に作成】基本情報!W312="","",【全員最初に作成】基本情報!W312)</f>
        <v/>
      </c>
      <c r="O268" s="28" t="str">
        <f>IF(【全員最初に作成】基本情報!X312="","",【全員最初に作成】基本情報!X312)</f>
        <v/>
      </c>
      <c r="P268" s="276" t="str">
        <f>IF(【全員最初に作成】基本情報!Y312="","",【全員最初に作成】基本情報!Y312)</f>
        <v/>
      </c>
      <c r="Q268" s="11" t="str">
        <f>IF(【全員最初に作成】基本情報!AB312="","",【全員最初に作成】基本情報!AB312)</f>
        <v/>
      </c>
      <c r="R268" s="48"/>
      <c r="S268" s="277" t="str">
        <f>IF(P268="","",VLOOKUP(P268,【参考】数式用!$J$2:$L$34,3,FALSE))</f>
        <v/>
      </c>
      <c r="T268" s="278" t="s">
        <v>108</v>
      </c>
      <c r="U268" s="49"/>
      <c r="V268" s="279" t="s">
        <v>109</v>
      </c>
      <c r="W268" s="49"/>
      <c r="X268" s="29" t="s">
        <v>110</v>
      </c>
      <c r="Y268" s="49"/>
      <c r="Z268" s="29" t="s">
        <v>109</v>
      </c>
      <c r="AA268" s="49"/>
      <c r="AB268" s="29" t="s">
        <v>111</v>
      </c>
      <c r="AC268" s="280" t="s">
        <v>112</v>
      </c>
      <c r="AD268" s="281" t="str">
        <f t="shared" si="12"/>
        <v/>
      </c>
      <c r="AE268" s="284" t="s">
        <v>113</v>
      </c>
      <c r="AF268" s="283" t="str">
        <f t="shared" si="13"/>
        <v/>
      </c>
    </row>
    <row r="269" spans="1:32" ht="36.75" customHeight="1">
      <c r="A269" s="28">
        <f t="shared" si="14"/>
        <v>258</v>
      </c>
      <c r="B269" s="1073" t="str">
        <f>IF(【全員最初に作成】基本情報!C313="","",【全員最初に作成】基本情報!C313)</f>
        <v/>
      </c>
      <c r="C269" s="1074"/>
      <c r="D269" s="1074"/>
      <c r="E269" s="1074"/>
      <c r="F269" s="1074"/>
      <c r="G269" s="1074"/>
      <c r="H269" s="1074"/>
      <c r="I269" s="1074"/>
      <c r="J269" s="1074"/>
      <c r="K269" s="1075"/>
      <c r="L269" s="28" t="str">
        <f>IF(【全員最初に作成】基本情報!M313="","",【全員最初に作成】基本情報!M313)</f>
        <v/>
      </c>
      <c r="M269" s="28" t="str">
        <f>IF(【全員最初に作成】基本情報!R313="","",【全員最初に作成】基本情報!R313)</f>
        <v/>
      </c>
      <c r="N269" s="28" t="str">
        <f>IF(【全員最初に作成】基本情報!W313="","",【全員最初に作成】基本情報!W313)</f>
        <v/>
      </c>
      <c r="O269" s="28" t="str">
        <f>IF(【全員最初に作成】基本情報!X313="","",【全員最初に作成】基本情報!X313)</f>
        <v/>
      </c>
      <c r="P269" s="276" t="str">
        <f>IF(【全員最初に作成】基本情報!Y313="","",【全員最初に作成】基本情報!Y313)</f>
        <v/>
      </c>
      <c r="Q269" s="11" t="str">
        <f>IF(【全員最初に作成】基本情報!AB313="","",【全員最初に作成】基本情報!AB313)</f>
        <v/>
      </c>
      <c r="R269" s="48"/>
      <c r="S269" s="277" t="str">
        <f>IF(P269="","",VLOOKUP(P269,【参考】数式用!$J$2:$L$34,3,FALSE))</f>
        <v/>
      </c>
      <c r="T269" s="278" t="s">
        <v>108</v>
      </c>
      <c r="U269" s="49"/>
      <c r="V269" s="279" t="s">
        <v>109</v>
      </c>
      <c r="W269" s="49"/>
      <c r="X269" s="29" t="s">
        <v>110</v>
      </c>
      <c r="Y269" s="49"/>
      <c r="Z269" s="29" t="s">
        <v>109</v>
      </c>
      <c r="AA269" s="49"/>
      <c r="AB269" s="29" t="s">
        <v>111</v>
      </c>
      <c r="AC269" s="280" t="s">
        <v>112</v>
      </c>
      <c r="AD269" s="281" t="str">
        <f t="shared" si="12"/>
        <v/>
      </c>
      <c r="AE269" s="284" t="s">
        <v>113</v>
      </c>
      <c r="AF269" s="283" t="str">
        <f t="shared" si="13"/>
        <v/>
      </c>
    </row>
    <row r="270" spans="1:32" ht="36.75" customHeight="1">
      <c r="A270" s="28">
        <f t="shared" si="14"/>
        <v>259</v>
      </c>
      <c r="B270" s="1073" t="str">
        <f>IF(【全員最初に作成】基本情報!C314="","",【全員最初に作成】基本情報!C314)</f>
        <v/>
      </c>
      <c r="C270" s="1074"/>
      <c r="D270" s="1074"/>
      <c r="E270" s="1074"/>
      <c r="F270" s="1074"/>
      <c r="G270" s="1074"/>
      <c r="H270" s="1074"/>
      <c r="I270" s="1074"/>
      <c r="J270" s="1074"/>
      <c r="K270" s="1075"/>
      <c r="L270" s="28" t="str">
        <f>IF(【全員最初に作成】基本情報!M314="","",【全員最初に作成】基本情報!M314)</f>
        <v/>
      </c>
      <c r="M270" s="28" t="str">
        <f>IF(【全員最初に作成】基本情報!R314="","",【全員最初に作成】基本情報!R314)</f>
        <v/>
      </c>
      <c r="N270" s="28" t="str">
        <f>IF(【全員最初に作成】基本情報!W314="","",【全員最初に作成】基本情報!W314)</f>
        <v/>
      </c>
      <c r="O270" s="28" t="str">
        <f>IF(【全員最初に作成】基本情報!X314="","",【全員最初に作成】基本情報!X314)</f>
        <v/>
      </c>
      <c r="P270" s="276" t="str">
        <f>IF(【全員最初に作成】基本情報!Y314="","",【全員最初に作成】基本情報!Y314)</f>
        <v/>
      </c>
      <c r="Q270" s="11" t="str">
        <f>IF(【全員最初に作成】基本情報!AB314="","",【全員最初に作成】基本情報!AB314)</f>
        <v/>
      </c>
      <c r="R270" s="48"/>
      <c r="S270" s="277" t="str">
        <f>IF(P270="","",VLOOKUP(P270,【参考】数式用!$J$2:$L$34,3,FALSE))</f>
        <v/>
      </c>
      <c r="T270" s="278" t="s">
        <v>108</v>
      </c>
      <c r="U270" s="49"/>
      <c r="V270" s="279" t="s">
        <v>109</v>
      </c>
      <c r="W270" s="49"/>
      <c r="X270" s="29" t="s">
        <v>110</v>
      </c>
      <c r="Y270" s="49"/>
      <c r="Z270" s="29" t="s">
        <v>109</v>
      </c>
      <c r="AA270" s="49"/>
      <c r="AB270" s="29" t="s">
        <v>111</v>
      </c>
      <c r="AC270" s="280" t="s">
        <v>112</v>
      </c>
      <c r="AD270" s="281" t="str">
        <f t="shared" si="12"/>
        <v/>
      </c>
      <c r="AE270" s="284" t="s">
        <v>113</v>
      </c>
      <c r="AF270" s="283" t="str">
        <f t="shared" si="13"/>
        <v/>
      </c>
    </row>
    <row r="271" spans="1:32" ht="36.75" customHeight="1">
      <c r="A271" s="28">
        <f t="shared" si="14"/>
        <v>260</v>
      </c>
      <c r="B271" s="1073" t="str">
        <f>IF(【全員最初に作成】基本情報!C315="","",【全員最初に作成】基本情報!C315)</f>
        <v/>
      </c>
      <c r="C271" s="1074"/>
      <c r="D271" s="1074"/>
      <c r="E271" s="1074"/>
      <c r="F271" s="1074"/>
      <c r="G271" s="1074"/>
      <c r="H271" s="1074"/>
      <c r="I271" s="1074"/>
      <c r="J271" s="1074"/>
      <c r="K271" s="1075"/>
      <c r="L271" s="28" t="str">
        <f>IF(【全員最初に作成】基本情報!M315="","",【全員最初に作成】基本情報!M315)</f>
        <v/>
      </c>
      <c r="M271" s="28" t="str">
        <f>IF(【全員最初に作成】基本情報!R315="","",【全員最初に作成】基本情報!R315)</f>
        <v/>
      </c>
      <c r="N271" s="28" t="str">
        <f>IF(【全員最初に作成】基本情報!W315="","",【全員最初に作成】基本情報!W315)</f>
        <v/>
      </c>
      <c r="O271" s="28" t="str">
        <f>IF(【全員最初に作成】基本情報!X315="","",【全員最初に作成】基本情報!X315)</f>
        <v/>
      </c>
      <c r="P271" s="276" t="str">
        <f>IF(【全員最初に作成】基本情報!Y315="","",【全員最初に作成】基本情報!Y315)</f>
        <v/>
      </c>
      <c r="Q271" s="11" t="str">
        <f>IF(【全員最初に作成】基本情報!AB315="","",【全員最初に作成】基本情報!AB315)</f>
        <v/>
      </c>
      <c r="R271" s="48"/>
      <c r="S271" s="277" t="str">
        <f>IF(P271="","",VLOOKUP(P271,【参考】数式用!$J$2:$L$34,3,FALSE))</f>
        <v/>
      </c>
      <c r="T271" s="278" t="s">
        <v>108</v>
      </c>
      <c r="U271" s="49"/>
      <c r="V271" s="279" t="s">
        <v>109</v>
      </c>
      <c r="W271" s="49"/>
      <c r="X271" s="29" t="s">
        <v>110</v>
      </c>
      <c r="Y271" s="49"/>
      <c r="Z271" s="29" t="s">
        <v>109</v>
      </c>
      <c r="AA271" s="49"/>
      <c r="AB271" s="29" t="s">
        <v>111</v>
      </c>
      <c r="AC271" s="280" t="s">
        <v>112</v>
      </c>
      <c r="AD271" s="281" t="str">
        <f t="shared" si="12"/>
        <v/>
      </c>
      <c r="AE271" s="284" t="s">
        <v>113</v>
      </c>
      <c r="AF271" s="283" t="str">
        <f t="shared" si="13"/>
        <v/>
      </c>
    </row>
    <row r="272" spans="1:32" ht="36.75" customHeight="1">
      <c r="A272" s="28">
        <f t="shared" si="14"/>
        <v>261</v>
      </c>
      <c r="B272" s="1073" t="str">
        <f>IF(【全員最初に作成】基本情報!C316="","",【全員最初に作成】基本情報!C316)</f>
        <v/>
      </c>
      <c r="C272" s="1074"/>
      <c r="D272" s="1074"/>
      <c r="E272" s="1074"/>
      <c r="F272" s="1074"/>
      <c r="G272" s="1074"/>
      <c r="H272" s="1074"/>
      <c r="I272" s="1074"/>
      <c r="J272" s="1074"/>
      <c r="K272" s="1075"/>
      <c r="L272" s="28" t="str">
        <f>IF(【全員最初に作成】基本情報!M316="","",【全員最初に作成】基本情報!M316)</f>
        <v/>
      </c>
      <c r="M272" s="28" t="str">
        <f>IF(【全員最初に作成】基本情報!R316="","",【全員最初に作成】基本情報!R316)</f>
        <v/>
      </c>
      <c r="N272" s="28" t="str">
        <f>IF(【全員最初に作成】基本情報!W316="","",【全員最初に作成】基本情報!W316)</f>
        <v/>
      </c>
      <c r="O272" s="28" t="str">
        <f>IF(【全員最初に作成】基本情報!X316="","",【全員最初に作成】基本情報!X316)</f>
        <v/>
      </c>
      <c r="P272" s="276" t="str">
        <f>IF(【全員最初に作成】基本情報!Y316="","",【全員最初に作成】基本情報!Y316)</f>
        <v/>
      </c>
      <c r="Q272" s="11" t="str">
        <f>IF(【全員最初に作成】基本情報!AB316="","",【全員最初に作成】基本情報!AB316)</f>
        <v/>
      </c>
      <c r="R272" s="48"/>
      <c r="S272" s="277" t="str">
        <f>IF(P272="","",VLOOKUP(P272,【参考】数式用!$J$2:$L$34,3,FALSE))</f>
        <v/>
      </c>
      <c r="T272" s="278" t="s">
        <v>108</v>
      </c>
      <c r="U272" s="49"/>
      <c r="V272" s="279" t="s">
        <v>109</v>
      </c>
      <c r="W272" s="49"/>
      <c r="X272" s="29" t="s">
        <v>110</v>
      </c>
      <c r="Y272" s="49"/>
      <c r="Z272" s="29" t="s">
        <v>109</v>
      </c>
      <c r="AA272" s="49"/>
      <c r="AB272" s="29" t="s">
        <v>111</v>
      </c>
      <c r="AC272" s="280" t="s">
        <v>112</v>
      </c>
      <c r="AD272" s="281" t="str">
        <f t="shared" si="12"/>
        <v/>
      </c>
      <c r="AE272" s="284" t="s">
        <v>113</v>
      </c>
      <c r="AF272" s="283" t="str">
        <f t="shared" si="13"/>
        <v/>
      </c>
    </row>
    <row r="273" spans="1:32" ht="36.75" customHeight="1">
      <c r="A273" s="28">
        <f t="shared" si="14"/>
        <v>262</v>
      </c>
      <c r="B273" s="1073" t="str">
        <f>IF(【全員最初に作成】基本情報!C317="","",【全員最初に作成】基本情報!C317)</f>
        <v/>
      </c>
      <c r="C273" s="1074"/>
      <c r="D273" s="1074"/>
      <c r="E273" s="1074"/>
      <c r="F273" s="1074"/>
      <c r="G273" s="1074"/>
      <c r="H273" s="1074"/>
      <c r="I273" s="1074"/>
      <c r="J273" s="1074"/>
      <c r="K273" s="1075"/>
      <c r="L273" s="28" t="str">
        <f>IF(【全員最初に作成】基本情報!M317="","",【全員最初に作成】基本情報!M317)</f>
        <v/>
      </c>
      <c r="M273" s="28" t="str">
        <f>IF(【全員最初に作成】基本情報!R317="","",【全員最初に作成】基本情報!R317)</f>
        <v/>
      </c>
      <c r="N273" s="28" t="str">
        <f>IF(【全員最初に作成】基本情報!W317="","",【全員最初に作成】基本情報!W317)</f>
        <v/>
      </c>
      <c r="O273" s="28" t="str">
        <f>IF(【全員最初に作成】基本情報!X317="","",【全員最初に作成】基本情報!X317)</f>
        <v/>
      </c>
      <c r="P273" s="276" t="str">
        <f>IF(【全員最初に作成】基本情報!Y317="","",【全員最初に作成】基本情報!Y317)</f>
        <v/>
      </c>
      <c r="Q273" s="11" t="str">
        <f>IF(【全員最初に作成】基本情報!AB317="","",【全員最初に作成】基本情報!AB317)</f>
        <v/>
      </c>
      <c r="R273" s="48"/>
      <c r="S273" s="277" t="str">
        <f>IF(P273="","",VLOOKUP(P273,【参考】数式用!$J$2:$L$34,3,FALSE))</f>
        <v/>
      </c>
      <c r="T273" s="278" t="s">
        <v>108</v>
      </c>
      <c r="U273" s="49"/>
      <c r="V273" s="279" t="s">
        <v>109</v>
      </c>
      <c r="W273" s="49"/>
      <c r="X273" s="29" t="s">
        <v>110</v>
      </c>
      <c r="Y273" s="49"/>
      <c r="Z273" s="29" t="s">
        <v>109</v>
      </c>
      <c r="AA273" s="49"/>
      <c r="AB273" s="29" t="s">
        <v>111</v>
      </c>
      <c r="AC273" s="280" t="s">
        <v>112</v>
      </c>
      <c r="AD273" s="281" t="str">
        <f t="shared" si="12"/>
        <v/>
      </c>
      <c r="AE273" s="284" t="s">
        <v>113</v>
      </c>
      <c r="AF273" s="283" t="str">
        <f t="shared" si="13"/>
        <v/>
      </c>
    </row>
    <row r="274" spans="1:32" ht="36.75" customHeight="1">
      <c r="A274" s="28">
        <f t="shared" si="14"/>
        <v>263</v>
      </c>
      <c r="B274" s="1073" t="str">
        <f>IF(【全員最初に作成】基本情報!C318="","",【全員最初に作成】基本情報!C318)</f>
        <v/>
      </c>
      <c r="C274" s="1074"/>
      <c r="D274" s="1074"/>
      <c r="E274" s="1074"/>
      <c r="F274" s="1074"/>
      <c r="G274" s="1074"/>
      <c r="H274" s="1074"/>
      <c r="I274" s="1074"/>
      <c r="J274" s="1074"/>
      <c r="K274" s="1075"/>
      <c r="L274" s="28" t="str">
        <f>IF(【全員最初に作成】基本情報!M318="","",【全員最初に作成】基本情報!M318)</f>
        <v/>
      </c>
      <c r="M274" s="28" t="str">
        <f>IF(【全員最初に作成】基本情報!R318="","",【全員最初に作成】基本情報!R318)</f>
        <v/>
      </c>
      <c r="N274" s="28" t="str">
        <f>IF(【全員最初に作成】基本情報!W318="","",【全員最初に作成】基本情報!W318)</f>
        <v/>
      </c>
      <c r="O274" s="28" t="str">
        <f>IF(【全員最初に作成】基本情報!X318="","",【全員最初に作成】基本情報!X318)</f>
        <v/>
      </c>
      <c r="P274" s="276" t="str">
        <f>IF(【全員最初に作成】基本情報!Y318="","",【全員最初に作成】基本情報!Y318)</f>
        <v/>
      </c>
      <c r="Q274" s="11" t="str">
        <f>IF(【全員最初に作成】基本情報!AB318="","",【全員最初に作成】基本情報!AB318)</f>
        <v/>
      </c>
      <c r="R274" s="48"/>
      <c r="S274" s="277" t="str">
        <f>IF(P274="","",VLOOKUP(P274,【参考】数式用!$J$2:$L$34,3,FALSE))</f>
        <v/>
      </c>
      <c r="T274" s="278" t="s">
        <v>108</v>
      </c>
      <c r="U274" s="49"/>
      <c r="V274" s="279" t="s">
        <v>109</v>
      </c>
      <c r="W274" s="49"/>
      <c r="X274" s="29" t="s">
        <v>110</v>
      </c>
      <c r="Y274" s="49"/>
      <c r="Z274" s="29" t="s">
        <v>109</v>
      </c>
      <c r="AA274" s="49"/>
      <c r="AB274" s="29" t="s">
        <v>111</v>
      </c>
      <c r="AC274" s="280" t="s">
        <v>112</v>
      </c>
      <c r="AD274" s="281" t="str">
        <f t="shared" si="12"/>
        <v/>
      </c>
      <c r="AE274" s="284" t="s">
        <v>113</v>
      </c>
      <c r="AF274" s="283" t="str">
        <f t="shared" si="13"/>
        <v/>
      </c>
    </row>
    <row r="275" spans="1:32" ht="36.75" customHeight="1">
      <c r="A275" s="28">
        <f t="shared" si="14"/>
        <v>264</v>
      </c>
      <c r="B275" s="1073" t="str">
        <f>IF(【全員最初に作成】基本情報!C319="","",【全員最初に作成】基本情報!C319)</f>
        <v/>
      </c>
      <c r="C275" s="1074"/>
      <c r="D275" s="1074"/>
      <c r="E275" s="1074"/>
      <c r="F275" s="1074"/>
      <c r="G275" s="1074"/>
      <c r="H275" s="1074"/>
      <c r="I275" s="1074"/>
      <c r="J275" s="1074"/>
      <c r="K275" s="1075"/>
      <c r="L275" s="28" t="str">
        <f>IF(【全員最初に作成】基本情報!M319="","",【全員最初に作成】基本情報!M319)</f>
        <v/>
      </c>
      <c r="M275" s="28" t="str">
        <f>IF(【全員最初に作成】基本情報!R319="","",【全員最初に作成】基本情報!R319)</f>
        <v/>
      </c>
      <c r="N275" s="28" t="str">
        <f>IF(【全員最初に作成】基本情報!W319="","",【全員最初に作成】基本情報!W319)</f>
        <v/>
      </c>
      <c r="O275" s="28" t="str">
        <f>IF(【全員最初に作成】基本情報!X319="","",【全員最初に作成】基本情報!X319)</f>
        <v/>
      </c>
      <c r="P275" s="276" t="str">
        <f>IF(【全員最初に作成】基本情報!Y319="","",【全員最初に作成】基本情報!Y319)</f>
        <v/>
      </c>
      <c r="Q275" s="11" t="str">
        <f>IF(【全員最初に作成】基本情報!AB319="","",【全員最初に作成】基本情報!AB319)</f>
        <v/>
      </c>
      <c r="R275" s="48"/>
      <c r="S275" s="277" t="str">
        <f>IF(P275="","",VLOOKUP(P275,【参考】数式用!$J$2:$L$34,3,FALSE))</f>
        <v/>
      </c>
      <c r="T275" s="278" t="s">
        <v>108</v>
      </c>
      <c r="U275" s="49"/>
      <c r="V275" s="279" t="s">
        <v>109</v>
      </c>
      <c r="W275" s="49"/>
      <c r="X275" s="29" t="s">
        <v>110</v>
      </c>
      <c r="Y275" s="49"/>
      <c r="Z275" s="29" t="s">
        <v>109</v>
      </c>
      <c r="AA275" s="49"/>
      <c r="AB275" s="29" t="s">
        <v>111</v>
      </c>
      <c r="AC275" s="280" t="s">
        <v>112</v>
      </c>
      <c r="AD275" s="281" t="str">
        <f t="shared" si="12"/>
        <v/>
      </c>
      <c r="AE275" s="284" t="s">
        <v>113</v>
      </c>
      <c r="AF275" s="283" t="str">
        <f t="shared" si="13"/>
        <v/>
      </c>
    </row>
    <row r="276" spans="1:32" ht="36.75" customHeight="1">
      <c r="A276" s="28">
        <f t="shared" si="14"/>
        <v>265</v>
      </c>
      <c r="B276" s="1073" t="str">
        <f>IF(【全員最初に作成】基本情報!C320="","",【全員最初に作成】基本情報!C320)</f>
        <v/>
      </c>
      <c r="C276" s="1074"/>
      <c r="D276" s="1074"/>
      <c r="E276" s="1074"/>
      <c r="F276" s="1074"/>
      <c r="G276" s="1074"/>
      <c r="H276" s="1074"/>
      <c r="I276" s="1074"/>
      <c r="J276" s="1074"/>
      <c r="K276" s="1075"/>
      <c r="L276" s="28" t="str">
        <f>IF(【全員最初に作成】基本情報!M320="","",【全員最初に作成】基本情報!M320)</f>
        <v/>
      </c>
      <c r="M276" s="28" t="str">
        <f>IF(【全員最初に作成】基本情報!R320="","",【全員最初に作成】基本情報!R320)</f>
        <v/>
      </c>
      <c r="N276" s="28" t="str">
        <f>IF(【全員最初に作成】基本情報!W320="","",【全員最初に作成】基本情報!W320)</f>
        <v/>
      </c>
      <c r="O276" s="28" t="str">
        <f>IF(【全員最初に作成】基本情報!X320="","",【全員最初に作成】基本情報!X320)</f>
        <v/>
      </c>
      <c r="P276" s="276" t="str">
        <f>IF(【全員最初に作成】基本情報!Y320="","",【全員最初に作成】基本情報!Y320)</f>
        <v/>
      </c>
      <c r="Q276" s="11" t="str">
        <f>IF(【全員最初に作成】基本情報!AB320="","",【全員最初に作成】基本情報!AB320)</f>
        <v/>
      </c>
      <c r="R276" s="48"/>
      <c r="S276" s="277" t="str">
        <f>IF(P276="","",VLOOKUP(P276,【参考】数式用!$J$2:$L$34,3,FALSE))</f>
        <v/>
      </c>
      <c r="T276" s="278" t="s">
        <v>108</v>
      </c>
      <c r="U276" s="49"/>
      <c r="V276" s="279" t="s">
        <v>109</v>
      </c>
      <c r="W276" s="49"/>
      <c r="X276" s="29" t="s">
        <v>110</v>
      </c>
      <c r="Y276" s="49"/>
      <c r="Z276" s="29" t="s">
        <v>109</v>
      </c>
      <c r="AA276" s="49"/>
      <c r="AB276" s="29" t="s">
        <v>111</v>
      </c>
      <c r="AC276" s="280" t="s">
        <v>112</v>
      </c>
      <c r="AD276" s="281" t="str">
        <f t="shared" si="12"/>
        <v/>
      </c>
      <c r="AE276" s="284" t="s">
        <v>113</v>
      </c>
      <c r="AF276" s="283" t="str">
        <f t="shared" si="13"/>
        <v/>
      </c>
    </row>
    <row r="277" spans="1:32" ht="36.75" customHeight="1">
      <c r="A277" s="28">
        <f t="shared" si="14"/>
        <v>266</v>
      </c>
      <c r="B277" s="1073" t="str">
        <f>IF(【全員最初に作成】基本情報!C321="","",【全員最初に作成】基本情報!C321)</f>
        <v/>
      </c>
      <c r="C277" s="1074"/>
      <c r="D277" s="1074"/>
      <c r="E277" s="1074"/>
      <c r="F277" s="1074"/>
      <c r="G277" s="1074"/>
      <c r="H277" s="1074"/>
      <c r="I277" s="1074"/>
      <c r="J277" s="1074"/>
      <c r="K277" s="1075"/>
      <c r="L277" s="28" t="str">
        <f>IF(【全員最初に作成】基本情報!M321="","",【全員最初に作成】基本情報!M321)</f>
        <v/>
      </c>
      <c r="M277" s="28" t="str">
        <f>IF(【全員最初に作成】基本情報!R321="","",【全員最初に作成】基本情報!R321)</f>
        <v/>
      </c>
      <c r="N277" s="28" t="str">
        <f>IF(【全員最初に作成】基本情報!W321="","",【全員最初に作成】基本情報!W321)</f>
        <v/>
      </c>
      <c r="O277" s="28" t="str">
        <f>IF(【全員最初に作成】基本情報!X321="","",【全員最初に作成】基本情報!X321)</f>
        <v/>
      </c>
      <c r="P277" s="276" t="str">
        <f>IF(【全員最初に作成】基本情報!Y321="","",【全員最初に作成】基本情報!Y321)</f>
        <v/>
      </c>
      <c r="Q277" s="11" t="str">
        <f>IF(【全員最初に作成】基本情報!AB321="","",【全員最初に作成】基本情報!AB321)</f>
        <v/>
      </c>
      <c r="R277" s="48"/>
      <c r="S277" s="277" t="str">
        <f>IF(P277="","",VLOOKUP(P277,【参考】数式用!$J$2:$L$34,3,FALSE))</f>
        <v/>
      </c>
      <c r="T277" s="278" t="s">
        <v>108</v>
      </c>
      <c r="U277" s="49"/>
      <c r="V277" s="279" t="s">
        <v>109</v>
      </c>
      <c r="W277" s="49"/>
      <c r="X277" s="29" t="s">
        <v>110</v>
      </c>
      <c r="Y277" s="49"/>
      <c r="Z277" s="29" t="s">
        <v>109</v>
      </c>
      <c r="AA277" s="49"/>
      <c r="AB277" s="29" t="s">
        <v>111</v>
      </c>
      <c r="AC277" s="280" t="s">
        <v>112</v>
      </c>
      <c r="AD277" s="281" t="str">
        <f t="shared" ref="AD277:AD311" si="15">IF(U277&gt;=1,(Y277*12+AA277)-(U277*12+W277)+1,"")</f>
        <v/>
      </c>
      <c r="AE277" s="284" t="s">
        <v>113</v>
      </c>
      <c r="AF277" s="283" t="str">
        <f t="shared" ref="AF277:AF311" si="16">IFERROR(ROUNDDOWN(Q277*S277,0)*AD277,"")</f>
        <v/>
      </c>
    </row>
    <row r="278" spans="1:32" ht="36.75" customHeight="1">
      <c r="A278" s="28">
        <f t="shared" ref="A278:A311" si="17">A277+1</f>
        <v>267</v>
      </c>
      <c r="B278" s="1073" t="str">
        <f>IF(【全員最初に作成】基本情報!C322="","",【全員最初に作成】基本情報!C322)</f>
        <v/>
      </c>
      <c r="C278" s="1074"/>
      <c r="D278" s="1074"/>
      <c r="E278" s="1074"/>
      <c r="F278" s="1074"/>
      <c r="G278" s="1074"/>
      <c r="H278" s="1074"/>
      <c r="I278" s="1074"/>
      <c r="J278" s="1074"/>
      <c r="K278" s="1075"/>
      <c r="L278" s="28" t="str">
        <f>IF(【全員最初に作成】基本情報!M322="","",【全員最初に作成】基本情報!M322)</f>
        <v/>
      </c>
      <c r="M278" s="28" t="str">
        <f>IF(【全員最初に作成】基本情報!R322="","",【全員最初に作成】基本情報!R322)</f>
        <v/>
      </c>
      <c r="N278" s="28" t="str">
        <f>IF(【全員最初に作成】基本情報!W322="","",【全員最初に作成】基本情報!W322)</f>
        <v/>
      </c>
      <c r="O278" s="28" t="str">
        <f>IF(【全員最初に作成】基本情報!X322="","",【全員最初に作成】基本情報!X322)</f>
        <v/>
      </c>
      <c r="P278" s="276" t="str">
        <f>IF(【全員最初に作成】基本情報!Y322="","",【全員最初に作成】基本情報!Y322)</f>
        <v/>
      </c>
      <c r="Q278" s="11" t="str">
        <f>IF(【全員最初に作成】基本情報!AB322="","",【全員最初に作成】基本情報!AB322)</f>
        <v/>
      </c>
      <c r="R278" s="48"/>
      <c r="S278" s="277" t="str">
        <f>IF(P278="","",VLOOKUP(P278,【参考】数式用!$J$2:$L$34,3,FALSE))</f>
        <v/>
      </c>
      <c r="T278" s="278" t="s">
        <v>108</v>
      </c>
      <c r="U278" s="49"/>
      <c r="V278" s="279" t="s">
        <v>109</v>
      </c>
      <c r="W278" s="49"/>
      <c r="X278" s="29" t="s">
        <v>110</v>
      </c>
      <c r="Y278" s="49"/>
      <c r="Z278" s="29" t="s">
        <v>109</v>
      </c>
      <c r="AA278" s="49"/>
      <c r="AB278" s="29" t="s">
        <v>111</v>
      </c>
      <c r="AC278" s="280" t="s">
        <v>112</v>
      </c>
      <c r="AD278" s="281" t="str">
        <f t="shared" si="15"/>
        <v/>
      </c>
      <c r="AE278" s="284" t="s">
        <v>113</v>
      </c>
      <c r="AF278" s="283" t="str">
        <f t="shared" si="16"/>
        <v/>
      </c>
    </row>
    <row r="279" spans="1:32" ht="36.75" customHeight="1">
      <c r="A279" s="28">
        <f t="shared" si="17"/>
        <v>268</v>
      </c>
      <c r="B279" s="1073" t="str">
        <f>IF(【全員最初に作成】基本情報!C323="","",【全員最初に作成】基本情報!C323)</f>
        <v/>
      </c>
      <c r="C279" s="1074"/>
      <c r="D279" s="1074"/>
      <c r="E279" s="1074"/>
      <c r="F279" s="1074"/>
      <c r="G279" s="1074"/>
      <c r="H279" s="1074"/>
      <c r="I279" s="1074"/>
      <c r="J279" s="1074"/>
      <c r="K279" s="1075"/>
      <c r="L279" s="28" t="str">
        <f>IF(【全員最初に作成】基本情報!M323="","",【全員最初に作成】基本情報!M323)</f>
        <v/>
      </c>
      <c r="M279" s="28" t="str">
        <f>IF(【全員最初に作成】基本情報!R323="","",【全員最初に作成】基本情報!R323)</f>
        <v/>
      </c>
      <c r="N279" s="28" t="str">
        <f>IF(【全員最初に作成】基本情報!W323="","",【全員最初に作成】基本情報!W323)</f>
        <v/>
      </c>
      <c r="O279" s="28" t="str">
        <f>IF(【全員最初に作成】基本情報!X323="","",【全員最初に作成】基本情報!X323)</f>
        <v/>
      </c>
      <c r="P279" s="276" t="str">
        <f>IF(【全員最初に作成】基本情報!Y323="","",【全員最初に作成】基本情報!Y323)</f>
        <v/>
      </c>
      <c r="Q279" s="11" t="str">
        <f>IF(【全員最初に作成】基本情報!AB323="","",【全員最初に作成】基本情報!AB323)</f>
        <v/>
      </c>
      <c r="R279" s="48"/>
      <c r="S279" s="277" t="str">
        <f>IF(P279="","",VLOOKUP(P279,【参考】数式用!$J$2:$L$34,3,FALSE))</f>
        <v/>
      </c>
      <c r="T279" s="278" t="s">
        <v>108</v>
      </c>
      <c r="U279" s="49"/>
      <c r="V279" s="279" t="s">
        <v>109</v>
      </c>
      <c r="W279" s="49"/>
      <c r="X279" s="29" t="s">
        <v>110</v>
      </c>
      <c r="Y279" s="49"/>
      <c r="Z279" s="29" t="s">
        <v>109</v>
      </c>
      <c r="AA279" s="49"/>
      <c r="AB279" s="29" t="s">
        <v>111</v>
      </c>
      <c r="AC279" s="280" t="s">
        <v>112</v>
      </c>
      <c r="AD279" s="281" t="str">
        <f t="shared" si="15"/>
        <v/>
      </c>
      <c r="AE279" s="284" t="s">
        <v>113</v>
      </c>
      <c r="AF279" s="283" t="str">
        <f t="shared" si="16"/>
        <v/>
      </c>
    </row>
    <row r="280" spans="1:32" ht="36.75" customHeight="1">
      <c r="A280" s="28">
        <f t="shared" si="17"/>
        <v>269</v>
      </c>
      <c r="B280" s="1073" t="str">
        <f>IF(【全員最初に作成】基本情報!C324="","",【全員最初に作成】基本情報!C324)</f>
        <v/>
      </c>
      <c r="C280" s="1074"/>
      <c r="D280" s="1074"/>
      <c r="E280" s="1074"/>
      <c r="F280" s="1074"/>
      <c r="G280" s="1074"/>
      <c r="H280" s="1074"/>
      <c r="I280" s="1074"/>
      <c r="J280" s="1074"/>
      <c r="K280" s="1075"/>
      <c r="L280" s="28" t="str">
        <f>IF(【全員最初に作成】基本情報!M324="","",【全員最初に作成】基本情報!M324)</f>
        <v/>
      </c>
      <c r="M280" s="28" t="str">
        <f>IF(【全員最初に作成】基本情報!R324="","",【全員最初に作成】基本情報!R324)</f>
        <v/>
      </c>
      <c r="N280" s="28" t="str">
        <f>IF(【全員最初に作成】基本情報!W324="","",【全員最初に作成】基本情報!W324)</f>
        <v/>
      </c>
      <c r="O280" s="28" t="str">
        <f>IF(【全員最初に作成】基本情報!X324="","",【全員最初に作成】基本情報!X324)</f>
        <v/>
      </c>
      <c r="P280" s="276" t="str">
        <f>IF(【全員最初に作成】基本情報!Y324="","",【全員最初に作成】基本情報!Y324)</f>
        <v/>
      </c>
      <c r="Q280" s="11" t="str">
        <f>IF(【全員最初に作成】基本情報!AB324="","",【全員最初に作成】基本情報!AB324)</f>
        <v/>
      </c>
      <c r="R280" s="48"/>
      <c r="S280" s="277" t="str">
        <f>IF(P280="","",VLOOKUP(P280,【参考】数式用!$J$2:$L$34,3,FALSE))</f>
        <v/>
      </c>
      <c r="T280" s="278" t="s">
        <v>108</v>
      </c>
      <c r="U280" s="49"/>
      <c r="V280" s="279" t="s">
        <v>109</v>
      </c>
      <c r="W280" s="49"/>
      <c r="X280" s="29" t="s">
        <v>110</v>
      </c>
      <c r="Y280" s="49"/>
      <c r="Z280" s="29" t="s">
        <v>109</v>
      </c>
      <c r="AA280" s="49"/>
      <c r="AB280" s="29" t="s">
        <v>111</v>
      </c>
      <c r="AC280" s="280" t="s">
        <v>112</v>
      </c>
      <c r="AD280" s="281" t="str">
        <f t="shared" si="15"/>
        <v/>
      </c>
      <c r="AE280" s="284" t="s">
        <v>113</v>
      </c>
      <c r="AF280" s="283" t="str">
        <f t="shared" si="16"/>
        <v/>
      </c>
    </row>
    <row r="281" spans="1:32" ht="36.75" customHeight="1">
      <c r="A281" s="28">
        <f t="shared" si="17"/>
        <v>270</v>
      </c>
      <c r="B281" s="1073" t="str">
        <f>IF(【全員最初に作成】基本情報!C325="","",【全員最初に作成】基本情報!C325)</f>
        <v/>
      </c>
      <c r="C281" s="1074"/>
      <c r="D281" s="1074"/>
      <c r="E281" s="1074"/>
      <c r="F281" s="1074"/>
      <c r="G281" s="1074"/>
      <c r="H281" s="1074"/>
      <c r="I281" s="1074"/>
      <c r="J281" s="1074"/>
      <c r="K281" s="1075"/>
      <c r="L281" s="28" t="str">
        <f>IF(【全員最初に作成】基本情報!M325="","",【全員最初に作成】基本情報!M325)</f>
        <v/>
      </c>
      <c r="M281" s="28" t="str">
        <f>IF(【全員最初に作成】基本情報!R325="","",【全員最初に作成】基本情報!R325)</f>
        <v/>
      </c>
      <c r="N281" s="28" t="str">
        <f>IF(【全員最初に作成】基本情報!W325="","",【全員最初に作成】基本情報!W325)</f>
        <v/>
      </c>
      <c r="O281" s="28" t="str">
        <f>IF(【全員最初に作成】基本情報!X325="","",【全員最初に作成】基本情報!X325)</f>
        <v/>
      </c>
      <c r="P281" s="276" t="str">
        <f>IF(【全員最初に作成】基本情報!Y325="","",【全員最初に作成】基本情報!Y325)</f>
        <v/>
      </c>
      <c r="Q281" s="11" t="str">
        <f>IF(【全員最初に作成】基本情報!AB325="","",【全員最初に作成】基本情報!AB325)</f>
        <v/>
      </c>
      <c r="R281" s="48"/>
      <c r="S281" s="277" t="str">
        <f>IF(P281="","",VLOOKUP(P281,【参考】数式用!$J$2:$L$34,3,FALSE))</f>
        <v/>
      </c>
      <c r="T281" s="278" t="s">
        <v>108</v>
      </c>
      <c r="U281" s="49"/>
      <c r="V281" s="279" t="s">
        <v>109</v>
      </c>
      <c r="W281" s="49"/>
      <c r="X281" s="29" t="s">
        <v>110</v>
      </c>
      <c r="Y281" s="49"/>
      <c r="Z281" s="29" t="s">
        <v>109</v>
      </c>
      <c r="AA281" s="49"/>
      <c r="AB281" s="29" t="s">
        <v>111</v>
      </c>
      <c r="AC281" s="280" t="s">
        <v>112</v>
      </c>
      <c r="AD281" s="281" t="str">
        <f t="shared" si="15"/>
        <v/>
      </c>
      <c r="AE281" s="284" t="s">
        <v>113</v>
      </c>
      <c r="AF281" s="283" t="str">
        <f t="shared" si="16"/>
        <v/>
      </c>
    </row>
    <row r="282" spans="1:32" ht="36.75" customHeight="1">
      <c r="A282" s="28">
        <f t="shared" si="17"/>
        <v>271</v>
      </c>
      <c r="B282" s="1073" t="str">
        <f>IF(【全員最初に作成】基本情報!C326="","",【全員最初に作成】基本情報!C326)</f>
        <v/>
      </c>
      <c r="C282" s="1074"/>
      <c r="D282" s="1074"/>
      <c r="E282" s="1074"/>
      <c r="F282" s="1074"/>
      <c r="G282" s="1074"/>
      <c r="H282" s="1074"/>
      <c r="I282" s="1074"/>
      <c r="J282" s="1074"/>
      <c r="K282" s="1075"/>
      <c r="L282" s="28" t="str">
        <f>IF(【全員最初に作成】基本情報!M326="","",【全員最初に作成】基本情報!M326)</f>
        <v/>
      </c>
      <c r="M282" s="28" t="str">
        <f>IF(【全員最初に作成】基本情報!R326="","",【全員最初に作成】基本情報!R326)</f>
        <v/>
      </c>
      <c r="N282" s="28" t="str">
        <f>IF(【全員最初に作成】基本情報!W326="","",【全員最初に作成】基本情報!W326)</f>
        <v/>
      </c>
      <c r="O282" s="28" t="str">
        <f>IF(【全員最初に作成】基本情報!X326="","",【全員最初に作成】基本情報!X326)</f>
        <v/>
      </c>
      <c r="P282" s="276" t="str">
        <f>IF(【全員最初に作成】基本情報!Y326="","",【全員最初に作成】基本情報!Y326)</f>
        <v/>
      </c>
      <c r="Q282" s="11" t="str">
        <f>IF(【全員最初に作成】基本情報!AB326="","",【全員最初に作成】基本情報!AB326)</f>
        <v/>
      </c>
      <c r="R282" s="48"/>
      <c r="S282" s="277" t="str">
        <f>IF(P282="","",VLOOKUP(P282,【参考】数式用!$J$2:$L$34,3,FALSE))</f>
        <v/>
      </c>
      <c r="T282" s="278" t="s">
        <v>108</v>
      </c>
      <c r="U282" s="49"/>
      <c r="V282" s="279" t="s">
        <v>109</v>
      </c>
      <c r="W282" s="49"/>
      <c r="X282" s="29" t="s">
        <v>110</v>
      </c>
      <c r="Y282" s="49"/>
      <c r="Z282" s="29" t="s">
        <v>109</v>
      </c>
      <c r="AA282" s="49"/>
      <c r="AB282" s="29" t="s">
        <v>111</v>
      </c>
      <c r="AC282" s="280" t="s">
        <v>112</v>
      </c>
      <c r="AD282" s="281" t="str">
        <f t="shared" si="15"/>
        <v/>
      </c>
      <c r="AE282" s="284" t="s">
        <v>113</v>
      </c>
      <c r="AF282" s="283" t="str">
        <f t="shared" si="16"/>
        <v/>
      </c>
    </row>
    <row r="283" spans="1:32" ht="36.75" customHeight="1">
      <c r="A283" s="28">
        <f t="shared" si="17"/>
        <v>272</v>
      </c>
      <c r="B283" s="1073" t="str">
        <f>IF(【全員最初に作成】基本情報!C327="","",【全員最初に作成】基本情報!C327)</f>
        <v/>
      </c>
      <c r="C283" s="1074"/>
      <c r="D283" s="1074"/>
      <c r="E283" s="1074"/>
      <c r="F283" s="1074"/>
      <c r="G283" s="1074"/>
      <c r="H283" s="1074"/>
      <c r="I283" s="1074"/>
      <c r="J283" s="1074"/>
      <c r="K283" s="1075"/>
      <c r="L283" s="28" t="str">
        <f>IF(【全員最初に作成】基本情報!M327="","",【全員最初に作成】基本情報!M327)</f>
        <v/>
      </c>
      <c r="M283" s="28" t="str">
        <f>IF(【全員最初に作成】基本情報!R327="","",【全員最初に作成】基本情報!R327)</f>
        <v/>
      </c>
      <c r="N283" s="28" t="str">
        <f>IF(【全員最初に作成】基本情報!W327="","",【全員最初に作成】基本情報!W327)</f>
        <v/>
      </c>
      <c r="O283" s="28" t="str">
        <f>IF(【全員最初に作成】基本情報!X327="","",【全員最初に作成】基本情報!X327)</f>
        <v/>
      </c>
      <c r="P283" s="276" t="str">
        <f>IF(【全員最初に作成】基本情報!Y327="","",【全員最初に作成】基本情報!Y327)</f>
        <v/>
      </c>
      <c r="Q283" s="11" t="str">
        <f>IF(【全員最初に作成】基本情報!AB327="","",【全員最初に作成】基本情報!AB327)</f>
        <v/>
      </c>
      <c r="R283" s="48"/>
      <c r="S283" s="277" t="str">
        <f>IF(P283="","",VLOOKUP(P283,【参考】数式用!$J$2:$L$34,3,FALSE))</f>
        <v/>
      </c>
      <c r="T283" s="278" t="s">
        <v>108</v>
      </c>
      <c r="U283" s="49"/>
      <c r="V283" s="279" t="s">
        <v>109</v>
      </c>
      <c r="W283" s="49"/>
      <c r="X283" s="29" t="s">
        <v>110</v>
      </c>
      <c r="Y283" s="49"/>
      <c r="Z283" s="29" t="s">
        <v>109</v>
      </c>
      <c r="AA283" s="49"/>
      <c r="AB283" s="29" t="s">
        <v>111</v>
      </c>
      <c r="AC283" s="280" t="s">
        <v>112</v>
      </c>
      <c r="AD283" s="281" t="str">
        <f t="shared" si="15"/>
        <v/>
      </c>
      <c r="AE283" s="284" t="s">
        <v>113</v>
      </c>
      <c r="AF283" s="283" t="str">
        <f t="shared" si="16"/>
        <v/>
      </c>
    </row>
    <row r="284" spans="1:32" ht="36.75" customHeight="1">
      <c r="A284" s="28">
        <f t="shared" si="17"/>
        <v>273</v>
      </c>
      <c r="B284" s="1073" t="str">
        <f>IF(【全員最初に作成】基本情報!C328="","",【全員最初に作成】基本情報!C328)</f>
        <v/>
      </c>
      <c r="C284" s="1074"/>
      <c r="D284" s="1074"/>
      <c r="E284" s="1074"/>
      <c r="F284" s="1074"/>
      <c r="G284" s="1074"/>
      <c r="H284" s="1074"/>
      <c r="I284" s="1074"/>
      <c r="J284" s="1074"/>
      <c r="K284" s="1075"/>
      <c r="L284" s="28" t="str">
        <f>IF(【全員最初に作成】基本情報!M328="","",【全員最初に作成】基本情報!M328)</f>
        <v/>
      </c>
      <c r="M284" s="28" t="str">
        <f>IF(【全員最初に作成】基本情報!R328="","",【全員最初に作成】基本情報!R328)</f>
        <v/>
      </c>
      <c r="N284" s="28" t="str">
        <f>IF(【全員最初に作成】基本情報!W328="","",【全員最初に作成】基本情報!W328)</f>
        <v/>
      </c>
      <c r="O284" s="28" t="str">
        <f>IF(【全員最初に作成】基本情報!X328="","",【全員最初に作成】基本情報!X328)</f>
        <v/>
      </c>
      <c r="P284" s="276" t="str">
        <f>IF(【全員最初に作成】基本情報!Y328="","",【全員最初に作成】基本情報!Y328)</f>
        <v/>
      </c>
      <c r="Q284" s="11" t="str">
        <f>IF(【全員最初に作成】基本情報!AB328="","",【全員最初に作成】基本情報!AB328)</f>
        <v/>
      </c>
      <c r="R284" s="48"/>
      <c r="S284" s="277" t="str">
        <f>IF(P284="","",VLOOKUP(P284,【参考】数式用!$J$2:$L$34,3,FALSE))</f>
        <v/>
      </c>
      <c r="T284" s="278" t="s">
        <v>108</v>
      </c>
      <c r="U284" s="49"/>
      <c r="V284" s="279" t="s">
        <v>109</v>
      </c>
      <c r="W284" s="49"/>
      <c r="X284" s="29" t="s">
        <v>110</v>
      </c>
      <c r="Y284" s="49"/>
      <c r="Z284" s="29" t="s">
        <v>109</v>
      </c>
      <c r="AA284" s="49"/>
      <c r="AB284" s="29" t="s">
        <v>111</v>
      </c>
      <c r="AC284" s="280" t="s">
        <v>112</v>
      </c>
      <c r="AD284" s="281" t="str">
        <f t="shared" si="15"/>
        <v/>
      </c>
      <c r="AE284" s="284" t="s">
        <v>113</v>
      </c>
      <c r="AF284" s="283" t="str">
        <f t="shared" si="16"/>
        <v/>
      </c>
    </row>
    <row r="285" spans="1:32" ht="36.75" customHeight="1">
      <c r="A285" s="28">
        <f t="shared" si="17"/>
        <v>274</v>
      </c>
      <c r="B285" s="1073" t="str">
        <f>IF(【全員最初に作成】基本情報!C329="","",【全員最初に作成】基本情報!C329)</f>
        <v/>
      </c>
      <c r="C285" s="1074"/>
      <c r="D285" s="1074"/>
      <c r="E285" s="1074"/>
      <c r="F285" s="1074"/>
      <c r="G285" s="1074"/>
      <c r="H285" s="1074"/>
      <c r="I285" s="1074"/>
      <c r="J285" s="1074"/>
      <c r="K285" s="1075"/>
      <c r="L285" s="28" t="str">
        <f>IF(【全員最初に作成】基本情報!M329="","",【全員最初に作成】基本情報!M329)</f>
        <v/>
      </c>
      <c r="M285" s="28" t="str">
        <f>IF(【全員最初に作成】基本情報!R329="","",【全員最初に作成】基本情報!R329)</f>
        <v/>
      </c>
      <c r="N285" s="28" t="str">
        <f>IF(【全員最初に作成】基本情報!W329="","",【全員最初に作成】基本情報!W329)</f>
        <v/>
      </c>
      <c r="O285" s="28" t="str">
        <f>IF(【全員最初に作成】基本情報!X329="","",【全員最初に作成】基本情報!X329)</f>
        <v/>
      </c>
      <c r="P285" s="276" t="str">
        <f>IF(【全員最初に作成】基本情報!Y329="","",【全員最初に作成】基本情報!Y329)</f>
        <v/>
      </c>
      <c r="Q285" s="11" t="str">
        <f>IF(【全員最初に作成】基本情報!AB329="","",【全員最初に作成】基本情報!AB329)</f>
        <v/>
      </c>
      <c r="R285" s="48"/>
      <c r="S285" s="277" t="str">
        <f>IF(P285="","",VLOOKUP(P285,【参考】数式用!$J$2:$L$34,3,FALSE))</f>
        <v/>
      </c>
      <c r="T285" s="278" t="s">
        <v>108</v>
      </c>
      <c r="U285" s="49"/>
      <c r="V285" s="279" t="s">
        <v>109</v>
      </c>
      <c r="W285" s="49"/>
      <c r="X285" s="29" t="s">
        <v>110</v>
      </c>
      <c r="Y285" s="49"/>
      <c r="Z285" s="29" t="s">
        <v>109</v>
      </c>
      <c r="AA285" s="49"/>
      <c r="AB285" s="29" t="s">
        <v>111</v>
      </c>
      <c r="AC285" s="280" t="s">
        <v>112</v>
      </c>
      <c r="AD285" s="281" t="str">
        <f t="shared" si="15"/>
        <v/>
      </c>
      <c r="AE285" s="284" t="s">
        <v>113</v>
      </c>
      <c r="AF285" s="283" t="str">
        <f t="shared" si="16"/>
        <v/>
      </c>
    </row>
    <row r="286" spans="1:32" ht="36.75" customHeight="1">
      <c r="A286" s="28">
        <f t="shared" si="17"/>
        <v>275</v>
      </c>
      <c r="B286" s="1073" t="str">
        <f>IF(【全員最初に作成】基本情報!C330="","",【全員最初に作成】基本情報!C330)</f>
        <v/>
      </c>
      <c r="C286" s="1074"/>
      <c r="D286" s="1074"/>
      <c r="E286" s="1074"/>
      <c r="F286" s="1074"/>
      <c r="G286" s="1074"/>
      <c r="H286" s="1074"/>
      <c r="I286" s="1074"/>
      <c r="J286" s="1074"/>
      <c r="K286" s="1075"/>
      <c r="L286" s="28" t="str">
        <f>IF(【全員最初に作成】基本情報!M330="","",【全員最初に作成】基本情報!M330)</f>
        <v/>
      </c>
      <c r="M286" s="28" t="str">
        <f>IF(【全員最初に作成】基本情報!R330="","",【全員最初に作成】基本情報!R330)</f>
        <v/>
      </c>
      <c r="N286" s="28" t="str">
        <f>IF(【全員最初に作成】基本情報!W330="","",【全員最初に作成】基本情報!W330)</f>
        <v/>
      </c>
      <c r="O286" s="28" t="str">
        <f>IF(【全員最初に作成】基本情報!X330="","",【全員最初に作成】基本情報!X330)</f>
        <v/>
      </c>
      <c r="P286" s="276" t="str">
        <f>IF(【全員最初に作成】基本情報!Y330="","",【全員最初に作成】基本情報!Y330)</f>
        <v/>
      </c>
      <c r="Q286" s="11" t="str">
        <f>IF(【全員最初に作成】基本情報!AB330="","",【全員最初に作成】基本情報!AB330)</f>
        <v/>
      </c>
      <c r="R286" s="48"/>
      <c r="S286" s="277" t="str">
        <f>IF(P286="","",VLOOKUP(P286,【参考】数式用!$J$2:$L$34,3,FALSE))</f>
        <v/>
      </c>
      <c r="T286" s="278" t="s">
        <v>108</v>
      </c>
      <c r="U286" s="49"/>
      <c r="V286" s="279" t="s">
        <v>109</v>
      </c>
      <c r="W286" s="49"/>
      <c r="X286" s="29" t="s">
        <v>110</v>
      </c>
      <c r="Y286" s="49"/>
      <c r="Z286" s="29" t="s">
        <v>109</v>
      </c>
      <c r="AA286" s="49"/>
      <c r="AB286" s="29" t="s">
        <v>111</v>
      </c>
      <c r="AC286" s="280" t="s">
        <v>112</v>
      </c>
      <c r="AD286" s="281" t="str">
        <f t="shared" si="15"/>
        <v/>
      </c>
      <c r="AE286" s="284" t="s">
        <v>113</v>
      </c>
      <c r="AF286" s="283" t="str">
        <f t="shared" si="16"/>
        <v/>
      </c>
    </row>
    <row r="287" spans="1:32" ht="36.75" customHeight="1">
      <c r="A287" s="28">
        <f t="shared" si="17"/>
        <v>276</v>
      </c>
      <c r="B287" s="1073" t="str">
        <f>IF(【全員最初に作成】基本情報!C331="","",【全員最初に作成】基本情報!C331)</f>
        <v/>
      </c>
      <c r="C287" s="1074"/>
      <c r="D287" s="1074"/>
      <c r="E287" s="1074"/>
      <c r="F287" s="1074"/>
      <c r="G287" s="1074"/>
      <c r="H287" s="1074"/>
      <c r="I287" s="1074"/>
      <c r="J287" s="1074"/>
      <c r="K287" s="1075"/>
      <c r="L287" s="28" t="str">
        <f>IF(【全員最初に作成】基本情報!M331="","",【全員最初に作成】基本情報!M331)</f>
        <v/>
      </c>
      <c r="M287" s="28" t="str">
        <f>IF(【全員最初に作成】基本情報!R331="","",【全員最初に作成】基本情報!R331)</f>
        <v/>
      </c>
      <c r="N287" s="28" t="str">
        <f>IF(【全員最初に作成】基本情報!W331="","",【全員最初に作成】基本情報!W331)</f>
        <v/>
      </c>
      <c r="O287" s="28" t="str">
        <f>IF(【全員最初に作成】基本情報!X331="","",【全員最初に作成】基本情報!X331)</f>
        <v/>
      </c>
      <c r="P287" s="276" t="str">
        <f>IF(【全員最初に作成】基本情報!Y331="","",【全員最初に作成】基本情報!Y331)</f>
        <v/>
      </c>
      <c r="Q287" s="11" t="str">
        <f>IF(【全員最初に作成】基本情報!AB331="","",【全員最初に作成】基本情報!AB331)</f>
        <v/>
      </c>
      <c r="R287" s="48"/>
      <c r="S287" s="277" t="str">
        <f>IF(P287="","",VLOOKUP(P287,【参考】数式用!$J$2:$L$34,3,FALSE))</f>
        <v/>
      </c>
      <c r="T287" s="278" t="s">
        <v>108</v>
      </c>
      <c r="U287" s="49"/>
      <c r="V287" s="279" t="s">
        <v>109</v>
      </c>
      <c r="W287" s="49"/>
      <c r="X287" s="29" t="s">
        <v>110</v>
      </c>
      <c r="Y287" s="49"/>
      <c r="Z287" s="29" t="s">
        <v>109</v>
      </c>
      <c r="AA287" s="49"/>
      <c r="AB287" s="29" t="s">
        <v>111</v>
      </c>
      <c r="AC287" s="280" t="s">
        <v>112</v>
      </c>
      <c r="AD287" s="281" t="str">
        <f t="shared" si="15"/>
        <v/>
      </c>
      <c r="AE287" s="284" t="s">
        <v>113</v>
      </c>
      <c r="AF287" s="283" t="str">
        <f t="shared" si="16"/>
        <v/>
      </c>
    </row>
    <row r="288" spans="1:32" ht="36.75" customHeight="1">
      <c r="A288" s="28">
        <f t="shared" si="17"/>
        <v>277</v>
      </c>
      <c r="B288" s="1073" t="str">
        <f>IF(【全員最初に作成】基本情報!C332="","",【全員最初に作成】基本情報!C332)</f>
        <v/>
      </c>
      <c r="C288" s="1074"/>
      <c r="D288" s="1074"/>
      <c r="E288" s="1074"/>
      <c r="F288" s="1074"/>
      <c r="G288" s="1074"/>
      <c r="H288" s="1074"/>
      <c r="I288" s="1074"/>
      <c r="J288" s="1074"/>
      <c r="K288" s="1075"/>
      <c r="L288" s="28" t="str">
        <f>IF(【全員最初に作成】基本情報!M332="","",【全員最初に作成】基本情報!M332)</f>
        <v/>
      </c>
      <c r="M288" s="28" t="str">
        <f>IF(【全員最初に作成】基本情報!R332="","",【全員最初に作成】基本情報!R332)</f>
        <v/>
      </c>
      <c r="N288" s="28" t="str">
        <f>IF(【全員最初に作成】基本情報!W332="","",【全員最初に作成】基本情報!W332)</f>
        <v/>
      </c>
      <c r="O288" s="28" t="str">
        <f>IF(【全員最初に作成】基本情報!X332="","",【全員最初に作成】基本情報!X332)</f>
        <v/>
      </c>
      <c r="P288" s="276" t="str">
        <f>IF(【全員最初に作成】基本情報!Y332="","",【全員最初に作成】基本情報!Y332)</f>
        <v/>
      </c>
      <c r="Q288" s="11" t="str">
        <f>IF(【全員最初に作成】基本情報!AB332="","",【全員最初に作成】基本情報!AB332)</f>
        <v/>
      </c>
      <c r="R288" s="48"/>
      <c r="S288" s="277" t="str">
        <f>IF(P288="","",VLOOKUP(P288,【参考】数式用!$J$2:$L$34,3,FALSE))</f>
        <v/>
      </c>
      <c r="T288" s="278" t="s">
        <v>108</v>
      </c>
      <c r="U288" s="49"/>
      <c r="V288" s="279" t="s">
        <v>109</v>
      </c>
      <c r="W288" s="49"/>
      <c r="X288" s="29" t="s">
        <v>110</v>
      </c>
      <c r="Y288" s="49"/>
      <c r="Z288" s="29" t="s">
        <v>109</v>
      </c>
      <c r="AA288" s="49"/>
      <c r="AB288" s="29" t="s">
        <v>111</v>
      </c>
      <c r="AC288" s="280" t="s">
        <v>112</v>
      </c>
      <c r="AD288" s="281" t="str">
        <f t="shared" si="15"/>
        <v/>
      </c>
      <c r="AE288" s="284" t="s">
        <v>113</v>
      </c>
      <c r="AF288" s="283" t="str">
        <f t="shared" si="16"/>
        <v/>
      </c>
    </row>
    <row r="289" spans="1:32" ht="36.75" customHeight="1">
      <c r="A289" s="28">
        <f t="shared" si="17"/>
        <v>278</v>
      </c>
      <c r="B289" s="1073" t="str">
        <f>IF(【全員最初に作成】基本情報!C333="","",【全員最初に作成】基本情報!C333)</f>
        <v/>
      </c>
      <c r="C289" s="1074"/>
      <c r="D289" s="1074"/>
      <c r="E289" s="1074"/>
      <c r="F289" s="1074"/>
      <c r="G289" s="1074"/>
      <c r="H289" s="1074"/>
      <c r="I289" s="1074"/>
      <c r="J289" s="1074"/>
      <c r="K289" s="1075"/>
      <c r="L289" s="28" t="str">
        <f>IF(【全員最初に作成】基本情報!M333="","",【全員最初に作成】基本情報!M333)</f>
        <v/>
      </c>
      <c r="M289" s="28" t="str">
        <f>IF(【全員最初に作成】基本情報!R333="","",【全員最初に作成】基本情報!R333)</f>
        <v/>
      </c>
      <c r="N289" s="28" t="str">
        <f>IF(【全員最初に作成】基本情報!W333="","",【全員最初に作成】基本情報!W333)</f>
        <v/>
      </c>
      <c r="O289" s="28" t="str">
        <f>IF(【全員最初に作成】基本情報!X333="","",【全員最初に作成】基本情報!X333)</f>
        <v/>
      </c>
      <c r="P289" s="276" t="str">
        <f>IF(【全員最初に作成】基本情報!Y333="","",【全員最初に作成】基本情報!Y333)</f>
        <v/>
      </c>
      <c r="Q289" s="11" t="str">
        <f>IF(【全員最初に作成】基本情報!AB333="","",【全員最初に作成】基本情報!AB333)</f>
        <v/>
      </c>
      <c r="R289" s="48"/>
      <c r="S289" s="277" t="str">
        <f>IF(P289="","",VLOOKUP(P289,【参考】数式用!$J$2:$L$34,3,FALSE))</f>
        <v/>
      </c>
      <c r="T289" s="278" t="s">
        <v>108</v>
      </c>
      <c r="U289" s="49"/>
      <c r="V289" s="279" t="s">
        <v>109</v>
      </c>
      <c r="W289" s="49"/>
      <c r="X289" s="29" t="s">
        <v>110</v>
      </c>
      <c r="Y289" s="49"/>
      <c r="Z289" s="29" t="s">
        <v>109</v>
      </c>
      <c r="AA289" s="49"/>
      <c r="AB289" s="29" t="s">
        <v>111</v>
      </c>
      <c r="AC289" s="280" t="s">
        <v>112</v>
      </c>
      <c r="AD289" s="281" t="str">
        <f t="shared" si="15"/>
        <v/>
      </c>
      <c r="AE289" s="284" t="s">
        <v>113</v>
      </c>
      <c r="AF289" s="283" t="str">
        <f t="shared" si="16"/>
        <v/>
      </c>
    </row>
    <row r="290" spans="1:32" ht="36.75" customHeight="1">
      <c r="A290" s="28">
        <f t="shared" si="17"/>
        <v>279</v>
      </c>
      <c r="B290" s="1073" t="str">
        <f>IF(【全員最初に作成】基本情報!C334="","",【全員最初に作成】基本情報!C334)</f>
        <v/>
      </c>
      <c r="C290" s="1074"/>
      <c r="D290" s="1074"/>
      <c r="E290" s="1074"/>
      <c r="F290" s="1074"/>
      <c r="G290" s="1074"/>
      <c r="H290" s="1074"/>
      <c r="I290" s="1074"/>
      <c r="J290" s="1074"/>
      <c r="K290" s="1075"/>
      <c r="L290" s="28" t="str">
        <f>IF(【全員最初に作成】基本情報!M334="","",【全員最初に作成】基本情報!M334)</f>
        <v/>
      </c>
      <c r="M290" s="28" t="str">
        <f>IF(【全員最初に作成】基本情報!R334="","",【全員最初に作成】基本情報!R334)</f>
        <v/>
      </c>
      <c r="N290" s="28" t="str">
        <f>IF(【全員最初に作成】基本情報!W334="","",【全員最初に作成】基本情報!W334)</f>
        <v/>
      </c>
      <c r="O290" s="28" t="str">
        <f>IF(【全員最初に作成】基本情報!X334="","",【全員最初に作成】基本情報!X334)</f>
        <v/>
      </c>
      <c r="P290" s="276" t="str">
        <f>IF(【全員最初に作成】基本情報!Y334="","",【全員最初に作成】基本情報!Y334)</f>
        <v/>
      </c>
      <c r="Q290" s="11" t="str">
        <f>IF(【全員最初に作成】基本情報!AB334="","",【全員最初に作成】基本情報!AB334)</f>
        <v/>
      </c>
      <c r="R290" s="48"/>
      <c r="S290" s="277" t="str">
        <f>IF(P290="","",VLOOKUP(P290,【参考】数式用!$J$2:$L$34,3,FALSE))</f>
        <v/>
      </c>
      <c r="T290" s="278" t="s">
        <v>108</v>
      </c>
      <c r="U290" s="49"/>
      <c r="V290" s="279" t="s">
        <v>109</v>
      </c>
      <c r="W290" s="49"/>
      <c r="X290" s="29" t="s">
        <v>110</v>
      </c>
      <c r="Y290" s="49"/>
      <c r="Z290" s="29" t="s">
        <v>109</v>
      </c>
      <c r="AA290" s="49"/>
      <c r="AB290" s="29" t="s">
        <v>111</v>
      </c>
      <c r="AC290" s="280" t="s">
        <v>112</v>
      </c>
      <c r="AD290" s="281" t="str">
        <f t="shared" si="15"/>
        <v/>
      </c>
      <c r="AE290" s="284" t="s">
        <v>113</v>
      </c>
      <c r="AF290" s="283" t="str">
        <f t="shared" si="16"/>
        <v/>
      </c>
    </row>
    <row r="291" spans="1:32" ht="36.75" customHeight="1">
      <c r="A291" s="28">
        <f t="shared" si="17"/>
        <v>280</v>
      </c>
      <c r="B291" s="1073" t="str">
        <f>IF(【全員最初に作成】基本情報!C335="","",【全員最初に作成】基本情報!C335)</f>
        <v/>
      </c>
      <c r="C291" s="1074"/>
      <c r="D291" s="1074"/>
      <c r="E291" s="1074"/>
      <c r="F291" s="1074"/>
      <c r="G291" s="1074"/>
      <c r="H291" s="1074"/>
      <c r="I291" s="1074"/>
      <c r="J291" s="1074"/>
      <c r="K291" s="1075"/>
      <c r="L291" s="28" t="str">
        <f>IF(【全員最初に作成】基本情報!M335="","",【全員最初に作成】基本情報!M335)</f>
        <v/>
      </c>
      <c r="M291" s="28" t="str">
        <f>IF(【全員最初に作成】基本情報!R335="","",【全員最初に作成】基本情報!R335)</f>
        <v/>
      </c>
      <c r="N291" s="28" t="str">
        <f>IF(【全員最初に作成】基本情報!W335="","",【全員最初に作成】基本情報!W335)</f>
        <v/>
      </c>
      <c r="O291" s="28" t="str">
        <f>IF(【全員最初に作成】基本情報!X335="","",【全員最初に作成】基本情報!X335)</f>
        <v/>
      </c>
      <c r="P291" s="276" t="str">
        <f>IF(【全員最初に作成】基本情報!Y335="","",【全員最初に作成】基本情報!Y335)</f>
        <v/>
      </c>
      <c r="Q291" s="11" t="str">
        <f>IF(【全員最初に作成】基本情報!AB335="","",【全員最初に作成】基本情報!AB335)</f>
        <v/>
      </c>
      <c r="R291" s="48"/>
      <c r="S291" s="277" t="str">
        <f>IF(P291="","",VLOOKUP(P291,【参考】数式用!$J$2:$L$34,3,FALSE))</f>
        <v/>
      </c>
      <c r="T291" s="278" t="s">
        <v>108</v>
      </c>
      <c r="U291" s="49"/>
      <c r="V291" s="279" t="s">
        <v>109</v>
      </c>
      <c r="W291" s="49"/>
      <c r="X291" s="29" t="s">
        <v>110</v>
      </c>
      <c r="Y291" s="49"/>
      <c r="Z291" s="29" t="s">
        <v>109</v>
      </c>
      <c r="AA291" s="49"/>
      <c r="AB291" s="29" t="s">
        <v>111</v>
      </c>
      <c r="AC291" s="280" t="s">
        <v>112</v>
      </c>
      <c r="AD291" s="281" t="str">
        <f t="shared" si="15"/>
        <v/>
      </c>
      <c r="AE291" s="284" t="s">
        <v>113</v>
      </c>
      <c r="AF291" s="283" t="str">
        <f t="shared" si="16"/>
        <v/>
      </c>
    </row>
    <row r="292" spans="1:32" ht="36.75" customHeight="1">
      <c r="A292" s="28">
        <f t="shared" si="17"/>
        <v>281</v>
      </c>
      <c r="B292" s="1073" t="str">
        <f>IF(【全員最初に作成】基本情報!C336="","",【全員最初に作成】基本情報!C336)</f>
        <v/>
      </c>
      <c r="C292" s="1074"/>
      <c r="D292" s="1074"/>
      <c r="E292" s="1074"/>
      <c r="F292" s="1074"/>
      <c r="G292" s="1074"/>
      <c r="H292" s="1074"/>
      <c r="I292" s="1074"/>
      <c r="J292" s="1074"/>
      <c r="K292" s="1075"/>
      <c r="L292" s="28" t="str">
        <f>IF(【全員最初に作成】基本情報!M336="","",【全員最初に作成】基本情報!M336)</f>
        <v/>
      </c>
      <c r="M292" s="28" t="str">
        <f>IF(【全員最初に作成】基本情報!R336="","",【全員最初に作成】基本情報!R336)</f>
        <v/>
      </c>
      <c r="N292" s="28" t="str">
        <f>IF(【全員最初に作成】基本情報!W336="","",【全員最初に作成】基本情報!W336)</f>
        <v/>
      </c>
      <c r="O292" s="28" t="str">
        <f>IF(【全員最初に作成】基本情報!X336="","",【全員最初に作成】基本情報!X336)</f>
        <v/>
      </c>
      <c r="P292" s="276" t="str">
        <f>IF(【全員最初に作成】基本情報!Y336="","",【全員最初に作成】基本情報!Y336)</f>
        <v/>
      </c>
      <c r="Q292" s="11" t="str">
        <f>IF(【全員最初に作成】基本情報!AB336="","",【全員最初に作成】基本情報!AB336)</f>
        <v/>
      </c>
      <c r="R292" s="48"/>
      <c r="S292" s="277" t="str">
        <f>IF(P292="","",VLOOKUP(P292,【参考】数式用!$J$2:$L$34,3,FALSE))</f>
        <v/>
      </c>
      <c r="T292" s="278" t="s">
        <v>108</v>
      </c>
      <c r="U292" s="49"/>
      <c r="V292" s="279" t="s">
        <v>109</v>
      </c>
      <c r="W292" s="49"/>
      <c r="X292" s="29" t="s">
        <v>110</v>
      </c>
      <c r="Y292" s="49"/>
      <c r="Z292" s="29" t="s">
        <v>109</v>
      </c>
      <c r="AA292" s="49"/>
      <c r="AB292" s="29" t="s">
        <v>111</v>
      </c>
      <c r="AC292" s="280" t="s">
        <v>112</v>
      </c>
      <c r="AD292" s="281" t="str">
        <f t="shared" si="15"/>
        <v/>
      </c>
      <c r="AE292" s="284" t="s">
        <v>113</v>
      </c>
      <c r="AF292" s="283" t="str">
        <f t="shared" si="16"/>
        <v/>
      </c>
    </row>
    <row r="293" spans="1:32" ht="36.75" customHeight="1">
      <c r="A293" s="28">
        <f t="shared" si="17"/>
        <v>282</v>
      </c>
      <c r="B293" s="1073" t="str">
        <f>IF(【全員最初に作成】基本情報!C337="","",【全員最初に作成】基本情報!C337)</f>
        <v/>
      </c>
      <c r="C293" s="1074"/>
      <c r="D293" s="1074"/>
      <c r="E293" s="1074"/>
      <c r="F293" s="1074"/>
      <c r="G293" s="1074"/>
      <c r="H293" s="1074"/>
      <c r="I293" s="1074"/>
      <c r="J293" s="1074"/>
      <c r="K293" s="1075"/>
      <c r="L293" s="28" t="str">
        <f>IF(【全員最初に作成】基本情報!M337="","",【全員最初に作成】基本情報!M337)</f>
        <v/>
      </c>
      <c r="M293" s="28" t="str">
        <f>IF(【全員最初に作成】基本情報!R337="","",【全員最初に作成】基本情報!R337)</f>
        <v/>
      </c>
      <c r="N293" s="28" t="str">
        <f>IF(【全員最初に作成】基本情報!W337="","",【全員最初に作成】基本情報!W337)</f>
        <v/>
      </c>
      <c r="O293" s="28" t="str">
        <f>IF(【全員最初に作成】基本情報!X337="","",【全員最初に作成】基本情報!X337)</f>
        <v/>
      </c>
      <c r="P293" s="276" t="str">
        <f>IF(【全員最初に作成】基本情報!Y337="","",【全員最初に作成】基本情報!Y337)</f>
        <v/>
      </c>
      <c r="Q293" s="11" t="str">
        <f>IF(【全員最初に作成】基本情報!AB337="","",【全員最初に作成】基本情報!AB337)</f>
        <v/>
      </c>
      <c r="R293" s="48"/>
      <c r="S293" s="277" t="str">
        <f>IF(P293="","",VLOOKUP(P293,【参考】数式用!$J$2:$L$34,3,FALSE))</f>
        <v/>
      </c>
      <c r="T293" s="278" t="s">
        <v>108</v>
      </c>
      <c r="U293" s="49"/>
      <c r="V293" s="279" t="s">
        <v>109</v>
      </c>
      <c r="W293" s="49"/>
      <c r="X293" s="29" t="s">
        <v>110</v>
      </c>
      <c r="Y293" s="49"/>
      <c r="Z293" s="29" t="s">
        <v>109</v>
      </c>
      <c r="AA293" s="49"/>
      <c r="AB293" s="29" t="s">
        <v>111</v>
      </c>
      <c r="AC293" s="280" t="s">
        <v>112</v>
      </c>
      <c r="AD293" s="281" t="str">
        <f t="shared" si="15"/>
        <v/>
      </c>
      <c r="AE293" s="284" t="s">
        <v>113</v>
      </c>
      <c r="AF293" s="283" t="str">
        <f t="shared" si="16"/>
        <v/>
      </c>
    </row>
    <row r="294" spans="1:32" ht="36.75" customHeight="1">
      <c r="A294" s="28">
        <f t="shared" si="17"/>
        <v>283</v>
      </c>
      <c r="B294" s="1073" t="str">
        <f>IF(【全員最初に作成】基本情報!C338="","",【全員最初に作成】基本情報!C338)</f>
        <v/>
      </c>
      <c r="C294" s="1074"/>
      <c r="D294" s="1074"/>
      <c r="E294" s="1074"/>
      <c r="F294" s="1074"/>
      <c r="G294" s="1074"/>
      <c r="H294" s="1074"/>
      <c r="I294" s="1074"/>
      <c r="J294" s="1074"/>
      <c r="K294" s="1075"/>
      <c r="L294" s="28" t="str">
        <f>IF(【全員最初に作成】基本情報!M338="","",【全員最初に作成】基本情報!M338)</f>
        <v/>
      </c>
      <c r="M294" s="28" t="str">
        <f>IF(【全員最初に作成】基本情報!R338="","",【全員最初に作成】基本情報!R338)</f>
        <v/>
      </c>
      <c r="N294" s="28" t="str">
        <f>IF(【全員最初に作成】基本情報!W338="","",【全員最初に作成】基本情報!W338)</f>
        <v/>
      </c>
      <c r="O294" s="28" t="str">
        <f>IF(【全員最初に作成】基本情報!X338="","",【全員最初に作成】基本情報!X338)</f>
        <v/>
      </c>
      <c r="P294" s="276" t="str">
        <f>IF(【全員最初に作成】基本情報!Y338="","",【全員最初に作成】基本情報!Y338)</f>
        <v/>
      </c>
      <c r="Q294" s="11" t="str">
        <f>IF(【全員最初に作成】基本情報!AB338="","",【全員最初に作成】基本情報!AB338)</f>
        <v/>
      </c>
      <c r="R294" s="48"/>
      <c r="S294" s="277" t="str">
        <f>IF(P294="","",VLOOKUP(P294,【参考】数式用!$J$2:$L$34,3,FALSE))</f>
        <v/>
      </c>
      <c r="T294" s="278" t="s">
        <v>108</v>
      </c>
      <c r="U294" s="49"/>
      <c r="V294" s="279" t="s">
        <v>109</v>
      </c>
      <c r="W294" s="49"/>
      <c r="X294" s="29" t="s">
        <v>110</v>
      </c>
      <c r="Y294" s="49"/>
      <c r="Z294" s="29" t="s">
        <v>109</v>
      </c>
      <c r="AA294" s="49"/>
      <c r="AB294" s="29" t="s">
        <v>111</v>
      </c>
      <c r="AC294" s="280" t="s">
        <v>112</v>
      </c>
      <c r="AD294" s="281" t="str">
        <f t="shared" si="15"/>
        <v/>
      </c>
      <c r="AE294" s="284" t="s">
        <v>113</v>
      </c>
      <c r="AF294" s="283" t="str">
        <f t="shared" si="16"/>
        <v/>
      </c>
    </row>
    <row r="295" spans="1:32" ht="36.75" customHeight="1">
      <c r="A295" s="28">
        <f t="shared" si="17"/>
        <v>284</v>
      </c>
      <c r="B295" s="1073" t="str">
        <f>IF(【全員最初に作成】基本情報!C339="","",【全員最初に作成】基本情報!C339)</f>
        <v/>
      </c>
      <c r="C295" s="1074"/>
      <c r="D295" s="1074"/>
      <c r="E295" s="1074"/>
      <c r="F295" s="1074"/>
      <c r="G295" s="1074"/>
      <c r="H295" s="1074"/>
      <c r="I295" s="1074"/>
      <c r="J295" s="1074"/>
      <c r="K295" s="1075"/>
      <c r="L295" s="28" t="str">
        <f>IF(【全員最初に作成】基本情報!M339="","",【全員最初に作成】基本情報!M339)</f>
        <v/>
      </c>
      <c r="M295" s="28" t="str">
        <f>IF(【全員最初に作成】基本情報!R339="","",【全員最初に作成】基本情報!R339)</f>
        <v/>
      </c>
      <c r="N295" s="28" t="str">
        <f>IF(【全員最初に作成】基本情報!W339="","",【全員最初に作成】基本情報!W339)</f>
        <v/>
      </c>
      <c r="O295" s="28" t="str">
        <f>IF(【全員最初に作成】基本情報!X339="","",【全員最初に作成】基本情報!X339)</f>
        <v/>
      </c>
      <c r="P295" s="276" t="str">
        <f>IF(【全員最初に作成】基本情報!Y339="","",【全員最初に作成】基本情報!Y339)</f>
        <v/>
      </c>
      <c r="Q295" s="11" t="str">
        <f>IF(【全員最初に作成】基本情報!AB339="","",【全員最初に作成】基本情報!AB339)</f>
        <v/>
      </c>
      <c r="R295" s="48"/>
      <c r="S295" s="277" t="str">
        <f>IF(P295="","",VLOOKUP(P295,【参考】数式用!$J$2:$L$34,3,FALSE))</f>
        <v/>
      </c>
      <c r="T295" s="278" t="s">
        <v>108</v>
      </c>
      <c r="U295" s="49"/>
      <c r="V295" s="279" t="s">
        <v>109</v>
      </c>
      <c r="W295" s="49"/>
      <c r="X295" s="29" t="s">
        <v>110</v>
      </c>
      <c r="Y295" s="49"/>
      <c r="Z295" s="29" t="s">
        <v>109</v>
      </c>
      <c r="AA295" s="49"/>
      <c r="AB295" s="29" t="s">
        <v>111</v>
      </c>
      <c r="AC295" s="280" t="s">
        <v>112</v>
      </c>
      <c r="AD295" s="281" t="str">
        <f t="shared" si="15"/>
        <v/>
      </c>
      <c r="AE295" s="284" t="s">
        <v>113</v>
      </c>
      <c r="AF295" s="283" t="str">
        <f t="shared" si="16"/>
        <v/>
      </c>
    </row>
    <row r="296" spans="1:32" ht="36.75" customHeight="1">
      <c r="A296" s="28">
        <f t="shared" si="17"/>
        <v>285</v>
      </c>
      <c r="B296" s="1073" t="str">
        <f>IF(【全員最初に作成】基本情報!C340="","",【全員最初に作成】基本情報!C340)</f>
        <v/>
      </c>
      <c r="C296" s="1074"/>
      <c r="D296" s="1074"/>
      <c r="E296" s="1074"/>
      <c r="F296" s="1074"/>
      <c r="G296" s="1074"/>
      <c r="H296" s="1074"/>
      <c r="I296" s="1074"/>
      <c r="J296" s="1074"/>
      <c r="K296" s="1075"/>
      <c r="L296" s="28" t="str">
        <f>IF(【全員最初に作成】基本情報!M340="","",【全員最初に作成】基本情報!M340)</f>
        <v/>
      </c>
      <c r="M296" s="28" t="str">
        <f>IF(【全員最初に作成】基本情報!R340="","",【全員最初に作成】基本情報!R340)</f>
        <v/>
      </c>
      <c r="N296" s="28" t="str">
        <f>IF(【全員最初に作成】基本情報!W340="","",【全員最初に作成】基本情報!W340)</f>
        <v/>
      </c>
      <c r="O296" s="28" t="str">
        <f>IF(【全員最初に作成】基本情報!X340="","",【全員最初に作成】基本情報!X340)</f>
        <v/>
      </c>
      <c r="P296" s="276" t="str">
        <f>IF(【全員最初に作成】基本情報!Y340="","",【全員最初に作成】基本情報!Y340)</f>
        <v/>
      </c>
      <c r="Q296" s="11" t="str">
        <f>IF(【全員最初に作成】基本情報!AB340="","",【全員最初に作成】基本情報!AB340)</f>
        <v/>
      </c>
      <c r="R296" s="48"/>
      <c r="S296" s="277" t="str">
        <f>IF(P296="","",VLOOKUP(P296,【参考】数式用!$J$2:$L$34,3,FALSE))</f>
        <v/>
      </c>
      <c r="T296" s="278" t="s">
        <v>108</v>
      </c>
      <c r="U296" s="49"/>
      <c r="V296" s="279" t="s">
        <v>109</v>
      </c>
      <c r="W296" s="49"/>
      <c r="X296" s="29" t="s">
        <v>110</v>
      </c>
      <c r="Y296" s="49"/>
      <c r="Z296" s="29" t="s">
        <v>109</v>
      </c>
      <c r="AA296" s="49"/>
      <c r="AB296" s="29" t="s">
        <v>111</v>
      </c>
      <c r="AC296" s="280" t="s">
        <v>112</v>
      </c>
      <c r="AD296" s="281" t="str">
        <f t="shared" si="15"/>
        <v/>
      </c>
      <c r="AE296" s="284" t="s">
        <v>113</v>
      </c>
      <c r="AF296" s="283" t="str">
        <f t="shared" si="16"/>
        <v/>
      </c>
    </row>
    <row r="297" spans="1:32" ht="36.75" customHeight="1">
      <c r="A297" s="28">
        <f t="shared" si="17"/>
        <v>286</v>
      </c>
      <c r="B297" s="1073" t="str">
        <f>IF(【全員最初に作成】基本情報!C341="","",【全員最初に作成】基本情報!C341)</f>
        <v/>
      </c>
      <c r="C297" s="1074"/>
      <c r="D297" s="1074"/>
      <c r="E297" s="1074"/>
      <c r="F297" s="1074"/>
      <c r="G297" s="1074"/>
      <c r="H297" s="1074"/>
      <c r="I297" s="1074"/>
      <c r="J297" s="1074"/>
      <c r="K297" s="1075"/>
      <c r="L297" s="28" t="str">
        <f>IF(【全員最初に作成】基本情報!M341="","",【全員最初に作成】基本情報!M341)</f>
        <v/>
      </c>
      <c r="M297" s="28" t="str">
        <f>IF(【全員最初に作成】基本情報!R341="","",【全員最初に作成】基本情報!R341)</f>
        <v/>
      </c>
      <c r="N297" s="28" t="str">
        <f>IF(【全員最初に作成】基本情報!W341="","",【全員最初に作成】基本情報!W341)</f>
        <v/>
      </c>
      <c r="O297" s="28" t="str">
        <f>IF(【全員最初に作成】基本情報!X341="","",【全員最初に作成】基本情報!X341)</f>
        <v/>
      </c>
      <c r="P297" s="276" t="str">
        <f>IF(【全員最初に作成】基本情報!Y341="","",【全員最初に作成】基本情報!Y341)</f>
        <v/>
      </c>
      <c r="Q297" s="11" t="str">
        <f>IF(【全員最初に作成】基本情報!AB341="","",【全員最初に作成】基本情報!AB341)</f>
        <v/>
      </c>
      <c r="R297" s="48"/>
      <c r="S297" s="277" t="str">
        <f>IF(P297="","",VLOOKUP(P297,【参考】数式用!$J$2:$L$34,3,FALSE))</f>
        <v/>
      </c>
      <c r="T297" s="278" t="s">
        <v>108</v>
      </c>
      <c r="U297" s="49"/>
      <c r="V297" s="279" t="s">
        <v>109</v>
      </c>
      <c r="W297" s="49"/>
      <c r="X297" s="29" t="s">
        <v>110</v>
      </c>
      <c r="Y297" s="49"/>
      <c r="Z297" s="29" t="s">
        <v>109</v>
      </c>
      <c r="AA297" s="49"/>
      <c r="AB297" s="29" t="s">
        <v>111</v>
      </c>
      <c r="AC297" s="280" t="s">
        <v>112</v>
      </c>
      <c r="AD297" s="281" t="str">
        <f t="shared" si="15"/>
        <v/>
      </c>
      <c r="AE297" s="284" t="s">
        <v>113</v>
      </c>
      <c r="AF297" s="283" t="str">
        <f t="shared" si="16"/>
        <v/>
      </c>
    </row>
    <row r="298" spans="1:32" ht="36.75" customHeight="1">
      <c r="A298" s="28">
        <f t="shared" si="17"/>
        <v>287</v>
      </c>
      <c r="B298" s="1073" t="str">
        <f>IF(【全員最初に作成】基本情報!C342="","",【全員最初に作成】基本情報!C342)</f>
        <v/>
      </c>
      <c r="C298" s="1074"/>
      <c r="D298" s="1074"/>
      <c r="E298" s="1074"/>
      <c r="F298" s="1074"/>
      <c r="G298" s="1074"/>
      <c r="H298" s="1074"/>
      <c r="I298" s="1074"/>
      <c r="J298" s="1074"/>
      <c r="K298" s="1075"/>
      <c r="L298" s="28" t="str">
        <f>IF(【全員最初に作成】基本情報!M342="","",【全員最初に作成】基本情報!M342)</f>
        <v/>
      </c>
      <c r="M298" s="28" t="str">
        <f>IF(【全員最初に作成】基本情報!R342="","",【全員最初に作成】基本情報!R342)</f>
        <v/>
      </c>
      <c r="N298" s="28" t="str">
        <f>IF(【全員最初に作成】基本情報!W342="","",【全員最初に作成】基本情報!W342)</f>
        <v/>
      </c>
      <c r="O298" s="28" t="str">
        <f>IF(【全員最初に作成】基本情報!X342="","",【全員最初に作成】基本情報!X342)</f>
        <v/>
      </c>
      <c r="P298" s="276" t="str">
        <f>IF(【全員最初に作成】基本情報!Y342="","",【全員最初に作成】基本情報!Y342)</f>
        <v/>
      </c>
      <c r="Q298" s="11" t="str">
        <f>IF(【全員最初に作成】基本情報!AB342="","",【全員最初に作成】基本情報!AB342)</f>
        <v/>
      </c>
      <c r="R298" s="48"/>
      <c r="S298" s="277" t="str">
        <f>IF(P298="","",VLOOKUP(P298,【参考】数式用!$J$2:$L$34,3,FALSE))</f>
        <v/>
      </c>
      <c r="T298" s="278" t="s">
        <v>108</v>
      </c>
      <c r="U298" s="49"/>
      <c r="V298" s="279" t="s">
        <v>109</v>
      </c>
      <c r="W298" s="49"/>
      <c r="X298" s="29" t="s">
        <v>110</v>
      </c>
      <c r="Y298" s="49"/>
      <c r="Z298" s="29" t="s">
        <v>109</v>
      </c>
      <c r="AA298" s="49"/>
      <c r="AB298" s="29" t="s">
        <v>111</v>
      </c>
      <c r="AC298" s="280" t="s">
        <v>112</v>
      </c>
      <c r="AD298" s="281" t="str">
        <f t="shared" si="15"/>
        <v/>
      </c>
      <c r="AE298" s="284" t="s">
        <v>113</v>
      </c>
      <c r="AF298" s="283" t="str">
        <f t="shared" si="16"/>
        <v/>
      </c>
    </row>
    <row r="299" spans="1:32" ht="36.75" customHeight="1">
      <c r="A299" s="28">
        <f t="shared" si="17"/>
        <v>288</v>
      </c>
      <c r="B299" s="1073" t="str">
        <f>IF(【全員最初に作成】基本情報!C343="","",【全員最初に作成】基本情報!C343)</f>
        <v/>
      </c>
      <c r="C299" s="1074"/>
      <c r="D299" s="1074"/>
      <c r="E299" s="1074"/>
      <c r="F299" s="1074"/>
      <c r="G299" s="1074"/>
      <c r="H299" s="1074"/>
      <c r="I299" s="1074"/>
      <c r="J299" s="1074"/>
      <c r="K299" s="1075"/>
      <c r="L299" s="28" t="str">
        <f>IF(【全員最初に作成】基本情報!M343="","",【全員最初に作成】基本情報!M343)</f>
        <v/>
      </c>
      <c r="M299" s="28" t="str">
        <f>IF(【全員最初に作成】基本情報!R343="","",【全員最初に作成】基本情報!R343)</f>
        <v/>
      </c>
      <c r="N299" s="28" t="str">
        <f>IF(【全員最初に作成】基本情報!W343="","",【全員最初に作成】基本情報!W343)</f>
        <v/>
      </c>
      <c r="O299" s="28" t="str">
        <f>IF(【全員最初に作成】基本情報!X343="","",【全員最初に作成】基本情報!X343)</f>
        <v/>
      </c>
      <c r="P299" s="276" t="str">
        <f>IF(【全員最初に作成】基本情報!Y343="","",【全員最初に作成】基本情報!Y343)</f>
        <v/>
      </c>
      <c r="Q299" s="11" t="str">
        <f>IF(【全員最初に作成】基本情報!AB343="","",【全員最初に作成】基本情報!AB343)</f>
        <v/>
      </c>
      <c r="R299" s="48"/>
      <c r="S299" s="277" t="str">
        <f>IF(P299="","",VLOOKUP(P299,【参考】数式用!$J$2:$L$34,3,FALSE))</f>
        <v/>
      </c>
      <c r="T299" s="278" t="s">
        <v>108</v>
      </c>
      <c r="U299" s="49"/>
      <c r="V299" s="279" t="s">
        <v>109</v>
      </c>
      <c r="W299" s="49"/>
      <c r="X299" s="29" t="s">
        <v>110</v>
      </c>
      <c r="Y299" s="49"/>
      <c r="Z299" s="29" t="s">
        <v>109</v>
      </c>
      <c r="AA299" s="49"/>
      <c r="AB299" s="29" t="s">
        <v>111</v>
      </c>
      <c r="AC299" s="280" t="s">
        <v>112</v>
      </c>
      <c r="AD299" s="281" t="str">
        <f t="shared" si="15"/>
        <v/>
      </c>
      <c r="AE299" s="284" t="s">
        <v>113</v>
      </c>
      <c r="AF299" s="283" t="str">
        <f t="shared" si="16"/>
        <v/>
      </c>
    </row>
    <row r="300" spans="1:32" ht="36.75" customHeight="1">
      <c r="A300" s="28">
        <f t="shared" si="17"/>
        <v>289</v>
      </c>
      <c r="B300" s="1073" t="str">
        <f>IF(【全員最初に作成】基本情報!C344="","",【全員最初に作成】基本情報!C344)</f>
        <v/>
      </c>
      <c r="C300" s="1074"/>
      <c r="D300" s="1074"/>
      <c r="E300" s="1074"/>
      <c r="F300" s="1074"/>
      <c r="G300" s="1074"/>
      <c r="H300" s="1074"/>
      <c r="I300" s="1074"/>
      <c r="J300" s="1074"/>
      <c r="K300" s="1075"/>
      <c r="L300" s="28" t="str">
        <f>IF(【全員最初に作成】基本情報!M344="","",【全員最初に作成】基本情報!M344)</f>
        <v/>
      </c>
      <c r="M300" s="28" t="str">
        <f>IF(【全員最初に作成】基本情報!R344="","",【全員最初に作成】基本情報!R344)</f>
        <v/>
      </c>
      <c r="N300" s="28" t="str">
        <f>IF(【全員最初に作成】基本情報!W344="","",【全員最初に作成】基本情報!W344)</f>
        <v/>
      </c>
      <c r="O300" s="28" t="str">
        <f>IF(【全員最初に作成】基本情報!X344="","",【全員最初に作成】基本情報!X344)</f>
        <v/>
      </c>
      <c r="P300" s="276" t="str">
        <f>IF(【全員最初に作成】基本情報!Y344="","",【全員最初に作成】基本情報!Y344)</f>
        <v/>
      </c>
      <c r="Q300" s="11" t="str">
        <f>IF(【全員最初に作成】基本情報!AB344="","",【全員最初に作成】基本情報!AB344)</f>
        <v/>
      </c>
      <c r="R300" s="48"/>
      <c r="S300" s="277" t="str">
        <f>IF(P300="","",VLOOKUP(P300,【参考】数式用!$J$2:$L$34,3,FALSE))</f>
        <v/>
      </c>
      <c r="T300" s="278" t="s">
        <v>108</v>
      </c>
      <c r="U300" s="49"/>
      <c r="V300" s="279" t="s">
        <v>109</v>
      </c>
      <c r="W300" s="49"/>
      <c r="X300" s="29" t="s">
        <v>110</v>
      </c>
      <c r="Y300" s="49"/>
      <c r="Z300" s="29" t="s">
        <v>109</v>
      </c>
      <c r="AA300" s="49"/>
      <c r="AB300" s="29" t="s">
        <v>111</v>
      </c>
      <c r="AC300" s="280" t="s">
        <v>112</v>
      </c>
      <c r="AD300" s="281" t="str">
        <f t="shared" si="15"/>
        <v/>
      </c>
      <c r="AE300" s="284" t="s">
        <v>113</v>
      </c>
      <c r="AF300" s="283" t="str">
        <f t="shared" si="16"/>
        <v/>
      </c>
    </row>
    <row r="301" spans="1:32" ht="36.75" customHeight="1">
      <c r="A301" s="28">
        <f t="shared" si="17"/>
        <v>290</v>
      </c>
      <c r="B301" s="1073" t="str">
        <f>IF(【全員最初に作成】基本情報!C345="","",【全員最初に作成】基本情報!C345)</f>
        <v/>
      </c>
      <c r="C301" s="1074"/>
      <c r="D301" s="1074"/>
      <c r="E301" s="1074"/>
      <c r="F301" s="1074"/>
      <c r="G301" s="1074"/>
      <c r="H301" s="1074"/>
      <c r="I301" s="1074"/>
      <c r="J301" s="1074"/>
      <c r="K301" s="1075"/>
      <c r="L301" s="28" t="str">
        <f>IF(【全員最初に作成】基本情報!M345="","",【全員最初に作成】基本情報!M345)</f>
        <v/>
      </c>
      <c r="M301" s="28" t="str">
        <f>IF(【全員最初に作成】基本情報!R345="","",【全員最初に作成】基本情報!R345)</f>
        <v/>
      </c>
      <c r="N301" s="28" t="str">
        <f>IF(【全員最初に作成】基本情報!W345="","",【全員最初に作成】基本情報!W345)</f>
        <v/>
      </c>
      <c r="O301" s="28" t="str">
        <f>IF(【全員最初に作成】基本情報!X345="","",【全員最初に作成】基本情報!X345)</f>
        <v/>
      </c>
      <c r="P301" s="276" t="str">
        <f>IF(【全員最初に作成】基本情報!Y345="","",【全員最初に作成】基本情報!Y345)</f>
        <v/>
      </c>
      <c r="Q301" s="11" t="str">
        <f>IF(【全員最初に作成】基本情報!AB345="","",【全員最初に作成】基本情報!AB345)</f>
        <v/>
      </c>
      <c r="R301" s="48"/>
      <c r="S301" s="277" t="str">
        <f>IF(P301="","",VLOOKUP(P301,【参考】数式用!$J$2:$L$34,3,FALSE))</f>
        <v/>
      </c>
      <c r="T301" s="278" t="s">
        <v>108</v>
      </c>
      <c r="U301" s="49"/>
      <c r="V301" s="279" t="s">
        <v>109</v>
      </c>
      <c r="W301" s="49"/>
      <c r="X301" s="29" t="s">
        <v>110</v>
      </c>
      <c r="Y301" s="49"/>
      <c r="Z301" s="29" t="s">
        <v>109</v>
      </c>
      <c r="AA301" s="49"/>
      <c r="AB301" s="29" t="s">
        <v>111</v>
      </c>
      <c r="AC301" s="280" t="s">
        <v>112</v>
      </c>
      <c r="AD301" s="281" t="str">
        <f t="shared" si="15"/>
        <v/>
      </c>
      <c r="AE301" s="284" t="s">
        <v>113</v>
      </c>
      <c r="AF301" s="283" t="str">
        <f t="shared" si="16"/>
        <v/>
      </c>
    </row>
    <row r="302" spans="1:32" ht="36.75" customHeight="1">
      <c r="A302" s="28">
        <f t="shared" si="17"/>
        <v>291</v>
      </c>
      <c r="B302" s="1073" t="str">
        <f>IF(【全員最初に作成】基本情報!C346="","",【全員最初に作成】基本情報!C346)</f>
        <v/>
      </c>
      <c r="C302" s="1074"/>
      <c r="D302" s="1074"/>
      <c r="E302" s="1074"/>
      <c r="F302" s="1074"/>
      <c r="G302" s="1074"/>
      <c r="H302" s="1074"/>
      <c r="I302" s="1074"/>
      <c r="J302" s="1074"/>
      <c r="K302" s="1075"/>
      <c r="L302" s="28" t="str">
        <f>IF(【全員最初に作成】基本情報!M346="","",【全員最初に作成】基本情報!M346)</f>
        <v/>
      </c>
      <c r="M302" s="28" t="str">
        <f>IF(【全員最初に作成】基本情報!R346="","",【全員最初に作成】基本情報!R346)</f>
        <v/>
      </c>
      <c r="N302" s="28" t="str">
        <f>IF(【全員最初に作成】基本情報!W346="","",【全員最初に作成】基本情報!W346)</f>
        <v/>
      </c>
      <c r="O302" s="28" t="str">
        <f>IF(【全員最初に作成】基本情報!X346="","",【全員最初に作成】基本情報!X346)</f>
        <v/>
      </c>
      <c r="P302" s="276" t="str">
        <f>IF(【全員最初に作成】基本情報!Y346="","",【全員最初に作成】基本情報!Y346)</f>
        <v/>
      </c>
      <c r="Q302" s="11" t="str">
        <f>IF(【全員最初に作成】基本情報!AB346="","",【全員最初に作成】基本情報!AB346)</f>
        <v/>
      </c>
      <c r="R302" s="48"/>
      <c r="S302" s="277" t="str">
        <f>IF(P302="","",VLOOKUP(P302,【参考】数式用!$J$2:$L$34,3,FALSE))</f>
        <v/>
      </c>
      <c r="T302" s="278" t="s">
        <v>108</v>
      </c>
      <c r="U302" s="49"/>
      <c r="V302" s="279" t="s">
        <v>109</v>
      </c>
      <c r="W302" s="49"/>
      <c r="X302" s="29" t="s">
        <v>110</v>
      </c>
      <c r="Y302" s="49"/>
      <c r="Z302" s="29" t="s">
        <v>109</v>
      </c>
      <c r="AA302" s="49"/>
      <c r="AB302" s="29" t="s">
        <v>111</v>
      </c>
      <c r="AC302" s="280" t="s">
        <v>112</v>
      </c>
      <c r="AD302" s="281" t="str">
        <f t="shared" si="15"/>
        <v/>
      </c>
      <c r="AE302" s="284" t="s">
        <v>113</v>
      </c>
      <c r="AF302" s="283" t="str">
        <f t="shared" si="16"/>
        <v/>
      </c>
    </row>
    <row r="303" spans="1:32" ht="36.75" customHeight="1">
      <c r="A303" s="28">
        <f t="shared" si="17"/>
        <v>292</v>
      </c>
      <c r="B303" s="1073" t="str">
        <f>IF(【全員最初に作成】基本情報!C347="","",【全員最初に作成】基本情報!C347)</f>
        <v/>
      </c>
      <c r="C303" s="1074"/>
      <c r="D303" s="1074"/>
      <c r="E303" s="1074"/>
      <c r="F303" s="1074"/>
      <c r="G303" s="1074"/>
      <c r="H303" s="1074"/>
      <c r="I303" s="1074"/>
      <c r="J303" s="1074"/>
      <c r="K303" s="1075"/>
      <c r="L303" s="28" t="str">
        <f>IF(【全員最初に作成】基本情報!M347="","",【全員最初に作成】基本情報!M347)</f>
        <v/>
      </c>
      <c r="M303" s="28" t="str">
        <f>IF(【全員最初に作成】基本情報!R347="","",【全員最初に作成】基本情報!R347)</f>
        <v/>
      </c>
      <c r="N303" s="28" t="str">
        <f>IF(【全員最初に作成】基本情報!W347="","",【全員最初に作成】基本情報!W347)</f>
        <v/>
      </c>
      <c r="O303" s="28" t="str">
        <f>IF(【全員最初に作成】基本情報!X347="","",【全員最初に作成】基本情報!X347)</f>
        <v/>
      </c>
      <c r="P303" s="276" t="str">
        <f>IF(【全員最初に作成】基本情報!Y347="","",【全員最初に作成】基本情報!Y347)</f>
        <v/>
      </c>
      <c r="Q303" s="11" t="str">
        <f>IF(【全員最初に作成】基本情報!AB347="","",【全員最初に作成】基本情報!AB347)</f>
        <v/>
      </c>
      <c r="R303" s="48"/>
      <c r="S303" s="277" t="str">
        <f>IF(P303="","",VLOOKUP(P303,【参考】数式用!$J$2:$L$34,3,FALSE))</f>
        <v/>
      </c>
      <c r="T303" s="278" t="s">
        <v>108</v>
      </c>
      <c r="U303" s="49"/>
      <c r="V303" s="279" t="s">
        <v>109</v>
      </c>
      <c r="W303" s="49"/>
      <c r="X303" s="29" t="s">
        <v>110</v>
      </c>
      <c r="Y303" s="49"/>
      <c r="Z303" s="29" t="s">
        <v>109</v>
      </c>
      <c r="AA303" s="49"/>
      <c r="AB303" s="29" t="s">
        <v>111</v>
      </c>
      <c r="AC303" s="280" t="s">
        <v>112</v>
      </c>
      <c r="AD303" s="281" t="str">
        <f t="shared" si="15"/>
        <v/>
      </c>
      <c r="AE303" s="284" t="s">
        <v>113</v>
      </c>
      <c r="AF303" s="283" t="str">
        <f t="shared" si="16"/>
        <v/>
      </c>
    </row>
    <row r="304" spans="1:32" ht="36.75" customHeight="1">
      <c r="A304" s="28">
        <f t="shared" si="17"/>
        <v>293</v>
      </c>
      <c r="B304" s="1073" t="str">
        <f>IF(【全員最初に作成】基本情報!C348="","",【全員最初に作成】基本情報!C348)</f>
        <v/>
      </c>
      <c r="C304" s="1074"/>
      <c r="D304" s="1074"/>
      <c r="E304" s="1074"/>
      <c r="F304" s="1074"/>
      <c r="G304" s="1074"/>
      <c r="H304" s="1074"/>
      <c r="I304" s="1074"/>
      <c r="J304" s="1074"/>
      <c r="K304" s="1075"/>
      <c r="L304" s="28" t="str">
        <f>IF(【全員最初に作成】基本情報!M348="","",【全員最初に作成】基本情報!M348)</f>
        <v/>
      </c>
      <c r="M304" s="28" t="str">
        <f>IF(【全員最初に作成】基本情報!R348="","",【全員最初に作成】基本情報!R348)</f>
        <v/>
      </c>
      <c r="N304" s="28" t="str">
        <f>IF(【全員最初に作成】基本情報!W348="","",【全員最初に作成】基本情報!W348)</f>
        <v/>
      </c>
      <c r="O304" s="28" t="str">
        <f>IF(【全員最初に作成】基本情報!X348="","",【全員最初に作成】基本情報!X348)</f>
        <v/>
      </c>
      <c r="P304" s="276" t="str">
        <f>IF(【全員最初に作成】基本情報!Y348="","",【全員最初に作成】基本情報!Y348)</f>
        <v/>
      </c>
      <c r="Q304" s="11" t="str">
        <f>IF(【全員最初に作成】基本情報!AB348="","",【全員最初に作成】基本情報!AB348)</f>
        <v/>
      </c>
      <c r="R304" s="48"/>
      <c r="S304" s="277" t="str">
        <f>IF(P304="","",VLOOKUP(P304,【参考】数式用!$J$2:$L$34,3,FALSE))</f>
        <v/>
      </c>
      <c r="T304" s="278" t="s">
        <v>108</v>
      </c>
      <c r="U304" s="49"/>
      <c r="V304" s="279" t="s">
        <v>109</v>
      </c>
      <c r="W304" s="49"/>
      <c r="X304" s="29" t="s">
        <v>110</v>
      </c>
      <c r="Y304" s="49"/>
      <c r="Z304" s="29" t="s">
        <v>109</v>
      </c>
      <c r="AA304" s="49"/>
      <c r="AB304" s="29" t="s">
        <v>111</v>
      </c>
      <c r="AC304" s="280" t="s">
        <v>112</v>
      </c>
      <c r="AD304" s="281" t="str">
        <f t="shared" si="15"/>
        <v/>
      </c>
      <c r="AE304" s="284" t="s">
        <v>113</v>
      </c>
      <c r="AF304" s="283" t="str">
        <f t="shared" si="16"/>
        <v/>
      </c>
    </row>
    <row r="305" spans="1:32" ht="36.75" customHeight="1">
      <c r="A305" s="28">
        <f t="shared" si="17"/>
        <v>294</v>
      </c>
      <c r="B305" s="1073" t="str">
        <f>IF(【全員最初に作成】基本情報!C349="","",【全員最初に作成】基本情報!C349)</f>
        <v/>
      </c>
      <c r="C305" s="1074"/>
      <c r="D305" s="1074"/>
      <c r="E305" s="1074"/>
      <c r="F305" s="1074"/>
      <c r="G305" s="1074"/>
      <c r="H305" s="1074"/>
      <c r="I305" s="1074"/>
      <c r="J305" s="1074"/>
      <c r="K305" s="1075"/>
      <c r="L305" s="28" t="str">
        <f>IF(【全員最初に作成】基本情報!M349="","",【全員最初に作成】基本情報!M349)</f>
        <v/>
      </c>
      <c r="M305" s="28" t="str">
        <f>IF(【全員最初に作成】基本情報!R349="","",【全員最初に作成】基本情報!R349)</f>
        <v/>
      </c>
      <c r="N305" s="28" t="str">
        <f>IF(【全員最初に作成】基本情報!W349="","",【全員最初に作成】基本情報!W349)</f>
        <v/>
      </c>
      <c r="O305" s="28" t="str">
        <f>IF(【全員最初に作成】基本情報!X349="","",【全員最初に作成】基本情報!X349)</f>
        <v/>
      </c>
      <c r="P305" s="276" t="str">
        <f>IF(【全員最初に作成】基本情報!Y349="","",【全員最初に作成】基本情報!Y349)</f>
        <v/>
      </c>
      <c r="Q305" s="11" t="str">
        <f>IF(【全員最初に作成】基本情報!AB349="","",【全員最初に作成】基本情報!AB349)</f>
        <v/>
      </c>
      <c r="R305" s="48"/>
      <c r="S305" s="277" t="str">
        <f>IF(P305="","",VLOOKUP(P305,【参考】数式用!$J$2:$L$34,3,FALSE))</f>
        <v/>
      </c>
      <c r="T305" s="278" t="s">
        <v>108</v>
      </c>
      <c r="U305" s="49"/>
      <c r="V305" s="279" t="s">
        <v>109</v>
      </c>
      <c r="W305" s="49"/>
      <c r="X305" s="29" t="s">
        <v>110</v>
      </c>
      <c r="Y305" s="49"/>
      <c r="Z305" s="29" t="s">
        <v>109</v>
      </c>
      <c r="AA305" s="49"/>
      <c r="AB305" s="29" t="s">
        <v>111</v>
      </c>
      <c r="AC305" s="280" t="s">
        <v>112</v>
      </c>
      <c r="AD305" s="281" t="str">
        <f t="shared" si="15"/>
        <v/>
      </c>
      <c r="AE305" s="284" t="s">
        <v>113</v>
      </c>
      <c r="AF305" s="283" t="str">
        <f t="shared" si="16"/>
        <v/>
      </c>
    </row>
    <row r="306" spans="1:32" ht="36.75" customHeight="1">
      <c r="A306" s="28">
        <f t="shared" si="17"/>
        <v>295</v>
      </c>
      <c r="B306" s="1073" t="str">
        <f>IF(【全員最初に作成】基本情報!C350="","",【全員最初に作成】基本情報!C350)</f>
        <v/>
      </c>
      <c r="C306" s="1074"/>
      <c r="D306" s="1074"/>
      <c r="E306" s="1074"/>
      <c r="F306" s="1074"/>
      <c r="G306" s="1074"/>
      <c r="H306" s="1074"/>
      <c r="I306" s="1074"/>
      <c r="J306" s="1074"/>
      <c r="K306" s="1075"/>
      <c r="L306" s="28" t="str">
        <f>IF(【全員最初に作成】基本情報!M350="","",【全員最初に作成】基本情報!M350)</f>
        <v/>
      </c>
      <c r="M306" s="28" t="str">
        <f>IF(【全員最初に作成】基本情報!R350="","",【全員最初に作成】基本情報!R350)</f>
        <v/>
      </c>
      <c r="N306" s="28" t="str">
        <f>IF(【全員最初に作成】基本情報!W350="","",【全員最初に作成】基本情報!W350)</f>
        <v/>
      </c>
      <c r="O306" s="28" t="str">
        <f>IF(【全員最初に作成】基本情報!X350="","",【全員最初に作成】基本情報!X350)</f>
        <v/>
      </c>
      <c r="P306" s="276" t="str">
        <f>IF(【全員最初に作成】基本情報!Y350="","",【全員最初に作成】基本情報!Y350)</f>
        <v/>
      </c>
      <c r="Q306" s="11" t="str">
        <f>IF(【全員最初に作成】基本情報!AB350="","",【全員最初に作成】基本情報!AB350)</f>
        <v/>
      </c>
      <c r="R306" s="48"/>
      <c r="S306" s="277" t="str">
        <f>IF(P306="","",VLOOKUP(P306,【参考】数式用!$J$2:$L$34,3,FALSE))</f>
        <v/>
      </c>
      <c r="T306" s="278" t="s">
        <v>108</v>
      </c>
      <c r="U306" s="49"/>
      <c r="V306" s="279" t="s">
        <v>109</v>
      </c>
      <c r="W306" s="49"/>
      <c r="X306" s="29" t="s">
        <v>110</v>
      </c>
      <c r="Y306" s="49"/>
      <c r="Z306" s="29" t="s">
        <v>109</v>
      </c>
      <c r="AA306" s="49"/>
      <c r="AB306" s="29" t="s">
        <v>111</v>
      </c>
      <c r="AC306" s="280" t="s">
        <v>112</v>
      </c>
      <c r="AD306" s="281" t="str">
        <f t="shared" si="15"/>
        <v/>
      </c>
      <c r="AE306" s="284" t="s">
        <v>113</v>
      </c>
      <c r="AF306" s="283" t="str">
        <f t="shared" si="16"/>
        <v/>
      </c>
    </row>
    <row r="307" spans="1:32" ht="36.75" customHeight="1">
      <c r="A307" s="28">
        <f t="shared" si="17"/>
        <v>296</v>
      </c>
      <c r="B307" s="1073" t="str">
        <f>IF(【全員最初に作成】基本情報!C351="","",【全員最初に作成】基本情報!C351)</f>
        <v/>
      </c>
      <c r="C307" s="1074"/>
      <c r="D307" s="1074"/>
      <c r="E307" s="1074"/>
      <c r="F307" s="1074"/>
      <c r="G307" s="1074"/>
      <c r="H307" s="1074"/>
      <c r="I307" s="1074"/>
      <c r="J307" s="1074"/>
      <c r="K307" s="1075"/>
      <c r="L307" s="28" t="str">
        <f>IF(【全員最初に作成】基本情報!M351="","",【全員最初に作成】基本情報!M351)</f>
        <v/>
      </c>
      <c r="M307" s="28" t="str">
        <f>IF(【全員最初に作成】基本情報!R351="","",【全員最初に作成】基本情報!R351)</f>
        <v/>
      </c>
      <c r="N307" s="28" t="str">
        <f>IF(【全員最初に作成】基本情報!W351="","",【全員最初に作成】基本情報!W351)</f>
        <v/>
      </c>
      <c r="O307" s="28" t="str">
        <f>IF(【全員最初に作成】基本情報!X351="","",【全員最初に作成】基本情報!X351)</f>
        <v/>
      </c>
      <c r="P307" s="276" t="str">
        <f>IF(【全員最初に作成】基本情報!Y351="","",【全員最初に作成】基本情報!Y351)</f>
        <v/>
      </c>
      <c r="Q307" s="11" t="str">
        <f>IF(【全員最初に作成】基本情報!AB351="","",【全員最初に作成】基本情報!AB351)</f>
        <v/>
      </c>
      <c r="R307" s="48"/>
      <c r="S307" s="277" t="str">
        <f>IF(P307="","",VLOOKUP(P307,【参考】数式用!$J$2:$L$34,3,FALSE))</f>
        <v/>
      </c>
      <c r="T307" s="278" t="s">
        <v>108</v>
      </c>
      <c r="U307" s="49"/>
      <c r="V307" s="279" t="s">
        <v>109</v>
      </c>
      <c r="W307" s="49"/>
      <c r="X307" s="29" t="s">
        <v>110</v>
      </c>
      <c r="Y307" s="49"/>
      <c r="Z307" s="29" t="s">
        <v>109</v>
      </c>
      <c r="AA307" s="49"/>
      <c r="AB307" s="29" t="s">
        <v>111</v>
      </c>
      <c r="AC307" s="280" t="s">
        <v>112</v>
      </c>
      <c r="AD307" s="281" t="str">
        <f t="shared" si="15"/>
        <v/>
      </c>
      <c r="AE307" s="284" t="s">
        <v>113</v>
      </c>
      <c r="AF307" s="283" t="str">
        <f t="shared" si="16"/>
        <v/>
      </c>
    </row>
    <row r="308" spans="1:32" ht="36.75" customHeight="1">
      <c r="A308" s="28">
        <f t="shared" si="17"/>
        <v>297</v>
      </c>
      <c r="B308" s="1073" t="str">
        <f>IF(【全員最初に作成】基本情報!C352="","",【全員最初に作成】基本情報!C352)</f>
        <v/>
      </c>
      <c r="C308" s="1074"/>
      <c r="D308" s="1074"/>
      <c r="E308" s="1074"/>
      <c r="F308" s="1074"/>
      <c r="G308" s="1074"/>
      <c r="H308" s="1074"/>
      <c r="I308" s="1074"/>
      <c r="J308" s="1074"/>
      <c r="K308" s="1075"/>
      <c r="L308" s="28" t="str">
        <f>IF(【全員最初に作成】基本情報!M352="","",【全員最初に作成】基本情報!M352)</f>
        <v/>
      </c>
      <c r="M308" s="28" t="str">
        <f>IF(【全員最初に作成】基本情報!R352="","",【全員最初に作成】基本情報!R352)</f>
        <v/>
      </c>
      <c r="N308" s="28" t="str">
        <f>IF(【全員最初に作成】基本情報!W352="","",【全員最初に作成】基本情報!W352)</f>
        <v/>
      </c>
      <c r="O308" s="28" t="str">
        <f>IF(【全員最初に作成】基本情報!X352="","",【全員最初に作成】基本情報!X352)</f>
        <v/>
      </c>
      <c r="P308" s="276" t="str">
        <f>IF(【全員最初に作成】基本情報!Y352="","",【全員最初に作成】基本情報!Y352)</f>
        <v/>
      </c>
      <c r="Q308" s="11" t="str">
        <f>IF(【全員最初に作成】基本情報!AB352="","",【全員最初に作成】基本情報!AB352)</f>
        <v/>
      </c>
      <c r="R308" s="48"/>
      <c r="S308" s="277" t="str">
        <f>IF(P308="","",VLOOKUP(P308,【参考】数式用!$J$2:$L$34,3,FALSE))</f>
        <v/>
      </c>
      <c r="T308" s="278" t="s">
        <v>108</v>
      </c>
      <c r="U308" s="49"/>
      <c r="V308" s="279" t="s">
        <v>109</v>
      </c>
      <c r="W308" s="49"/>
      <c r="X308" s="29" t="s">
        <v>110</v>
      </c>
      <c r="Y308" s="49"/>
      <c r="Z308" s="29" t="s">
        <v>109</v>
      </c>
      <c r="AA308" s="49"/>
      <c r="AB308" s="29" t="s">
        <v>111</v>
      </c>
      <c r="AC308" s="280" t="s">
        <v>112</v>
      </c>
      <c r="AD308" s="281" t="str">
        <f t="shared" si="15"/>
        <v/>
      </c>
      <c r="AE308" s="284" t="s">
        <v>113</v>
      </c>
      <c r="AF308" s="283" t="str">
        <f t="shared" si="16"/>
        <v/>
      </c>
    </row>
    <row r="309" spans="1:32" ht="36.75" customHeight="1">
      <c r="A309" s="28">
        <f t="shared" si="17"/>
        <v>298</v>
      </c>
      <c r="B309" s="1073" t="str">
        <f>IF(【全員最初に作成】基本情報!C353="","",【全員最初に作成】基本情報!C353)</f>
        <v/>
      </c>
      <c r="C309" s="1074"/>
      <c r="D309" s="1074"/>
      <c r="E309" s="1074"/>
      <c r="F309" s="1074"/>
      <c r="G309" s="1074"/>
      <c r="H309" s="1074"/>
      <c r="I309" s="1074"/>
      <c r="J309" s="1074"/>
      <c r="K309" s="1075"/>
      <c r="L309" s="28" t="str">
        <f>IF(【全員最初に作成】基本情報!M353="","",【全員最初に作成】基本情報!M353)</f>
        <v/>
      </c>
      <c r="M309" s="28" t="str">
        <f>IF(【全員最初に作成】基本情報!R353="","",【全員最初に作成】基本情報!R353)</f>
        <v/>
      </c>
      <c r="N309" s="28" t="str">
        <f>IF(【全員最初に作成】基本情報!W353="","",【全員最初に作成】基本情報!W353)</f>
        <v/>
      </c>
      <c r="O309" s="28" t="str">
        <f>IF(【全員最初に作成】基本情報!X353="","",【全員最初に作成】基本情報!X353)</f>
        <v/>
      </c>
      <c r="P309" s="276" t="str">
        <f>IF(【全員最初に作成】基本情報!Y353="","",【全員最初に作成】基本情報!Y353)</f>
        <v/>
      </c>
      <c r="Q309" s="11" t="str">
        <f>IF(【全員最初に作成】基本情報!AB353="","",【全員最初に作成】基本情報!AB353)</f>
        <v/>
      </c>
      <c r="R309" s="48"/>
      <c r="S309" s="277" t="str">
        <f>IF(P309="","",VLOOKUP(P309,【参考】数式用!$J$2:$L$34,3,FALSE))</f>
        <v/>
      </c>
      <c r="T309" s="278" t="s">
        <v>108</v>
      </c>
      <c r="U309" s="49"/>
      <c r="V309" s="279" t="s">
        <v>109</v>
      </c>
      <c r="W309" s="49"/>
      <c r="X309" s="29" t="s">
        <v>110</v>
      </c>
      <c r="Y309" s="49"/>
      <c r="Z309" s="29" t="s">
        <v>109</v>
      </c>
      <c r="AA309" s="49"/>
      <c r="AB309" s="29" t="s">
        <v>111</v>
      </c>
      <c r="AC309" s="280" t="s">
        <v>112</v>
      </c>
      <c r="AD309" s="281" t="str">
        <f t="shared" si="15"/>
        <v/>
      </c>
      <c r="AE309" s="284" t="s">
        <v>113</v>
      </c>
      <c r="AF309" s="283" t="str">
        <f t="shared" si="16"/>
        <v/>
      </c>
    </row>
    <row r="310" spans="1:32" ht="36.75" customHeight="1">
      <c r="A310" s="28">
        <f t="shared" si="17"/>
        <v>299</v>
      </c>
      <c r="B310" s="1073" t="str">
        <f>IF(【全員最初に作成】基本情報!C354="","",【全員最初に作成】基本情報!C354)</f>
        <v/>
      </c>
      <c r="C310" s="1074"/>
      <c r="D310" s="1074"/>
      <c r="E310" s="1074"/>
      <c r="F310" s="1074"/>
      <c r="G310" s="1074"/>
      <c r="H310" s="1074"/>
      <c r="I310" s="1074"/>
      <c r="J310" s="1074"/>
      <c r="K310" s="1075"/>
      <c r="L310" s="28" t="str">
        <f>IF(【全員最初に作成】基本情報!M354="","",【全員最初に作成】基本情報!M354)</f>
        <v/>
      </c>
      <c r="M310" s="28" t="str">
        <f>IF(【全員最初に作成】基本情報!R354="","",【全員最初に作成】基本情報!R354)</f>
        <v/>
      </c>
      <c r="N310" s="28" t="str">
        <f>IF(【全員最初に作成】基本情報!W354="","",【全員最初に作成】基本情報!W354)</f>
        <v/>
      </c>
      <c r="O310" s="28" t="str">
        <f>IF(【全員最初に作成】基本情報!X354="","",【全員最初に作成】基本情報!X354)</f>
        <v/>
      </c>
      <c r="P310" s="276" t="str">
        <f>IF(【全員最初に作成】基本情報!Y354="","",【全員最初に作成】基本情報!Y354)</f>
        <v/>
      </c>
      <c r="Q310" s="11" t="str">
        <f>IF(【全員最初に作成】基本情報!AB354="","",【全員最初に作成】基本情報!AB354)</f>
        <v/>
      </c>
      <c r="R310" s="48"/>
      <c r="S310" s="277" t="str">
        <f>IF(P310="","",VLOOKUP(P310,【参考】数式用!$J$2:$L$34,3,FALSE))</f>
        <v/>
      </c>
      <c r="T310" s="278" t="s">
        <v>108</v>
      </c>
      <c r="U310" s="49"/>
      <c r="V310" s="279" t="s">
        <v>109</v>
      </c>
      <c r="W310" s="49"/>
      <c r="X310" s="29" t="s">
        <v>110</v>
      </c>
      <c r="Y310" s="49"/>
      <c r="Z310" s="29" t="s">
        <v>109</v>
      </c>
      <c r="AA310" s="49"/>
      <c r="AB310" s="29" t="s">
        <v>111</v>
      </c>
      <c r="AC310" s="280" t="s">
        <v>112</v>
      </c>
      <c r="AD310" s="281" t="str">
        <f t="shared" si="15"/>
        <v/>
      </c>
      <c r="AE310" s="284" t="s">
        <v>113</v>
      </c>
      <c r="AF310" s="283" t="str">
        <f t="shared" si="16"/>
        <v/>
      </c>
    </row>
    <row r="311" spans="1:32" ht="36.75" customHeight="1">
      <c r="A311" s="28">
        <f t="shared" si="17"/>
        <v>300</v>
      </c>
      <c r="B311" s="1073" t="str">
        <f>IF(【全員最初に作成】基本情報!C355="","",【全員最初に作成】基本情報!C355)</f>
        <v/>
      </c>
      <c r="C311" s="1074"/>
      <c r="D311" s="1074"/>
      <c r="E311" s="1074"/>
      <c r="F311" s="1074"/>
      <c r="G311" s="1074"/>
      <c r="H311" s="1074"/>
      <c r="I311" s="1074"/>
      <c r="J311" s="1074"/>
      <c r="K311" s="1075"/>
      <c r="L311" s="28" t="str">
        <f>IF(【全員最初に作成】基本情報!M355="","",【全員最初に作成】基本情報!M355)</f>
        <v/>
      </c>
      <c r="M311" s="28" t="str">
        <f>IF(【全員最初に作成】基本情報!R355="","",【全員最初に作成】基本情報!R355)</f>
        <v/>
      </c>
      <c r="N311" s="28" t="str">
        <f>IF(【全員最初に作成】基本情報!W355="","",【全員最初に作成】基本情報!W355)</f>
        <v/>
      </c>
      <c r="O311" s="28" t="str">
        <f>IF(【全員最初に作成】基本情報!X355="","",【全員最初に作成】基本情報!X355)</f>
        <v/>
      </c>
      <c r="P311" s="276" t="str">
        <f>IF(【全員最初に作成】基本情報!Y355="","",【全員最初に作成】基本情報!Y355)</f>
        <v/>
      </c>
      <c r="Q311" s="11" t="str">
        <f>IF(【全員最初に作成】基本情報!AB355="","",【全員最初に作成】基本情報!AB355)</f>
        <v/>
      </c>
      <c r="R311" s="48"/>
      <c r="S311" s="277" t="str">
        <f>IF(P311="","",VLOOKUP(P311,【参考】数式用!$J$2:$L$34,3,FALSE))</f>
        <v/>
      </c>
      <c r="T311" s="278" t="s">
        <v>108</v>
      </c>
      <c r="U311" s="49"/>
      <c r="V311" s="279" t="s">
        <v>109</v>
      </c>
      <c r="W311" s="49"/>
      <c r="X311" s="29" t="s">
        <v>110</v>
      </c>
      <c r="Y311" s="49"/>
      <c r="Z311" s="29" t="s">
        <v>109</v>
      </c>
      <c r="AA311" s="49"/>
      <c r="AB311" s="29" t="s">
        <v>111</v>
      </c>
      <c r="AC311" s="280" t="s">
        <v>112</v>
      </c>
      <c r="AD311" s="281" t="str">
        <f t="shared" si="15"/>
        <v/>
      </c>
      <c r="AE311" s="284" t="s">
        <v>113</v>
      </c>
      <c r="AF311" s="283" t="str">
        <f t="shared" si="16"/>
        <v/>
      </c>
    </row>
    <row r="312" spans="1:32" ht="36.75" customHeight="1">
      <c r="A312" s="28">
        <f>A311+1</f>
        <v>301</v>
      </c>
      <c r="B312" s="1073" t="str">
        <f>IF(【全員最初に作成】基本情報!C356="","",【全員最初に作成】基本情報!C356)</f>
        <v/>
      </c>
      <c r="C312" s="1074"/>
      <c r="D312" s="1074"/>
      <c r="E312" s="1074"/>
      <c r="F312" s="1074"/>
      <c r="G312" s="1074"/>
      <c r="H312" s="1074"/>
      <c r="I312" s="1074"/>
      <c r="J312" s="1074"/>
      <c r="K312" s="1075"/>
      <c r="L312" s="28" t="str">
        <f>IF(【全員最初に作成】基本情報!M356="","",【全員最初に作成】基本情報!M356)</f>
        <v/>
      </c>
      <c r="M312" s="28" t="str">
        <f>IF(【全員最初に作成】基本情報!R356="","",【全員最初に作成】基本情報!R356)</f>
        <v/>
      </c>
      <c r="N312" s="28" t="str">
        <f>IF(【全員最初に作成】基本情報!W356="","",【全員最初に作成】基本情報!W356)</f>
        <v/>
      </c>
      <c r="O312" s="28" t="str">
        <f>IF(【全員最初に作成】基本情報!X356="","",【全員最初に作成】基本情報!X356)</f>
        <v/>
      </c>
      <c r="P312" s="276" t="str">
        <f>IF(【全員最初に作成】基本情報!Y356="","",【全員最初に作成】基本情報!Y356)</f>
        <v/>
      </c>
      <c r="Q312" s="11" t="str">
        <f>IF(【全員最初に作成】基本情報!AB356="","",【全員最初に作成】基本情報!AB356)</f>
        <v/>
      </c>
      <c r="R312" s="48"/>
      <c r="S312" s="277" t="str">
        <f>IF(P312="","",VLOOKUP(P312,【参考】数式用!$J$2:$L$34,3,FALSE))</f>
        <v/>
      </c>
      <c r="T312" s="278" t="s">
        <v>15</v>
      </c>
      <c r="U312" s="49"/>
      <c r="V312" s="279" t="s">
        <v>10</v>
      </c>
      <c r="W312" s="49"/>
      <c r="X312" s="29" t="s">
        <v>57</v>
      </c>
      <c r="Y312" s="49"/>
      <c r="Z312" s="29" t="s">
        <v>10</v>
      </c>
      <c r="AA312" s="49"/>
      <c r="AB312" s="29" t="s">
        <v>13</v>
      </c>
      <c r="AC312" s="280" t="s">
        <v>23</v>
      </c>
      <c r="AD312" s="281" t="str">
        <f>IF(U312&gt;=1,(Y312*12+AA312)-(U312*12+W312)+1,"")</f>
        <v/>
      </c>
      <c r="AE312" s="282" t="s">
        <v>40</v>
      </c>
      <c r="AF312" s="283" t="str">
        <f>IFERROR(ROUNDDOWN(Q312*S312,0)*AD312,"")</f>
        <v/>
      </c>
    </row>
    <row r="313" spans="1:32" ht="36.75" customHeight="1">
      <c r="A313" s="28">
        <f>A312+1</f>
        <v>302</v>
      </c>
      <c r="B313" s="1073" t="str">
        <f>IF(【全員最初に作成】基本情報!C357="","",【全員最初に作成】基本情報!C357)</f>
        <v/>
      </c>
      <c r="C313" s="1074"/>
      <c r="D313" s="1074"/>
      <c r="E313" s="1074"/>
      <c r="F313" s="1074"/>
      <c r="G313" s="1074"/>
      <c r="H313" s="1074"/>
      <c r="I313" s="1074"/>
      <c r="J313" s="1074"/>
      <c r="K313" s="1075"/>
      <c r="L313" s="28" t="str">
        <f>IF(【全員最初に作成】基本情報!M357="","",【全員最初に作成】基本情報!M357)</f>
        <v/>
      </c>
      <c r="M313" s="28" t="str">
        <f>IF(【全員最初に作成】基本情報!R357="","",【全員最初に作成】基本情報!R357)</f>
        <v/>
      </c>
      <c r="N313" s="28" t="str">
        <f>IF(【全員最初に作成】基本情報!W357="","",【全員最初に作成】基本情報!W357)</f>
        <v/>
      </c>
      <c r="O313" s="28" t="str">
        <f>IF(【全員最初に作成】基本情報!X357="","",【全員最初に作成】基本情報!X357)</f>
        <v/>
      </c>
      <c r="P313" s="276" t="str">
        <f>IF(【全員最初に作成】基本情報!Y357="","",【全員最初に作成】基本情報!Y357)</f>
        <v/>
      </c>
      <c r="Q313" s="11" t="str">
        <f>IF(【全員最初に作成】基本情報!AB357="","",【全員最初に作成】基本情報!AB357)</f>
        <v/>
      </c>
      <c r="R313" s="48"/>
      <c r="S313" s="277" t="str">
        <f>IF(P313="","",VLOOKUP(P313,【参考】数式用!$J$2:$L$34,3,FALSE))</f>
        <v/>
      </c>
      <c r="T313" s="278" t="s">
        <v>15</v>
      </c>
      <c r="U313" s="49"/>
      <c r="V313" s="279" t="s">
        <v>10</v>
      </c>
      <c r="W313" s="49"/>
      <c r="X313" s="29" t="s">
        <v>57</v>
      </c>
      <c r="Y313" s="49"/>
      <c r="Z313" s="29" t="s">
        <v>10</v>
      </c>
      <c r="AA313" s="49"/>
      <c r="AB313" s="29" t="s">
        <v>13</v>
      </c>
      <c r="AC313" s="280" t="s">
        <v>23</v>
      </c>
      <c r="AD313" s="281" t="str">
        <f t="shared" ref="AD313:AD376" si="18">IF(U313&gt;=1,(Y313*12+AA313)-(U313*12+W313)+1,"")</f>
        <v/>
      </c>
      <c r="AE313" s="282" t="s">
        <v>40</v>
      </c>
      <c r="AF313" s="283" t="str">
        <f t="shared" ref="AF313:AF376" si="19">IFERROR(ROUNDDOWN(Q313*S313,0)*AD313,"")</f>
        <v/>
      </c>
    </row>
    <row r="314" spans="1:32" ht="36.75" customHeight="1">
      <c r="A314" s="28">
        <f t="shared" ref="A314:A377" si="20">A313+1</f>
        <v>303</v>
      </c>
      <c r="B314" s="1073" t="str">
        <f>IF(【全員最初に作成】基本情報!C358="","",【全員最初に作成】基本情報!C358)</f>
        <v/>
      </c>
      <c r="C314" s="1074"/>
      <c r="D314" s="1074"/>
      <c r="E314" s="1074"/>
      <c r="F314" s="1074"/>
      <c r="G314" s="1074"/>
      <c r="H314" s="1074"/>
      <c r="I314" s="1074"/>
      <c r="J314" s="1074"/>
      <c r="K314" s="1075"/>
      <c r="L314" s="28" t="str">
        <f>IF(【全員最初に作成】基本情報!M358="","",【全員最初に作成】基本情報!M358)</f>
        <v/>
      </c>
      <c r="M314" s="28" t="str">
        <f>IF(【全員最初に作成】基本情報!R358="","",【全員最初に作成】基本情報!R358)</f>
        <v/>
      </c>
      <c r="N314" s="28" t="str">
        <f>IF(【全員最初に作成】基本情報!W358="","",【全員最初に作成】基本情報!W358)</f>
        <v/>
      </c>
      <c r="O314" s="28" t="str">
        <f>IF(【全員最初に作成】基本情報!X358="","",【全員最初に作成】基本情報!X358)</f>
        <v/>
      </c>
      <c r="P314" s="276" t="str">
        <f>IF(【全員最初に作成】基本情報!Y358="","",【全員最初に作成】基本情報!Y358)</f>
        <v/>
      </c>
      <c r="Q314" s="11" t="str">
        <f>IF(【全員最初に作成】基本情報!AB358="","",【全員最初に作成】基本情報!AB358)</f>
        <v/>
      </c>
      <c r="R314" s="48"/>
      <c r="S314" s="277" t="str">
        <f>IF(P314="","",VLOOKUP(P314,【参考】数式用!$J$2:$L$34,3,FALSE))</f>
        <v/>
      </c>
      <c r="T314" s="278" t="s">
        <v>15</v>
      </c>
      <c r="U314" s="49"/>
      <c r="V314" s="279" t="s">
        <v>10</v>
      </c>
      <c r="W314" s="49"/>
      <c r="X314" s="29" t="s">
        <v>57</v>
      </c>
      <c r="Y314" s="49"/>
      <c r="Z314" s="29" t="s">
        <v>10</v>
      </c>
      <c r="AA314" s="49"/>
      <c r="AB314" s="29" t="s">
        <v>13</v>
      </c>
      <c r="AC314" s="280" t="s">
        <v>23</v>
      </c>
      <c r="AD314" s="281" t="str">
        <f t="shared" si="18"/>
        <v/>
      </c>
      <c r="AE314" s="282" t="s">
        <v>40</v>
      </c>
      <c r="AF314" s="283" t="str">
        <f t="shared" si="19"/>
        <v/>
      </c>
    </row>
    <row r="315" spans="1:32" ht="36.75" customHeight="1">
      <c r="A315" s="28">
        <f t="shared" si="20"/>
        <v>304</v>
      </c>
      <c r="B315" s="1073" t="str">
        <f>IF(【全員最初に作成】基本情報!C359="","",【全員最初に作成】基本情報!C359)</f>
        <v/>
      </c>
      <c r="C315" s="1074"/>
      <c r="D315" s="1074"/>
      <c r="E315" s="1074"/>
      <c r="F315" s="1074"/>
      <c r="G315" s="1074"/>
      <c r="H315" s="1074"/>
      <c r="I315" s="1074"/>
      <c r="J315" s="1074"/>
      <c r="K315" s="1075"/>
      <c r="L315" s="28" t="str">
        <f>IF(【全員最初に作成】基本情報!M359="","",【全員最初に作成】基本情報!M359)</f>
        <v/>
      </c>
      <c r="M315" s="28" t="str">
        <f>IF(【全員最初に作成】基本情報!R359="","",【全員最初に作成】基本情報!R359)</f>
        <v/>
      </c>
      <c r="N315" s="28" t="str">
        <f>IF(【全員最初に作成】基本情報!W359="","",【全員最初に作成】基本情報!W359)</f>
        <v/>
      </c>
      <c r="O315" s="28" t="str">
        <f>IF(【全員最初に作成】基本情報!X359="","",【全員最初に作成】基本情報!X359)</f>
        <v/>
      </c>
      <c r="P315" s="276" t="str">
        <f>IF(【全員最初に作成】基本情報!Y359="","",【全員最初に作成】基本情報!Y359)</f>
        <v/>
      </c>
      <c r="Q315" s="11" t="str">
        <f>IF(【全員最初に作成】基本情報!AB359="","",【全員最初に作成】基本情報!AB359)</f>
        <v/>
      </c>
      <c r="R315" s="48"/>
      <c r="S315" s="277" t="str">
        <f>IF(P315="","",VLOOKUP(P315,【参考】数式用!$J$2:$L$34,3,FALSE))</f>
        <v/>
      </c>
      <c r="T315" s="278" t="s">
        <v>15</v>
      </c>
      <c r="U315" s="49"/>
      <c r="V315" s="279" t="s">
        <v>10</v>
      </c>
      <c r="W315" s="49"/>
      <c r="X315" s="29" t="s">
        <v>57</v>
      </c>
      <c r="Y315" s="49"/>
      <c r="Z315" s="29" t="s">
        <v>10</v>
      </c>
      <c r="AA315" s="49"/>
      <c r="AB315" s="29" t="s">
        <v>13</v>
      </c>
      <c r="AC315" s="280" t="s">
        <v>23</v>
      </c>
      <c r="AD315" s="281" t="str">
        <f t="shared" si="18"/>
        <v/>
      </c>
      <c r="AE315" s="282" t="s">
        <v>40</v>
      </c>
      <c r="AF315" s="283" t="str">
        <f t="shared" si="19"/>
        <v/>
      </c>
    </row>
    <row r="316" spans="1:32" ht="36.75" customHeight="1">
      <c r="A316" s="28">
        <f t="shared" si="20"/>
        <v>305</v>
      </c>
      <c r="B316" s="1073" t="str">
        <f>IF(【全員最初に作成】基本情報!C360="","",【全員最初に作成】基本情報!C360)</f>
        <v/>
      </c>
      <c r="C316" s="1074"/>
      <c r="D316" s="1074"/>
      <c r="E316" s="1074"/>
      <c r="F316" s="1074"/>
      <c r="G316" s="1074"/>
      <c r="H316" s="1074"/>
      <c r="I316" s="1074"/>
      <c r="J316" s="1074"/>
      <c r="K316" s="1075"/>
      <c r="L316" s="28" t="str">
        <f>IF(【全員最初に作成】基本情報!M360="","",【全員最初に作成】基本情報!M360)</f>
        <v/>
      </c>
      <c r="M316" s="28" t="str">
        <f>IF(【全員最初に作成】基本情報!R360="","",【全員最初に作成】基本情報!R360)</f>
        <v/>
      </c>
      <c r="N316" s="28" t="str">
        <f>IF(【全員最初に作成】基本情報!W360="","",【全員最初に作成】基本情報!W360)</f>
        <v/>
      </c>
      <c r="O316" s="28" t="str">
        <f>IF(【全員最初に作成】基本情報!X360="","",【全員最初に作成】基本情報!X360)</f>
        <v/>
      </c>
      <c r="P316" s="276" t="str">
        <f>IF(【全員最初に作成】基本情報!Y360="","",【全員最初に作成】基本情報!Y360)</f>
        <v/>
      </c>
      <c r="Q316" s="11" t="str">
        <f>IF(【全員最初に作成】基本情報!AB360="","",【全員最初に作成】基本情報!AB360)</f>
        <v/>
      </c>
      <c r="R316" s="48"/>
      <c r="S316" s="277" t="str">
        <f>IF(P316="","",VLOOKUP(P316,【参考】数式用!$J$2:$L$34,3,FALSE))</f>
        <v/>
      </c>
      <c r="T316" s="278" t="s">
        <v>15</v>
      </c>
      <c r="U316" s="49"/>
      <c r="V316" s="279" t="s">
        <v>10</v>
      </c>
      <c r="W316" s="49"/>
      <c r="X316" s="29" t="s">
        <v>57</v>
      </c>
      <c r="Y316" s="49"/>
      <c r="Z316" s="29" t="s">
        <v>10</v>
      </c>
      <c r="AA316" s="49"/>
      <c r="AB316" s="29" t="s">
        <v>13</v>
      </c>
      <c r="AC316" s="280" t="s">
        <v>23</v>
      </c>
      <c r="AD316" s="281" t="str">
        <f t="shared" si="18"/>
        <v/>
      </c>
      <c r="AE316" s="282" t="s">
        <v>40</v>
      </c>
      <c r="AF316" s="283" t="str">
        <f t="shared" si="19"/>
        <v/>
      </c>
    </row>
    <row r="317" spans="1:32" ht="36.75" customHeight="1">
      <c r="A317" s="28">
        <f t="shared" si="20"/>
        <v>306</v>
      </c>
      <c r="B317" s="1073" t="str">
        <f>IF(【全員最初に作成】基本情報!C361="","",【全員最初に作成】基本情報!C361)</f>
        <v/>
      </c>
      <c r="C317" s="1074"/>
      <c r="D317" s="1074"/>
      <c r="E317" s="1074"/>
      <c r="F317" s="1074"/>
      <c r="G317" s="1074"/>
      <c r="H317" s="1074"/>
      <c r="I317" s="1074"/>
      <c r="J317" s="1074"/>
      <c r="K317" s="1075"/>
      <c r="L317" s="28" t="str">
        <f>IF(【全員最初に作成】基本情報!M361="","",【全員最初に作成】基本情報!M361)</f>
        <v/>
      </c>
      <c r="M317" s="28" t="str">
        <f>IF(【全員最初に作成】基本情報!R361="","",【全員最初に作成】基本情報!R361)</f>
        <v/>
      </c>
      <c r="N317" s="28" t="str">
        <f>IF(【全員最初に作成】基本情報!W361="","",【全員最初に作成】基本情報!W361)</f>
        <v/>
      </c>
      <c r="O317" s="28" t="str">
        <f>IF(【全員最初に作成】基本情報!X361="","",【全員最初に作成】基本情報!X361)</f>
        <v/>
      </c>
      <c r="P317" s="276" t="str">
        <f>IF(【全員最初に作成】基本情報!Y361="","",【全員最初に作成】基本情報!Y361)</f>
        <v/>
      </c>
      <c r="Q317" s="11" t="str">
        <f>IF(【全員最初に作成】基本情報!AB361="","",【全員最初に作成】基本情報!AB361)</f>
        <v/>
      </c>
      <c r="R317" s="48"/>
      <c r="S317" s="277" t="str">
        <f>IF(P317="","",VLOOKUP(P317,【参考】数式用!$J$2:$L$34,3,FALSE))</f>
        <v/>
      </c>
      <c r="T317" s="278" t="s">
        <v>108</v>
      </c>
      <c r="U317" s="49"/>
      <c r="V317" s="279" t="s">
        <v>109</v>
      </c>
      <c r="W317" s="49"/>
      <c r="X317" s="29" t="s">
        <v>110</v>
      </c>
      <c r="Y317" s="49"/>
      <c r="Z317" s="29" t="s">
        <v>109</v>
      </c>
      <c r="AA317" s="49"/>
      <c r="AB317" s="29" t="s">
        <v>111</v>
      </c>
      <c r="AC317" s="280" t="s">
        <v>112</v>
      </c>
      <c r="AD317" s="281" t="str">
        <f t="shared" si="18"/>
        <v/>
      </c>
      <c r="AE317" s="282" t="s">
        <v>113</v>
      </c>
      <c r="AF317" s="283" t="str">
        <f t="shared" si="19"/>
        <v/>
      </c>
    </row>
    <row r="318" spans="1:32" ht="36.75" customHeight="1">
      <c r="A318" s="28">
        <f t="shared" si="20"/>
        <v>307</v>
      </c>
      <c r="B318" s="1073" t="str">
        <f>IF(【全員最初に作成】基本情報!C362="","",【全員最初に作成】基本情報!C362)</f>
        <v/>
      </c>
      <c r="C318" s="1074"/>
      <c r="D318" s="1074"/>
      <c r="E318" s="1074"/>
      <c r="F318" s="1074"/>
      <c r="G318" s="1074"/>
      <c r="H318" s="1074"/>
      <c r="I318" s="1074"/>
      <c r="J318" s="1074"/>
      <c r="K318" s="1075"/>
      <c r="L318" s="28" t="str">
        <f>IF(【全員最初に作成】基本情報!M362="","",【全員最初に作成】基本情報!M362)</f>
        <v/>
      </c>
      <c r="M318" s="28" t="str">
        <f>IF(【全員最初に作成】基本情報!R362="","",【全員最初に作成】基本情報!R362)</f>
        <v/>
      </c>
      <c r="N318" s="28" t="str">
        <f>IF(【全員最初に作成】基本情報!W362="","",【全員最初に作成】基本情報!W362)</f>
        <v/>
      </c>
      <c r="O318" s="28" t="str">
        <f>IF(【全員最初に作成】基本情報!X362="","",【全員最初に作成】基本情報!X362)</f>
        <v/>
      </c>
      <c r="P318" s="276" t="str">
        <f>IF(【全員最初に作成】基本情報!Y362="","",【全員最初に作成】基本情報!Y362)</f>
        <v/>
      </c>
      <c r="Q318" s="11" t="str">
        <f>IF(【全員最初に作成】基本情報!AB362="","",【全員最初に作成】基本情報!AB362)</f>
        <v/>
      </c>
      <c r="R318" s="48"/>
      <c r="S318" s="277" t="str">
        <f>IF(P318="","",VLOOKUP(P318,【参考】数式用!$J$2:$L$34,3,FALSE))</f>
        <v/>
      </c>
      <c r="T318" s="278" t="s">
        <v>108</v>
      </c>
      <c r="U318" s="49"/>
      <c r="V318" s="279" t="s">
        <v>109</v>
      </c>
      <c r="W318" s="49"/>
      <c r="X318" s="29" t="s">
        <v>110</v>
      </c>
      <c r="Y318" s="49"/>
      <c r="Z318" s="29" t="s">
        <v>109</v>
      </c>
      <c r="AA318" s="49"/>
      <c r="AB318" s="29" t="s">
        <v>111</v>
      </c>
      <c r="AC318" s="280" t="s">
        <v>112</v>
      </c>
      <c r="AD318" s="281" t="str">
        <f t="shared" si="18"/>
        <v/>
      </c>
      <c r="AE318" s="282" t="s">
        <v>113</v>
      </c>
      <c r="AF318" s="283" t="str">
        <f t="shared" si="19"/>
        <v/>
      </c>
    </row>
    <row r="319" spans="1:32" ht="36.75" customHeight="1">
      <c r="A319" s="28">
        <f t="shared" si="20"/>
        <v>308</v>
      </c>
      <c r="B319" s="1073" t="str">
        <f>IF(【全員最初に作成】基本情報!C363="","",【全員最初に作成】基本情報!C363)</f>
        <v/>
      </c>
      <c r="C319" s="1074"/>
      <c r="D319" s="1074"/>
      <c r="E319" s="1074"/>
      <c r="F319" s="1074"/>
      <c r="G319" s="1074"/>
      <c r="H319" s="1074"/>
      <c r="I319" s="1074"/>
      <c r="J319" s="1074"/>
      <c r="K319" s="1075"/>
      <c r="L319" s="28" t="str">
        <f>IF(【全員最初に作成】基本情報!M363="","",【全員最初に作成】基本情報!M363)</f>
        <v/>
      </c>
      <c r="M319" s="28" t="str">
        <f>IF(【全員最初に作成】基本情報!R363="","",【全員最初に作成】基本情報!R363)</f>
        <v/>
      </c>
      <c r="N319" s="28" t="str">
        <f>IF(【全員最初に作成】基本情報!W363="","",【全員最初に作成】基本情報!W363)</f>
        <v/>
      </c>
      <c r="O319" s="28" t="str">
        <f>IF(【全員最初に作成】基本情報!X363="","",【全員最初に作成】基本情報!X363)</f>
        <v/>
      </c>
      <c r="P319" s="276" t="str">
        <f>IF(【全員最初に作成】基本情報!Y363="","",【全員最初に作成】基本情報!Y363)</f>
        <v/>
      </c>
      <c r="Q319" s="11" t="str">
        <f>IF(【全員最初に作成】基本情報!AB363="","",【全員最初に作成】基本情報!AB363)</f>
        <v/>
      </c>
      <c r="R319" s="48"/>
      <c r="S319" s="277" t="str">
        <f>IF(P319="","",VLOOKUP(P319,【参考】数式用!$J$2:$L$34,3,FALSE))</f>
        <v/>
      </c>
      <c r="T319" s="278" t="s">
        <v>108</v>
      </c>
      <c r="U319" s="49"/>
      <c r="V319" s="279" t="s">
        <v>109</v>
      </c>
      <c r="W319" s="49"/>
      <c r="X319" s="29" t="s">
        <v>110</v>
      </c>
      <c r="Y319" s="49"/>
      <c r="Z319" s="29" t="s">
        <v>109</v>
      </c>
      <c r="AA319" s="49"/>
      <c r="AB319" s="29" t="s">
        <v>111</v>
      </c>
      <c r="AC319" s="280" t="s">
        <v>112</v>
      </c>
      <c r="AD319" s="281" t="str">
        <f t="shared" si="18"/>
        <v/>
      </c>
      <c r="AE319" s="282" t="s">
        <v>113</v>
      </c>
      <c r="AF319" s="283" t="str">
        <f t="shared" si="19"/>
        <v/>
      </c>
    </row>
    <row r="320" spans="1:32" ht="36.75" customHeight="1">
      <c r="A320" s="28">
        <f t="shared" si="20"/>
        <v>309</v>
      </c>
      <c r="B320" s="1073" t="str">
        <f>IF(【全員最初に作成】基本情報!C364="","",【全員最初に作成】基本情報!C364)</f>
        <v/>
      </c>
      <c r="C320" s="1074"/>
      <c r="D320" s="1074"/>
      <c r="E320" s="1074"/>
      <c r="F320" s="1074"/>
      <c r="G320" s="1074"/>
      <c r="H320" s="1074"/>
      <c r="I320" s="1074"/>
      <c r="J320" s="1074"/>
      <c r="K320" s="1075"/>
      <c r="L320" s="28" t="str">
        <f>IF(【全員最初に作成】基本情報!M364="","",【全員最初に作成】基本情報!M364)</f>
        <v/>
      </c>
      <c r="M320" s="28" t="str">
        <f>IF(【全員最初に作成】基本情報!R364="","",【全員最初に作成】基本情報!R364)</f>
        <v/>
      </c>
      <c r="N320" s="28" t="str">
        <f>IF(【全員最初に作成】基本情報!W364="","",【全員最初に作成】基本情報!W364)</f>
        <v/>
      </c>
      <c r="O320" s="28" t="str">
        <f>IF(【全員最初に作成】基本情報!X364="","",【全員最初に作成】基本情報!X364)</f>
        <v/>
      </c>
      <c r="P320" s="276" t="str">
        <f>IF(【全員最初に作成】基本情報!Y364="","",【全員最初に作成】基本情報!Y364)</f>
        <v/>
      </c>
      <c r="Q320" s="11" t="str">
        <f>IF(【全員最初に作成】基本情報!AB364="","",【全員最初に作成】基本情報!AB364)</f>
        <v/>
      </c>
      <c r="R320" s="48"/>
      <c r="S320" s="277" t="str">
        <f>IF(P320="","",VLOOKUP(P320,【参考】数式用!$J$2:$L$34,3,FALSE))</f>
        <v/>
      </c>
      <c r="T320" s="278" t="s">
        <v>108</v>
      </c>
      <c r="U320" s="49"/>
      <c r="V320" s="279" t="s">
        <v>109</v>
      </c>
      <c r="W320" s="49"/>
      <c r="X320" s="29" t="s">
        <v>110</v>
      </c>
      <c r="Y320" s="49"/>
      <c r="Z320" s="29" t="s">
        <v>109</v>
      </c>
      <c r="AA320" s="49"/>
      <c r="AB320" s="29" t="s">
        <v>111</v>
      </c>
      <c r="AC320" s="280" t="s">
        <v>112</v>
      </c>
      <c r="AD320" s="281" t="str">
        <f t="shared" si="18"/>
        <v/>
      </c>
      <c r="AE320" s="282" t="s">
        <v>113</v>
      </c>
      <c r="AF320" s="283" t="str">
        <f t="shared" si="19"/>
        <v/>
      </c>
    </row>
    <row r="321" spans="1:32" ht="36.75" customHeight="1">
      <c r="A321" s="28">
        <f t="shared" si="20"/>
        <v>310</v>
      </c>
      <c r="B321" s="1073" t="str">
        <f>IF(【全員最初に作成】基本情報!C365="","",【全員最初に作成】基本情報!C365)</f>
        <v/>
      </c>
      <c r="C321" s="1074"/>
      <c r="D321" s="1074"/>
      <c r="E321" s="1074"/>
      <c r="F321" s="1074"/>
      <c r="G321" s="1074"/>
      <c r="H321" s="1074"/>
      <c r="I321" s="1074"/>
      <c r="J321" s="1074"/>
      <c r="K321" s="1075"/>
      <c r="L321" s="28" t="str">
        <f>IF(【全員最初に作成】基本情報!M365="","",【全員最初に作成】基本情報!M365)</f>
        <v/>
      </c>
      <c r="M321" s="28" t="str">
        <f>IF(【全員最初に作成】基本情報!R365="","",【全員最初に作成】基本情報!R365)</f>
        <v/>
      </c>
      <c r="N321" s="28" t="str">
        <f>IF(【全員最初に作成】基本情報!W365="","",【全員最初に作成】基本情報!W365)</f>
        <v/>
      </c>
      <c r="O321" s="28" t="str">
        <f>IF(【全員最初に作成】基本情報!X365="","",【全員最初に作成】基本情報!X365)</f>
        <v/>
      </c>
      <c r="P321" s="276" t="str">
        <f>IF(【全員最初に作成】基本情報!Y365="","",【全員最初に作成】基本情報!Y365)</f>
        <v/>
      </c>
      <c r="Q321" s="11" t="str">
        <f>IF(【全員最初に作成】基本情報!AB365="","",【全員最初に作成】基本情報!AB365)</f>
        <v/>
      </c>
      <c r="R321" s="48"/>
      <c r="S321" s="277" t="str">
        <f>IF(P321="","",VLOOKUP(P321,【参考】数式用!$J$2:$L$34,3,FALSE))</f>
        <v/>
      </c>
      <c r="T321" s="278" t="s">
        <v>108</v>
      </c>
      <c r="U321" s="49"/>
      <c r="V321" s="279" t="s">
        <v>109</v>
      </c>
      <c r="W321" s="49"/>
      <c r="X321" s="29" t="s">
        <v>110</v>
      </c>
      <c r="Y321" s="49"/>
      <c r="Z321" s="29" t="s">
        <v>109</v>
      </c>
      <c r="AA321" s="49"/>
      <c r="AB321" s="29" t="s">
        <v>111</v>
      </c>
      <c r="AC321" s="280" t="s">
        <v>112</v>
      </c>
      <c r="AD321" s="281" t="str">
        <f t="shared" si="18"/>
        <v/>
      </c>
      <c r="AE321" s="282" t="s">
        <v>113</v>
      </c>
      <c r="AF321" s="283" t="str">
        <f t="shared" si="19"/>
        <v/>
      </c>
    </row>
    <row r="322" spans="1:32" ht="36.75" customHeight="1">
      <c r="A322" s="28">
        <f t="shared" si="20"/>
        <v>311</v>
      </c>
      <c r="B322" s="1073" t="str">
        <f>IF(【全員最初に作成】基本情報!C366="","",【全員最初に作成】基本情報!C366)</f>
        <v/>
      </c>
      <c r="C322" s="1074"/>
      <c r="D322" s="1074"/>
      <c r="E322" s="1074"/>
      <c r="F322" s="1074"/>
      <c r="G322" s="1074"/>
      <c r="H322" s="1074"/>
      <c r="I322" s="1074"/>
      <c r="J322" s="1074"/>
      <c r="K322" s="1075"/>
      <c r="L322" s="28" t="str">
        <f>IF(【全員最初に作成】基本情報!M366="","",【全員最初に作成】基本情報!M366)</f>
        <v/>
      </c>
      <c r="M322" s="28" t="str">
        <f>IF(【全員最初に作成】基本情報!R366="","",【全員最初に作成】基本情報!R366)</f>
        <v/>
      </c>
      <c r="N322" s="28" t="str">
        <f>IF(【全員最初に作成】基本情報!W366="","",【全員最初に作成】基本情報!W366)</f>
        <v/>
      </c>
      <c r="O322" s="28" t="str">
        <f>IF(【全員最初に作成】基本情報!X366="","",【全員最初に作成】基本情報!X366)</f>
        <v/>
      </c>
      <c r="P322" s="276" t="str">
        <f>IF(【全員最初に作成】基本情報!Y366="","",【全員最初に作成】基本情報!Y366)</f>
        <v/>
      </c>
      <c r="Q322" s="11" t="str">
        <f>IF(【全員最初に作成】基本情報!AB366="","",【全員最初に作成】基本情報!AB366)</f>
        <v/>
      </c>
      <c r="R322" s="48"/>
      <c r="S322" s="277" t="str">
        <f>IF(P322="","",VLOOKUP(P322,【参考】数式用!$J$2:$L$34,3,FALSE))</f>
        <v/>
      </c>
      <c r="T322" s="278" t="s">
        <v>108</v>
      </c>
      <c r="U322" s="49"/>
      <c r="V322" s="279" t="s">
        <v>109</v>
      </c>
      <c r="W322" s="49"/>
      <c r="X322" s="29" t="s">
        <v>110</v>
      </c>
      <c r="Y322" s="49"/>
      <c r="Z322" s="29" t="s">
        <v>109</v>
      </c>
      <c r="AA322" s="49"/>
      <c r="AB322" s="29" t="s">
        <v>111</v>
      </c>
      <c r="AC322" s="280" t="s">
        <v>112</v>
      </c>
      <c r="AD322" s="281" t="str">
        <f t="shared" si="18"/>
        <v/>
      </c>
      <c r="AE322" s="282" t="s">
        <v>113</v>
      </c>
      <c r="AF322" s="283" t="str">
        <f t="shared" si="19"/>
        <v/>
      </c>
    </row>
    <row r="323" spans="1:32" ht="36.75" customHeight="1">
      <c r="A323" s="28">
        <f t="shared" si="20"/>
        <v>312</v>
      </c>
      <c r="B323" s="1073" t="str">
        <f>IF(【全員最初に作成】基本情報!C367="","",【全員最初に作成】基本情報!C367)</f>
        <v/>
      </c>
      <c r="C323" s="1074"/>
      <c r="D323" s="1074"/>
      <c r="E323" s="1074"/>
      <c r="F323" s="1074"/>
      <c r="G323" s="1074"/>
      <c r="H323" s="1074"/>
      <c r="I323" s="1074"/>
      <c r="J323" s="1074"/>
      <c r="K323" s="1075"/>
      <c r="L323" s="28" t="str">
        <f>IF(【全員最初に作成】基本情報!M367="","",【全員最初に作成】基本情報!M367)</f>
        <v/>
      </c>
      <c r="M323" s="28" t="str">
        <f>IF(【全員最初に作成】基本情報!R367="","",【全員最初に作成】基本情報!R367)</f>
        <v/>
      </c>
      <c r="N323" s="28" t="str">
        <f>IF(【全員最初に作成】基本情報!W367="","",【全員最初に作成】基本情報!W367)</f>
        <v/>
      </c>
      <c r="O323" s="28" t="str">
        <f>IF(【全員最初に作成】基本情報!X367="","",【全員最初に作成】基本情報!X367)</f>
        <v/>
      </c>
      <c r="P323" s="276" t="str">
        <f>IF(【全員最初に作成】基本情報!Y367="","",【全員最初に作成】基本情報!Y367)</f>
        <v/>
      </c>
      <c r="Q323" s="11" t="str">
        <f>IF(【全員最初に作成】基本情報!AB367="","",【全員最初に作成】基本情報!AB367)</f>
        <v/>
      </c>
      <c r="R323" s="48"/>
      <c r="S323" s="277" t="str">
        <f>IF(P323="","",VLOOKUP(P323,【参考】数式用!$J$2:$L$34,3,FALSE))</f>
        <v/>
      </c>
      <c r="T323" s="278" t="s">
        <v>108</v>
      </c>
      <c r="U323" s="49"/>
      <c r="V323" s="279" t="s">
        <v>109</v>
      </c>
      <c r="W323" s="49"/>
      <c r="X323" s="29" t="s">
        <v>110</v>
      </c>
      <c r="Y323" s="49"/>
      <c r="Z323" s="29" t="s">
        <v>109</v>
      </c>
      <c r="AA323" s="49"/>
      <c r="AB323" s="29" t="s">
        <v>111</v>
      </c>
      <c r="AC323" s="280" t="s">
        <v>112</v>
      </c>
      <c r="AD323" s="281" t="str">
        <f t="shared" si="18"/>
        <v/>
      </c>
      <c r="AE323" s="282" t="s">
        <v>113</v>
      </c>
      <c r="AF323" s="283" t="str">
        <f t="shared" si="19"/>
        <v/>
      </c>
    </row>
    <row r="324" spans="1:32" ht="36.75" customHeight="1">
      <c r="A324" s="28">
        <f t="shared" si="20"/>
        <v>313</v>
      </c>
      <c r="B324" s="1073" t="str">
        <f>IF(【全員最初に作成】基本情報!C368="","",【全員最初に作成】基本情報!C368)</f>
        <v/>
      </c>
      <c r="C324" s="1074"/>
      <c r="D324" s="1074"/>
      <c r="E324" s="1074"/>
      <c r="F324" s="1074"/>
      <c r="G324" s="1074"/>
      <c r="H324" s="1074"/>
      <c r="I324" s="1074"/>
      <c r="J324" s="1074"/>
      <c r="K324" s="1075"/>
      <c r="L324" s="28" t="str">
        <f>IF(【全員最初に作成】基本情報!M368="","",【全員最初に作成】基本情報!M368)</f>
        <v/>
      </c>
      <c r="M324" s="28" t="str">
        <f>IF(【全員最初に作成】基本情報!R368="","",【全員最初に作成】基本情報!R368)</f>
        <v/>
      </c>
      <c r="N324" s="28" t="str">
        <f>IF(【全員最初に作成】基本情報!W368="","",【全員最初に作成】基本情報!W368)</f>
        <v/>
      </c>
      <c r="O324" s="28" t="str">
        <f>IF(【全員最初に作成】基本情報!X368="","",【全員最初に作成】基本情報!X368)</f>
        <v/>
      </c>
      <c r="P324" s="276" t="str">
        <f>IF(【全員最初に作成】基本情報!Y368="","",【全員最初に作成】基本情報!Y368)</f>
        <v/>
      </c>
      <c r="Q324" s="11" t="str">
        <f>IF(【全員最初に作成】基本情報!AB368="","",【全員最初に作成】基本情報!AB368)</f>
        <v/>
      </c>
      <c r="R324" s="48"/>
      <c r="S324" s="277" t="str">
        <f>IF(P324="","",VLOOKUP(P324,【参考】数式用!$J$2:$L$34,3,FALSE))</f>
        <v/>
      </c>
      <c r="T324" s="278" t="s">
        <v>108</v>
      </c>
      <c r="U324" s="49"/>
      <c r="V324" s="279" t="s">
        <v>109</v>
      </c>
      <c r="W324" s="49"/>
      <c r="X324" s="29" t="s">
        <v>110</v>
      </c>
      <c r="Y324" s="49"/>
      <c r="Z324" s="29" t="s">
        <v>109</v>
      </c>
      <c r="AA324" s="49"/>
      <c r="AB324" s="29" t="s">
        <v>111</v>
      </c>
      <c r="AC324" s="280" t="s">
        <v>112</v>
      </c>
      <c r="AD324" s="281" t="str">
        <f t="shared" si="18"/>
        <v/>
      </c>
      <c r="AE324" s="282" t="s">
        <v>113</v>
      </c>
      <c r="AF324" s="283" t="str">
        <f t="shared" si="19"/>
        <v/>
      </c>
    </row>
    <row r="325" spans="1:32" ht="36.75" customHeight="1">
      <c r="A325" s="28">
        <f t="shared" si="20"/>
        <v>314</v>
      </c>
      <c r="B325" s="1073" t="str">
        <f>IF(【全員最初に作成】基本情報!C369="","",【全員最初に作成】基本情報!C369)</f>
        <v/>
      </c>
      <c r="C325" s="1074"/>
      <c r="D325" s="1074"/>
      <c r="E325" s="1074"/>
      <c r="F325" s="1074"/>
      <c r="G325" s="1074"/>
      <c r="H325" s="1074"/>
      <c r="I325" s="1074"/>
      <c r="J325" s="1074"/>
      <c r="K325" s="1075"/>
      <c r="L325" s="28" t="str">
        <f>IF(【全員最初に作成】基本情報!M369="","",【全員最初に作成】基本情報!M369)</f>
        <v/>
      </c>
      <c r="M325" s="28" t="str">
        <f>IF(【全員最初に作成】基本情報!R369="","",【全員最初に作成】基本情報!R369)</f>
        <v/>
      </c>
      <c r="N325" s="28" t="str">
        <f>IF(【全員最初に作成】基本情報!W369="","",【全員最初に作成】基本情報!W369)</f>
        <v/>
      </c>
      <c r="O325" s="28" t="str">
        <f>IF(【全員最初に作成】基本情報!X369="","",【全員最初に作成】基本情報!X369)</f>
        <v/>
      </c>
      <c r="P325" s="276" t="str">
        <f>IF(【全員最初に作成】基本情報!Y369="","",【全員最初に作成】基本情報!Y369)</f>
        <v/>
      </c>
      <c r="Q325" s="11" t="str">
        <f>IF(【全員最初に作成】基本情報!AB369="","",【全員最初に作成】基本情報!AB369)</f>
        <v/>
      </c>
      <c r="R325" s="48"/>
      <c r="S325" s="277" t="str">
        <f>IF(P325="","",VLOOKUP(P325,【参考】数式用!$J$2:$L$34,3,FALSE))</f>
        <v/>
      </c>
      <c r="T325" s="278" t="s">
        <v>108</v>
      </c>
      <c r="U325" s="49"/>
      <c r="V325" s="279" t="s">
        <v>109</v>
      </c>
      <c r="W325" s="49"/>
      <c r="X325" s="29" t="s">
        <v>110</v>
      </c>
      <c r="Y325" s="49"/>
      <c r="Z325" s="29" t="s">
        <v>109</v>
      </c>
      <c r="AA325" s="49"/>
      <c r="AB325" s="29" t="s">
        <v>111</v>
      </c>
      <c r="AC325" s="280" t="s">
        <v>112</v>
      </c>
      <c r="AD325" s="281" t="str">
        <f t="shared" si="18"/>
        <v/>
      </c>
      <c r="AE325" s="282" t="s">
        <v>113</v>
      </c>
      <c r="AF325" s="283" t="str">
        <f t="shared" si="19"/>
        <v/>
      </c>
    </row>
    <row r="326" spans="1:32" ht="36.75" customHeight="1">
      <c r="A326" s="28">
        <f t="shared" si="20"/>
        <v>315</v>
      </c>
      <c r="B326" s="1073" t="str">
        <f>IF(【全員最初に作成】基本情報!C370="","",【全員最初に作成】基本情報!C370)</f>
        <v/>
      </c>
      <c r="C326" s="1074"/>
      <c r="D326" s="1074"/>
      <c r="E326" s="1074"/>
      <c r="F326" s="1074"/>
      <c r="G326" s="1074"/>
      <c r="H326" s="1074"/>
      <c r="I326" s="1074"/>
      <c r="J326" s="1074"/>
      <c r="K326" s="1075"/>
      <c r="L326" s="28" t="str">
        <f>IF(【全員最初に作成】基本情報!M370="","",【全員最初に作成】基本情報!M370)</f>
        <v/>
      </c>
      <c r="M326" s="28" t="str">
        <f>IF(【全員最初に作成】基本情報!R370="","",【全員最初に作成】基本情報!R370)</f>
        <v/>
      </c>
      <c r="N326" s="28" t="str">
        <f>IF(【全員最初に作成】基本情報!W370="","",【全員最初に作成】基本情報!W370)</f>
        <v/>
      </c>
      <c r="O326" s="28" t="str">
        <f>IF(【全員最初に作成】基本情報!X370="","",【全員最初に作成】基本情報!X370)</f>
        <v/>
      </c>
      <c r="P326" s="276" t="str">
        <f>IF(【全員最初に作成】基本情報!Y370="","",【全員最初に作成】基本情報!Y370)</f>
        <v/>
      </c>
      <c r="Q326" s="11" t="str">
        <f>IF(【全員最初に作成】基本情報!AB370="","",【全員最初に作成】基本情報!AB370)</f>
        <v/>
      </c>
      <c r="R326" s="48"/>
      <c r="S326" s="277" t="str">
        <f>IF(P326="","",VLOOKUP(P326,【参考】数式用!$J$2:$L$34,3,FALSE))</f>
        <v/>
      </c>
      <c r="T326" s="278" t="s">
        <v>108</v>
      </c>
      <c r="U326" s="49"/>
      <c r="V326" s="279" t="s">
        <v>109</v>
      </c>
      <c r="W326" s="49"/>
      <c r="X326" s="29" t="s">
        <v>110</v>
      </c>
      <c r="Y326" s="49"/>
      <c r="Z326" s="29" t="s">
        <v>109</v>
      </c>
      <c r="AA326" s="49"/>
      <c r="AB326" s="29" t="s">
        <v>111</v>
      </c>
      <c r="AC326" s="280" t="s">
        <v>112</v>
      </c>
      <c r="AD326" s="281" t="str">
        <f t="shared" si="18"/>
        <v/>
      </c>
      <c r="AE326" s="282" t="s">
        <v>113</v>
      </c>
      <c r="AF326" s="283" t="str">
        <f t="shared" si="19"/>
        <v/>
      </c>
    </row>
    <row r="327" spans="1:32" ht="36.75" customHeight="1">
      <c r="A327" s="28">
        <f t="shared" si="20"/>
        <v>316</v>
      </c>
      <c r="B327" s="1073" t="str">
        <f>IF(【全員最初に作成】基本情報!C371="","",【全員最初に作成】基本情報!C371)</f>
        <v/>
      </c>
      <c r="C327" s="1074"/>
      <c r="D327" s="1074"/>
      <c r="E327" s="1074"/>
      <c r="F327" s="1074"/>
      <c r="G327" s="1074"/>
      <c r="H327" s="1074"/>
      <c r="I327" s="1074"/>
      <c r="J327" s="1074"/>
      <c r="K327" s="1075"/>
      <c r="L327" s="28" t="str">
        <f>IF(【全員最初に作成】基本情報!M371="","",【全員最初に作成】基本情報!M371)</f>
        <v/>
      </c>
      <c r="M327" s="28" t="str">
        <f>IF(【全員最初に作成】基本情報!R371="","",【全員最初に作成】基本情報!R371)</f>
        <v/>
      </c>
      <c r="N327" s="28" t="str">
        <f>IF(【全員最初に作成】基本情報!W371="","",【全員最初に作成】基本情報!W371)</f>
        <v/>
      </c>
      <c r="O327" s="28" t="str">
        <f>IF(【全員最初に作成】基本情報!X371="","",【全員最初に作成】基本情報!X371)</f>
        <v/>
      </c>
      <c r="P327" s="276" t="str">
        <f>IF(【全員最初に作成】基本情報!Y371="","",【全員最初に作成】基本情報!Y371)</f>
        <v/>
      </c>
      <c r="Q327" s="11" t="str">
        <f>IF(【全員最初に作成】基本情報!AB371="","",【全員最初に作成】基本情報!AB371)</f>
        <v/>
      </c>
      <c r="R327" s="48"/>
      <c r="S327" s="277" t="str">
        <f>IF(P327="","",VLOOKUP(P327,【参考】数式用!$J$2:$L$34,3,FALSE))</f>
        <v/>
      </c>
      <c r="T327" s="278" t="s">
        <v>108</v>
      </c>
      <c r="U327" s="49"/>
      <c r="V327" s="279" t="s">
        <v>109</v>
      </c>
      <c r="W327" s="49"/>
      <c r="X327" s="29" t="s">
        <v>110</v>
      </c>
      <c r="Y327" s="49"/>
      <c r="Z327" s="29" t="s">
        <v>109</v>
      </c>
      <c r="AA327" s="49"/>
      <c r="AB327" s="29" t="s">
        <v>111</v>
      </c>
      <c r="AC327" s="280" t="s">
        <v>112</v>
      </c>
      <c r="AD327" s="281" t="str">
        <f t="shared" si="18"/>
        <v/>
      </c>
      <c r="AE327" s="282" t="s">
        <v>113</v>
      </c>
      <c r="AF327" s="283" t="str">
        <f t="shared" si="19"/>
        <v/>
      </c>
    </row>
    <row r="328" spans="1:32" ht="36.75" customHeight="1">
      <c r="A328" s="28">
        <f t="shared" si="20"/>
        <v>317</v>
      </c>
      <c r="B328" s="1073" t="str">
        <f>IF(【全員最初に作成】基本情報!C372="","",【全員最初に作成】基本情報!C372)</f>
        <v/>
      </c>
      <c r="C328" s="1074"/>
      <c r="D328" s="1074"/>
      <c r="E328" s="1074"/>
      <c r="F328" s="1074"/>
      <c r="G328" s="1074"/>
      <c r="H328" s="1074"/>
      <c r="I328" s="1074"/>
      <c r="J328" s="1074"/>
      <c r="K328" s="1075"/>
      <c r="L328" s="28" t="str">
        <f>IF(【全員最初に作成】基本情報!M372="","",【全員最初に作成】基本情報!M372)</f>
        <v/>
      </c>
      <c r="M328" s="28" t="str">
        <f>IF(【全員最初に作成】基本情報!R372="","",【全員最初に作成】基本情報!R372)</f>
        <v/>
      </c>
      <c r="N328" s="28" t="str">
        <f>IF(【全員最初に作成】基本情報!W372="","",【全員最初に作成】基本情報!W372)</f>
        <v/>
      </c>
      <c r="O328" s="28" t="str">
        <f>IF(【全員最初に作成】基本情報!X372="","",【全員最初に作成】基本情報!X372)</f>
        <v/>
      </c>
      <c r="P328" s="276" t="str">
        <f>IF(【全員最初に作成】基本情報!Y372="","",【全員最初に作成】基本情報!Y372)</f>
        <v/>
      </c>
      <c r="Q328" s="11" t="str">
        <f>IF(【全員最初に作成】基本情報!AB372="","",【全員最初に作成】基本情報!AB372)</f>
        <v/>
      </c>
      <c r="R328" s="48"/>
      <c r="S328" s="277" t="str">
        <f>IF(P328="","",VLOOKUP(P328,【参考】数式用!$J$2:$L$34,3,FALSE))</f>
        <v/>
      </c>
      <c r="T328" s="278" t="s">
        <v>108</v>
      </c>
      <c r="U328" s="49"/>
      <c r="V328" s="279" t="s">
        <v>109</v>
      </c>
      <c r="W328" s="49"/>
      <c r="X328" s="29" t="s">
        <v>110</v>
      </c>
      <c r="Y328" s="49"/>
      <c r="Z328" s="29" t="s">
        <v>109</v>
      </c>
      <c r="AA328" s="49"/>
      <c r="AB328" s="29" t="s">
        <v>111</v>
      </c>
      <c r="AC328" s="280" t="s">
        <v>112</v>
      </c>
      <c r="AD328" s="281" t="str">
        <f t="shared" si="18"/>
        <v/>
      </c>
      <c r="AE328" s="282" t="s">
        <v>113</v>
      </c>
      <c r="AF328" s="283" t="str">
        <f t="shared" si="19"/>
        <v/>
      </c>
    </row>
    <row r="329" spans="1:32" ht="36.75" customHeight="1">
      <c r="A329" s="28">
        <f t="shared" si="20"/>
        <v>318</v>
      </c>
      <c r="B329" s="1073" t="str">
        <f>IF(【全員最初に作成】基本情報!C373="","",【全員最初に作成】基本情報!C373)</f>
        <v/>
      </c>
      <c r="C329" s="1074"/>
      <c r="D329" s="1074"/>
      <c r="E329" s="1074"/>
      <c r="F329" s="1074"/>
      <c r="G329" s="1074"/>
      <c r="H329" s="1074"/>
      <c r="I329" s="1074"/>
      <c r="J329" s="1074"/>
      <c r="K329" s="1075"/>
      <c r="L329" s="28" t="str">
        <f>IF(【全員最初に作成】基本情報!M373="","",【全員最初に作成】基本情報!M373)</f>
        <v/>
      </c>
      <c r="M329" s="28" t="str">
        <f>IF(【全員最初に作成】基本情報!R373="","",【全員最初に作成】基本情報!R373)</f>
        <v/>
      </c>
      <c r="N329" s="28" t="str">
        <f>IF(【全員最初に作成】基本情報!W373="","",【全員最初に作成】基本情報!W373)</f>
        <v/>
      </c>
      <c r="O329" s="28" t="str">
        <f>IF(【全員最初に作成】基本情報!X373="","",【全員最初に作成】基本情報!X373)</f>
        <v/>
      </c>
      <c r="P329" s="276" t="str">
        <f>IF(【全員最初に作成】基本情報!Y373="","",【全員最初に作成】基本情報!Y373)</f>
        <v/>
      </c>
      <c r="Q329" s="11" t="str">
        <f>IF(【全員最初に作成】基本情報!AB373="","",【全員最初に作成】基本情報!AB373)</f>
        <v/>
      </c>
      <c r="R329" s="48"/>
      <c r="S329" s="277" t="str">
        <f>IF(P329="","",VLOOKUP(P329,【参考】数式用!$J$2:$L$34,3,FALSE))</f>
        <v/>
      </c>
      <c r="T329" s="278" t="s">
        <v>108</v>
      </c>
      <c r="U329" s="49"/>
      <c r="V329" s="279" t="s">
        <v>109</v>
      </c>
      <c r="W329" s="49"/>
      <c r="X329" s="29" t="s">
        <v>110</v>
      </c>
      <c r="Y329" s="49"/>
      <c r="Z329" s="29" t="s">
        <v>109</v>
      </c>
      <c r="AA329" s="49"/>
      <c r="AB329" s="29" t="s">
        <v>111</v>
      </c>
      <c r="AC329" s="280" t="s">
        <v>112</v>
      </c>
      <c r="AD329" s="281" t="str">
        <f t="shared" si="18"/>
        <v/>
      </c>
      <c r="AE329" s="282" t="s">
        <v>113</v>
      </c>
      <c r="AF329" s="283" t="str">
        <f t="shared" si="19"/>
        <v/>
      </c>
    </row>
    <row r="330" spans="1:32" ht="36.75" customHeight="1">
      <c r="A330" s="28">
        <f t="shared" si="20"/>
        <v>319</v>
      </c>
      <c r="B330" s="1073" t="str">
        <f>IF(【全員最初に作成】基本情報!C374="","",【全員最初に作成】基本情報!C374)</f>
        <v/>
      </c>
      <c r="C330" s="1074"/>
      <c r="D330" s="1074"/>
      <c r="E330" s="1074"/>
      <c r="F330" s="1074"/>
      <c r="G330" s="1074"/>
      <c r="H330" s="1074"/>
      <c r="I330" s="1074"/>
      <c r="J330" s="1074"/>
      <c r="K330" s="1075"/>
      <c r="L330" s="28" t="str">
        <f>IF(【全員最初に作成】基本情報!M374="","",【全員最初に作成】基本情報!M374)</f>
        <v/>
      </c>
      <c r="M330" s="28" t="str">
        <f>IF(【全員最初に作成】基本情報!R374="","",【全員最初に作成】基本情報!R374)</f>
        <v/>
      </c>
      <c r="N330" s="28" t="str">
        <f>IF(【全員最初に作成】基本情報!W374="","",【全員最初に作成】基本情報!W374)</f>
        <v/>
      </c>
      <c r="O330" s="28" t="str">
        <f>IF(【全員最初に作成】基本情報!X374="","",【全員最初に作成】基本情報!X374)</f>
        <v/>
      </c>
      <c r="P330" s="276" t="str">
        <f>IF(【全員最初に作成】基本情報!Y374="","",【全員最初に作成】基本情報!Y374)</f>
        <v/>
      </c>
      <c r="Q330" s="11" t="str">
        <f>IF(【全員最初に作成】基本情報!AB374="","",【全員最初に作成】基本情報!AB374)</f>
        <v/>
      </c>
      <c r="R330" s="48"/>
      <c r="S330" s="277" t="str">
        <f>IF(P330="","",VLOOKUP(P330,【参考】数式用!$J$2:$L$34,3,FALSE))</f>
        <v/>
      </c>
      <c r="T330" s="278" t="s">
        <v>108</v>
      </c>
      <c r="U330" s="49"/>
      <c r="V330" s="279" t="s">
        <v>109</v>
      </c>
      <c r="W330" s="49"/>
      <c r="X330" s="29" t="s">
        <v>110</v>
      </c>
      <c r="Y330" s="49"/>
      <c r="Z330" s="29" t="s">
        <v>109</v>
      </c>
      <c r="AA330" s="49"/>
      <c r="AB330" s="29" t="s">
        <v>111</v>
      </c>
      <c r="AC330" s="280" t="s">
        <v>112</v>
      </c>
      <c r="AD330" s="281" t="str">
        <f t="shared" si="18"/>
        <v/>
      </c>
      <c r="AE330" s="282" t="s">
        <v>113</v>
      </c>
      <c r="AF330" s="283" t="str">
        <f t="shared" si="19"/>
        <v/>
      </c>
    </row>
    <row r="331" spans="1:32" ht="36.75" customHeight="1">
      <c r="A331" s="28">
        <f t="shared" si="20"/>
        <v>320</v>
      </c>
      <c r="B331" s="1073" t="str">
        <f>IF(【全員最初に作成】基本情報!C375="","",【全員最初に作成】基本情報!C375)</f>
        <v/>
      </c>
      <c r="C331" s="1074"/>
      <c r="D331" s="1074"/>
      <c r="E331" s="1074"/>
      <c r="F331" s="1074"/>
      <c r="G331" s="1074"/>
      <c r="H331" s="1074"/>
      <c r="I331" s="1074"/>
      <c r="J331" s="1074"/>
      <c r="K331" s="1075"/>
      <c r="L331" s="28" t="str">
        <f>IF(【全員最初に作成】基本情報!M375="","",【全員最初に作成】基本情報!M375)</f>
        <v/>
      </c>
      <c r="M331" s="28" t="str">
        <f>IF(【全員最初に作成】基本情報!R375="","",【全員最初に作成】基本情報!R375)</f>
        <v/>
      </c>
      <c r="N331" s="28" t="str">
        <f>IF(【全員最初に作成】基本情報!W375="","",【全員最初に作成】基本情報!W375)</f>
        <v/>
      </c>
      <c r="O331" s="28" t="str">
        <f>IF(【全員最初に作成】基本情報!X375="","",【全員最初に作成】基本情報!X375)</f>
        <v/>
      </c>
      <c r="P331" s="276" t="str">
        <f>IF(【全員最初に作成】基本情報!Y375="","",【全員最初に作成】基本情報!Y375)</f>
        <v/>
      </c>
      <c r="Q331" s="11" t="str">
        <f>IF(【全員最初に作成】基本情報!AB375="","",【全員最初に作成】基本情報!AB375)</f>
        <v/>
      </c>
      <c r="R331" s="48"/>
      <c r="S331" s="277" t="str">
        <f>IF(P331="","",VLOOKUP(P331,【参考】数式用!$J$2:$L$34,3,FALSE))</f>
        <v/>
      </c>
      <c r="T331" s="278" t="s">
        <v>108</v>
      </c>
      <c r="U331" s="49"/>
      <c r="V331" s="279" t="s">
        <v>109</v>
      </c>
      <c r="W331" s="49"/>
      <c r="X331" s="29" t="s">
        <v>110</v>
      </c>
      <c r="Y331" s="49"/>
      <c r="Z331" s="29" t="s">
        <v>109</v>
      </c>
      <c r="AA331" s="49"/>
      <c r="AB331" s="29" t="s">
        <v>111</v>
      </c>
      <c r="AC331" s="280" t="s">
        <v>112</v>
      </c>
      <c r="AD331" s="281" t="str">
        <f t="shared" si="18"/>
        <v/>
      </c>
      <c r="AE331" s="282" t="s">
        <v>113</v>
      </c>
      <c r="AF331" s="283" t="str">
        <f t="shared" si="19"/>
        <v/>
      </c>
    </row>
    <row r="332" spans="1:32" ht="36.75" customHeight="1">
      <c r="A332" s="28">
        <f t="shared" si="20"/>
        <v>321</v>
      </c>
      <c r="B332" s="1073" t="str">
        <f>IF(【全員最初に作成】基本情報!C376="","",【全員最初に作成】基本情報!C376)</f>
        <v/>
      </c>
      <c r="C332" s="1074"/>
      <c r="D332" s="1074"/>
      <c r="E332" s="1074"/>
      <c r="F332" s="1074"/>
      <c r="G332" s="1074"/>
      <c r="H332" s="1074"/>
      <c r="I332" s="1074"/>
      <c r="J332" s="1074"/>
      <c r="K332" s="1075"/>
      <c r="L332" s="28" t="str">
        <f>IF(【全員最初に作成】基本情報!M376="","",【全員最初に作成】基本情報!M376)</f>
        <v/>
      </c>
      <c r="M332" s="28" t="str">
        <f>IF(【全員最初に作成】基本情報!R376="","",【全員最初に作成】基本情報!R376)</f>
        <v/>
      </c>
      <c r="N332" s="28" t="str">
        <f>IF(【全員最初に作成】基本情報!W376="","",【全員最初に作成】基本情報!W376)</f>
        <v/>
      </c>
      <c r="O332" s="28" t="str">
        <f>IF(【全員最初に作成】基本情報!X376="","",【全員最初に作成】基本情報!X376)</f>
        <v/>
      </c>
      <c r="P332" s="276" t="str">
        <f>IF(【全員最初に作成】基本情報!Y376="","",【全員最初に作成】基本情報!Y376)</f>
        <v/>
      </c>
      <c r="Q332" s="11" t="str">
        <f>IF(【全員最初に作成】基本情報!AB376="","",【全員最初に作成】基本情報!AB376)</f>
        <v/>
      </c>
      <c r="R332" s="48"/>
      <c r="S332" s="277" t="str">
        <f>IF(P332="","",VLOOKUP(P332,【参考】数式用!$J$2:$L$34,3,FALSE))</f>
        <v/>
      </c>
      <c r="T332" s="278" t="s">
        <v>108</v>
      </c>
      <c r="U332" s="49"/>
      <c r="V332" s="279" t="s">
        <v>109</v>
      </c>
      <c r="W332" s="49"/>
      <c r="X332" s="29" t="s">
        <v>110</v>
      </c>
      <c r="Y332" s="49"/>
      <c r="Z332" s="29" t="s">
        <v>109</v>
      </c>
      <c r="AA332" s="49"/>
      <c r="AB332" s="29" t="s">
        <v>111</v>
      </c>
      <c r="AC332" s="280" t="s">
        <v>112</v>
      </c>
      <c r="AD332" s="281" t="str">
        <f t="shared" si="18"/>
        <v/>
      </c>
      <c r="AE332" s="282" t="s">
        <v>113</v>
      </c>
      <c r="AF332" s="283" t="str">
        <f t="shared" si="19"/>
        <v/>
      </c>
    </row>
    <row r="333" spans="1:32" ht="36.75" customHeight="1">
      <c r="A333" s="28">
        <f t="shared" si="20"/>
        <v>322</v>
      </c>
      <c r="B333" s="1073" t="str">
        <f>IF(【全員最初に作成】基本情報!C377="","",【全員最初に作成】基本情報!C377)</f>
        <v/>
      </c>
      <c r="C333" s="1074"/>
      <c r="D333" s="1074"/>
      <c r="E333" s="1074"/>
      <c r="F333" s="1074"/>
      <c r="G333" s="1074"/>
      <c r="H333" s="1074"/>
      <c r="I333" s="1074"/>
      <c r="J333" s="1074"/>
      <c r="K333" s="1075"/>
      <c r="L333" s="28" t="str">
        <f>IF(【全員最初に作成】基本情報!M377="","",【全員最初に作成】基本情報!M377)</f>
        <v/>
      </c>
      <c r="M333" s="28" t="str">
        <f>IF(【全員最初に作成】基本情報!R377="","",【全員最初に作成】基本情報!R377)</f>
        <v/>
      </c>
      <c r="N333" s="28" t="str">
        <f>IF(【全員最初に作成】基本情報!W377="","",【全員最初に作成】基本情報!W377)</f>
        <v/>
      </c>
      <c r="O333" s="28" t="str">
        <f>IF(【全員最初に作成】基本情報!X377="","",【全員最初に作成】基本情報!X377)</f>
        <v/>
      </c>
      <c r="P333" s="276" t="str">
        <f>IF(【全員最初に作成】基本情報!Y377="","",【全員最初に作成】基本情報!Y377)</f>
        <v/>
      </c>
      <c r="Q333" s="11" t="str">
        <f>IF(【全員最初に作成】基本情報!AB377="","",【全員最初に作成】基本情報!AB377)</f>
        <v/>
      </c>
      <c r="R333" s="48"/>
      <c r="S333" s="277" t="str">
        <f>IF(P333="","",VLOOKUP(P333,【参考】数式用!$J$2:$L$34,3,FALSE))</f>
        <v/>
      </c>
      <c r="T333" s="278" t="s">
        <v>108</v>
      </c>
      <c r="U333" s="49"/>
      <c r="V333" s="279" t="s">
        <v>109</v>
      </c>
      <c r="W333" s="49"/>
      <c r="X333" s="29" t="s">
        <v>110</v>
      </c>
      <c r="Y333" s="49"/>
      <c r="Z333" s="29" t="s">
        <v>109</v>
      </c>
      <c r="AA333" s="49"/>
      <c r="AB333" s="29" t="s">
        <v>111</v>
      </c>
      <c r="AC333" s="280" t="s">
        <v>112</v>
      </c>
      <c r="AD333" s="281" t="str">
        <f t="shared" si="18"/>
        <v/>
      </c>
      <c r="AE333" s="282" t="s">
        <v>113</v>
      </c>
      <c r="AF333" s="283" t="str">
        <f t="shared" si="19"/>
        <v/>
      </c>
    </row>
    <row r="334" spans="1:32" ht="36.75" customHeight="1">
      <c r="A334" s="28">
        <f t="shared" si="20"/>
        <v>323</v>
      </c>
      <c r="B334" s="1073" t="str">
        <f>IF(【全員最初に作成】基本情報!C378="","",【全員最初に作成】基本情報!C378)</f>
        <v/>
      </c>
      <c r="C334" s="1074"/>
      <c r="D334" s="1074"/>
      <c r="E334" s="1074"/>
      <c r="F334" s="1074"/>
      <c r="G334" s="1074"/>
      <c r="H334" s="1074"/>
      <c r="I334" s="1074"/>
      <c r="J334" s="1074"/>
      <c r="K334" s="1075"/>
      <c r="L334" s="28" t="str">
        <f>IF(【全員最初に作成】基本情報!M378="","",【全員最初に作成】基本情報!M378)</f>
        <v/>
      </c>
      <c r="M334" s="28" t="str">
        <f>IF(【全員最初に作成】基本情報!R378="","",【全員最初に作成】基本情報!R378)</f>
        <v/>
      </c>
      <c r="N334" s="28" t="str">
        <f>IF(【全員最初に作成】基本情報!W378="","",【全員最初に作成】基本情報!W378)</f>
        <v/>
      </c>
      <c r="O334" s="28" t="str">
        <f>IF(【全員最初に作成】基本情報!X378="","",【全員最初に作成】基本情報!X378)</f>
        <v/>
      </c>
      <c r="P334" s="276" t="str">
        <f>IF(【全員最初に作成】基本情報!Y378="","",【全員最初に作成】基本情報!Y378)</f>
        <v/>
      </c>
      <c r="Q334" s="11" t="str">
        <f>IF(【全員最初に作成】基本情報!AB378="","",【全員最初に作成】基本情報!AB378)</f>
        <v/>
      </c>
      <c r="R334" s="48"/>
      <c r="S334" s="277" t="str">
        <f>IF(P334="","",VLOOKUP(P334,【参考】数式用!$J$2:$L$34,3,FALSE))</f>
        <v/>
      </c>
      <c r="T334" s="278" t="s">
        <v>108</v>
      </c>
      <c r="U334" s="49"/>
      <c r="V334" s="279" t="s">
        <v>109</v>
      </c>
      <c r="W334" s="49"/>
      <c r="X334" s="29" t="s">
        <v>110</v>
      </c>
      <c r="Y334" s="49"/>
      <c r="Z334" s="29" t="s">
        <v>109</v>
      </c>
      <c r="AA334" s="49"/>
      <c r="AB334" s="29" t="s">
        <v>111</v>
      </c>
      <c r="AC334" s="280" t="s">
        <v>112</v>
      </c>
      <c r="AD334" s="281" t="str">
        <f t="shared" si="18"/>
        <v/>
      </c>
      <c r="AE334" s="282" t="s">
        <v>113</v>
      </c>
      <c r="AF334" s="283" t="str">
        <f t="shared" si="19"/>
        <v/>
      </c>
    </row>
    <row r="335" spans="1:32" ht="36.75" customHeight="1">
      <c r="A335" s="28">
        <f t="shared" si="20"/>
        <v>324</v>
      </c>
      <c r="B335" s="1073" t="str">
        <f>IF(【全員最初に作成】基本情報!C379="","",【全員最初に作成】基本情報!C379)</f>
        <v/>
      </c>
      <c r="C335" s="1074"/>
      <c r="D335" s="1074"/>
      <c r="E335" s="1074"/>
      <c r="F335" s="1074"/>
      <c r="G335" s="1074"/>
      <c r="H335" s="1074"/>
      <c r="I335" s="1074"/>
      <c r="J335" s="1074"/>
      <c r="K335" s="1075"/>
      <c r="L335" s="28" t="str">
        <f>IF(【全員最初に作成】基本情報!M379="","",【全員最初に作成】基本情報!M379)</f>
        <v/>
      </c>
      <c r="M335" s="28" t="str">
        <f>IF(【全員最初に作成】基本情報!R379="","",【全員最初に作成】基本情報!R379)</f>
        <v/>
      </c>
      <c r="N335" s="28" t="str">
        <f>IF(【全員最初に作成】基本情報!W379="","",【全員最初に作成】基本情報!W379)</f>
        <v/>
      </c>
      <c r="O335" s="28" t="str">
        <f>IF(【全員最初に作成】基本情報!X379="","",【全員最初に作成】基本情報!X379)</f>
        <v/>
      </c>
      <c r="P335" s="276" t="str">
        <f>IF(【全員最初に作成】基本情報!Y379="","",【全員最初に作成】基本情報!Y379)</f>
        <v/>
      </c>
      <c r="Q335" s="11" t="str">
        <f>IF(【全員最初に作成】基本情報!AB379="","",【全員最初に作成】基本情報!AB379)</f>
        <v/>
      </c>
      <c r="R335" s="48"/>
      <c r="S335" s="277" t="str">
        <f>IF(P335="","",VLOOKUP(P335,【参考】数式用!$J$2:$L$34,3,FALSE))</f>
        <v/>
      </c>
      <c r="T335" s="278" t="s">
        <v>108</v>
      </c>
      <c r="U335" s="49"/>
      <c r="V335" s="279" t="s">
        <v>109</v>
      </c>
      <c r="W335" s="49"/>
      <c r="X335" s="29" t="s">
        <v>110</v>
      </c>
      <c r="Y335" s="49"/>
      <c r="Z335" s="29" t="s">
        <v>109</v>
      </c>
      <c r="AA335" s="49"/>
      <c r="AB335" s="29" t="s">
        <v>111</v>
      </c>
      <c r="AC335" s="280" t="s">
        <v>112</v>
      </c>
      <c r="AD335" s="281" t="str">
        <f t="shared" si="18"/>
        <v/>
      </c>
      <c r="AE335" s="282" t="s">
        <v>113</v>
      </c>
      <c r="AF335" s="283" t="str">
        <f t="shared" si="19"/>
        <v/>
      </c>
    </row>
    <row r="336" spans="1:32" ht="36.75" customHeight="1">
      <c r="A336" s="28">
        <f t="shared" si="20"/>
        <v>325</v>
      </c>
      <c r="B336" s="1073" t="str">
        <f>IF(【全員最初に作成】基本情報!C380="","",【全員最初に作成】基本情報!C380)</f>
        <v/>
      </c>
      <c r="C336" s="1074"/>
      <c r="D336" s="1074"/>
      <c r="E336" s="1074"/>
      <c r="F336" s="1074"/>
      <c r="G336" s="1074"/>
      <c r="H336" s="1074"/>
      <c r="I336" s="1074"/>
      <c r="J336" s="1074"/>
      <c r="K336" s="1075"/>
      <c r="L336" s="28" t="str">
        <f>IF(【全員最初に作成】基本情報!M380="","",【全員最初に作成】基本情報!M380)</f>
        <v/>
      </c>
      <c r="M336" s="28" t="str">
        <f>IF(【全員最初に作成】基本情報!R380="","",【全員最初に作成】基本情報!R380)</f>
        <v/>
      </c>
      <c r="N336" s="28" t="str">
        <f>IF(【全員最初に作成】基本情報!W380="","",【全員最初に作成】基本情報!W380)</f>
        <v/>
      </c>
      <c r="O336" s="28" t="str">
        <f>IF(【全員最初に作成】基本情報!X380="","",【全員最初に作成】基本情報!X380)</f>
        <v/>
      </c>
      <c r="P336" s="276" t="str">
        <f>IF(【全員最初に作成】基本情報!Y380="","",【全員最初に作成】基本情報!Y380)</f>
        <v/>
      </c>
      <c r="Q336" s="11" t="str">
        <f>IF(【全員最初に作成】基本情報!AB380="","",【全員最初に作成】基本情報!AB380)</f>
        <v/>
      </c>
      <c r="R336" s="48"/>
      <c r="S336" s="277" t="str">
        <f>IF(P336="","",VLOOKUP(P336,【参考】数式用!$J$2:$L$34,3,FALSE))</f>
        <v/>
      </c>
      <c r="T336" s="278" t="s">
        <v>108</v>
      </c>
      <c r="U336" s="49"/>
      <c r="V336" s="279" t="s">
        <v>109</v>
      </c>
      <c r="W336" s="49"/>
      <c r="X336" s="29" t="s">
        <v>110</v>
      </c>
      <c r="Y336" s="49"/>
      <c r="Z336" s="29" t="s">
        <v>109</v>
      </c>
      <c r="AA336" s="49"/>
      <c r="AB336" s="29" t="s">
        <v>111</v>
      </c>
      <c r="AC336" s="280" t="s">
        <v>112</v>
      </c>
      <c r="AD336" s="281" t="str">
        <f t="shared" si="18"/>
        <v/>
      </c>
      <c r="AE336" s="282" t="s">
        <v>113</v>
      </c>
      <c r="AF336" s="283" t="str">
        <f t="shared" si="19"/>
        <v/>
      </c>
    </row>
    <row r="337" spans="1:32" ht="36.75" customHeight="1">
      <c r="A337" s="28">
        <f t="shared" si="20"/>
        <v>326</v>
      </c>
      <c r="B337" s="1073" t="str">
        <f>IF(【全員最初に作成】基本情報!C381="","",【全員最初に作成】基本情報!C381)</f>
        <v/>
      </c>
      <c r="C337" s="1074"/>
      <c r="D337" s="1074"/>
      <c r="E337" s="1074"/>
      <c r="F337" s="1074"/>
      <c r="G337" s="1074"/>
      <c r="H337" s="1074"/>
      <c r="I337" s="1074"/>
      <c r="J337" s="1074"/>
      <c r="K337" s="1075"/>
      <c r="L337" s="28" t="str">
        <f>IF(【全員最初に作成】基本情報!M381="","",【全員最初に作成】基本情報!M381)</f>
        <v/>
      </c>
      <c r="M337" s="28" t="str">
        <f>IF(【全員最初に作成】基本情報!R381="","",【全員最初に作成】基本情報!R381)</f>
        <v/>
      </c>
      <c r="N337" s="28" t="str">
        <f>IF(【全員最初に作成】基本情報!W381="","",【全員最初に作成】基本情報!W381)</f>
        <v/>
      </c>
      <c r="O337" s="28" t="str">
        <f>IF(【全員最初に作成】基本情報!X381="","",【全員最初に作成】基本情報!X381)</f>
        <v/>
      </c>
      <c r="P337" s="276" t="str">
        <f>IF(【全員最初に作成】基本情報!Y381="","",【全員最初に作成】基本情報!Y381)</f>
        <v/>
      </c>
      <c r="Q337" s="11" t="str">
        <f>IF(【全員最初に作成】基本情報!AB381="","",【全員最初に作成】基本情報!AB381)</f>
        <v/>
      </c>
      <c r="R337" s="48"/>
      <c r="S337" s="277" t="str">
        <f>IF(P337="","",VLOOKUP(P337,【参考】数式用!$J$2:$L$34,3,FALSE))</f>
        <v/>
      </c>
      <c r="T337" s="278" t="s">
        <v>108</v>
      </c>
      <c r="U337" s="49"/>
      <c r="V337" s="279" t="s">
        <v>109</v>
      </c>
      <c r="W337" s="49"/>
      <c r="X337" s="29" t="s">
        <v>110</v>
      </c>
      <c r="Y337" s="49"/>
      <c r="Z337" s="29" t="s">
        <v>109</v>
      </c>
      <c r="AA337" s="49"/>
      <c r="AB337" s="29" t="s">
        <v>111</v>
      </c>
      <c r="AC337" s="280" t="s">
        <v>112</v>
      </c>
      <c r="AD337" s="281" t="str">
        <f t="shared" si="18"/>
        <v/>
      </c>
      <c r="AE337" s="282" t="s">
        <v>113</v>
      </c>
      <c r="AF337" s="283" t="str">
        <f t="shared" si="19"/>
        <v/>
      </c>
    </row>
    <row r="338" spans="1:32" ht="36.75" customHeight="1">
      <c r="A338" s="28">
        <f t="shared" si="20"/>
        <v>327</v>
      </c>
      <c r="B338" s="1073" t="str">
        <f>IF(【全員最初に作成】基本情報!C382="","",【全員最初に作成】基本情報!C382)</f>
        <v/>
      </c>
      <c r="C338" s="1074"/>
      <c r="D338" s="1074"/>
      <c r="E338" s="1074"/>
      <c r="F338" s="1074"/>
      <c r="G338" s="1074"/>
      <c r="H338" s="1074"/>
      <c r="I338" s="1074"/>
      <c r="J338" s="1074"/>
      <c r="K338" s="1075"/>
      <c r="L338" s="28" t="str">
        <f>IF(【全員最初に作成】基本情報!M382="","",【全員最初に作成】基本情報!M382)</f>
        <v/>
      </c>
      <c r="M338" s="28" t="str">
        <f>IF(【全員最初に作成】基本情報!R382="","",【全員最初に作成】基本情報!R382)</f>
        <v/>
      </c>
      <c r="N338" s="28" t="str">
        <f>IF(【全員最初に作成】基本情報!W382="","",【全員最初に作成】基本情報!W382)</f>
        <v/>
      </c>
      <c r="O338" s="28" t="str">
        <f>IF(【全員最初に作成】基本情報!X382="","",【全員最初に作成】基本情報!X382)</f>
        <v/>
      </c>
      <c r="P338" s="276" t="str">
        <f>IF(【全員最初に作成】基本情報!Y382="","",【全員最初に作成】基本情報!Y382)</f>
        <v/>
      </c>
      <c r="Q338" s="11" t="str">
        <f>IF(【全員最初に作成】基本情報!AB382="","",【全員最初に作成】基本情報!AB382)</f>
        <v/>
      </c>
      <c r="R338" s="48"/>
      <c r="S338" s="277" t="str">
        <f>IF(P338="","",VLOOKUP(P338,【参考】数式用!$J$2:$L$34,3,FALSE))</f>
        <v/>
      </c>
      <c r="T338" s="278" t="s">
        <v>108</v>
      </c>
      <c r="U338" s="49"/>
      <c r="V338" s="279" t="s">
        <v>109</v>
      </c>
      <c r="W338" s="49"/>
      <c r="X338" s="29" t="s">
        <v>110</v>
      </c>
      <c r="Y338" s="49"/>
      <c r="Z338" s="29" t="s">
        <v>109</v>
      </c>
      <c r="AA338" s="49"/>
      <c r="AB338" s="29" t="s">
        <v>111</v>
      </c>
      <c r="AC338" s="280" t="s">
        <v>112</v>
      </c>
      <c r="AD338" s="281" t="str">
        <f t="shared" si="18"/>
        <v/>
      </c>
      <c r="AE338" s="282" t="s">
        <v>113</v>
      </c>
      <c r="AF338" s="283" t="str">
        <f t="shared" si="19"/>
        <v/>
      </c>
    </row>
    <row r="339" spans="1:32" ht="36.75" customHeight="1">
      <c r="A339" s="28">
        <f t="shared" si="20"/>
        <v>328</v>
      </c>
      <c r="B339" s="1073" t="str">
        <f>IF(【全員最初に作成】基本情報!C383="","",【全員最初に作成】基本情報!C383)</f>
        <v/>
      </c>
      <c r="C339" s="1074"/>
      <c r="D339" s="1074"/>
      <c r="E339" s="1074"/>
      <c r="F339" s="1074"/>
      <c r="G339" s="1074"/>
      <c r="H339" s="1074"/>
      <c r="I339" s="1074"/>
      <c r="J339" s="1074"/>
      <c r="K339" s="1075"/>
      <c r="L339" s="28" t="str">
        <f>IF(【全員最初に作成】基本情報!M383="","",【全員最初に作成】基本情報!M383)</f>
        <v/>
      </c>
      <c r="M339" s="28" t="str">
        <f>IF(【全員最初に作成】基本情報!R383="","",【全員最初に作成】基本情報!R383)</f>
        <v/>
      </c>
      <c r="N339" s="28" t="str">
        <f>IF(【全員最初に作成】基本情報!W383="","",【全員最初に作成】基本情報!W383)</f>
        <v/>
      </c>
      <c r="O339" s="28" t="str">
        <f>IF(【全員最初に作成】基本情報!X383="","",【全員最初に作成】基本情報!X383)</f>
        <v/>
      </c>
      <c r="P339" s="276" t="str">
        <f>IF(【全員最初に作成】基本情報!Y383="","",【全員最初に作成】基本情報!Y383)</f>
        <v/>
      </c>
      <c r="Q339" s="11" t="str">
        <f>IF(【全員最初に作成】基本情報!AB383="","",【全員最初に作成】基本情報!AB383)</f>
        <v/>
      </c>
      <c r="R339" s="48"/>
      <c r="S339" s="277" t="str">
        <f>IF(P339="","",VLOOKUP(P339,【参考】数式用!$J$2:$L$34,3,FALSE))</f>
        <v/>
      </c>
      <c r="T339" s="278" t="s">
        <v>108</v>
      </c>
      <c r="U339" s="49"/>
      <c r="V339" s="279" t="s">
        <v>109</v>
      </c>
      <c r="W339" s="49"/>
      <c r="X339" s="29" t="s">
        <v>110</v>
      </c>
      <c r="Y339" s="49"/>
      <c r="Z339" s="29" t="s">
        <v>109</v>
      </c>
      <c r="AA339" s="49"/>
      <c r="AB339" s="29" t="s">
        <v>111</v>
      </c>
      <c r="AC339" s="280" t="s">
        <v>112</v>
      </c>
      <c r="AD339" s="281" t="str">
        <f t="shared" si="18"/>
        <v/>
      </c>
      <c r="AE339" s="282" t="s">
        <v>113</v>
      </c>
      <c r="AF339" s="283" t="str">
        <f t="shared" si="19"/>
        <v/>
      </c>
    </row>
    <row r="340" spans="1:32" ht="36.75" customHeight="1">
      <c r="A340" s="28">
        <f t="shared" si="20"/>
        <v>329</v>
      </c>
      <c r="B340" s="1073" t="str">
        <f>IF(【全員最初に作成】基本情報!C384="","",【全員最初に作成】基本情報!C384)</f>
        <v/>
      </c>
      <c r="C340" s="1074"/>
      <c r="D340" s="1074"/>
      <c r="E340" s="1074"/>
      <c r="F340" s="1074"/>
      <c r="G340" s="1074"/>
      <c r="H340" s="1074"/>
      <c r="I340" s="1074"/>
      <c r="J340" s="1074"/>
      <c r="K340" s="1075"/>
      <c r="L340" s="28" t="str">
        <f>IF(【全員最初に作成】基本情報!M384="","",【全員最初に作成】基本情報!M384)</f>
        <v/>
      </c>
      <c r="M340" s="28" t="str">
        <f>IF(【全員最初に作成】基本情報!R384="","",【全員最初に作成】基本情報!R384)</f>
        <v/>
      </c>
      <c r="N340" s="28" t="str">
        <f>IF(【全員最初に作成】基本情報!W384="","",【全員最初に作成】基本情報!W384)</f>
        <v/>
      </c>
      <c r="O340" s="28" t="str">
        <f>IF(【全員最初に作成】基本情報!X384="","",【全員最初に作成】基本情報!X384)</f>
        <v/>
      </c>
      <c r="P340" s="276" t="str">
        <f>IF(【全員最初に作成】基本情報!Y384="","",【全員最初に作成】基本情報!Y384)</f>
        <v/>
      </c>
      <c r="Q340" s="11" t="str">
        <f>IF(【全員最初に作成】基本情報!AB384="","",【全員最初に作成】基本情報!AB384)</f>
        <v/>
      </c>
      <c r="R340" s="48"/>
      <c r="S340" s="277" t="str">
        <f>IF(P340="","",VLOOKUP(P340,【参考】数式用!$J$2:$L$34,3,FALSE))</f>
        <v/>
      </c>
      <c r="T340" s="278" t="s">
        <v>108</v>
      </c>
      <c r="U340" s="49"/>
      <c r="V340" s="279" t="s">
        <v>109</v>
      </c>
      <c r="W340" s="49"/>
      <c r="X340" s="29" t="s">
        <v>110</v>
      </c>
      <c r="Y340" s="49"/>
      <c r="Z340" s="29" t="s">
        <v>109</v>
      </c>
      <c r="AA340" s="49"/>
      <c r="AB340" s="29" t="s">
        <v>111</v>
      </c>
      <c r="AC340" s="280" t="s">
        <v>112</v>
      </c>
      <c r="AD340" s="281" t="str">
        <f t="shared" si="18"/>
        <v/>
      </c>
      <c r="AE340" s="282" t="s">
        <v>113</v>
      </c>
      <c r="AF340" s="283" t="str">
        <f t="shared" si="19"/>
        <v/>
      </c>
    </row>
    <row r="341" spans="1:32" ht="36.75" customHeight="1">
      <c r="A341" s="28">
        <f t="shared" si="20"/>
        <v>330</v>
      </c>
      <c r="B341" s="1073" t="str">
        <f>IF(【全員最初に作成】基本情報!C385="","",【全員最初に作成】基本情報!C385)</f>
        <v/>
      </c>
      <c r="C341" s="1074"/>
      <c r="D341" s="1074"/>
      <c r="E341" s="1074"/>
      <c r="F341" s="1074"/>
      <c r="G341" s="1074"/>
      <c r="H341" s="1074"/>
      <c r="I341" s="1074"/>
      <c r="J341" s="1074"/>
      <c r="K341" s="1075"/>
      <c r="L341" s="28" t="str">
        <f>IF(【全員最初に作成】基本情報!M385="","",【全員最初に作成】基本情報!M385)</f>
        <v/>
      </c>
      <c r="M341" s="28" t="str">
        <f>IF(【全員最初に作成】基本情報!R385="","",【全員最初に作成】基本情報!R385)</f>
        <v/>
      </c>
      <c r="N341" s="28" t="str">
        <f>IF(【全員最初に作成】基本情報!W385="","",【全員最初に作成】基本情報!W385)</f>
        <v/>
      </c>
      <c r="O341" s="28" t="str">
        <f>IF(【全員最初に作成】基本情報!X385="","",【全員最初に作成】基本情報!X385)</f>
        <v/>
      </c>
      <c r="P341" s="276" t="str">
        <f>IF(【全員最初に作成】基本情報!Y385="","",【全員最初に作成】基本情報!Y385)</f>
        <v/>
      </c>
      <c r="Q341" s="11" t="str">
        <f>IF(【全員最初に作成】基本情報!AB385="","",【全員最初に作成】基本情報!AB385)</f>
        <v/>
      </c>
      <c r="R341" s="48"/>
      <c r="S341" s="277" t="str">
        <f>IF(P341="","",VLOOKUP(P341,【参考】数式用!$J$2:$L$34,3,FALSE))</f>
        <v/>
      </c>
      <c r="T341" s="278" t="s">
        <v>108</v>
      </c>
      <c r="U341" s="49"/>
      <c r="V341" s="279" t="s">
        <v>109</v>
      </c>
      <c r="W341" s="49"/>
      <c r="X341" s="29" t="s">
        <v>110</v>
      </c>
      <c r="Y341" s="49"/>
      <c r="Z341" s="29" t="s">
        <v>109</v>
      </c>
      <c r="AA341" s="49"/>
      <c r="AB341" s="29" t="s">
        <v>111</v>
      </c>
      <c r="AC341" s="280" t="s">
        <v>112</v>
      </c>
      <c r="AD341" s="281" t="str">
        <f t="shared" si="18"/>
        <v/>
      </c>
      <c r="AE341" s="282" t="s">
        <v>113</v>
      </c>
      <c r="AF341" s="283" t="str">
        <f t="shared" si="19"/>
        <v/>
      </c>
    </row>
    <row r="342" spans="1:32" ht="36.75" customHeight="1">
      <c r="A342" s="28">
        <f t="shared" si="20"/>
        <v>331</v>
      </c>
      <c r="B342" s="1073" t="str">
        <f>IF(【全員最初に作成】基本情報!C386="","",【全員最初に作成】基本情報!C386)</f>
        <v/>
      </c>
      <c r="C342" s="1074"/>
      <c r="D342" s="1074"/>
      <c r="E342" s="1074"/>
      <c r="F342" s="1074"/>
      <c r="G342" s="1074"/>
      <c r="H342" s="1074"/>
      <c r="I342" s="1074"/>
      <c r="J342" s="1074"/>
      <c r="K342" s="1075"/>
      <c r="L342" s="28" t="str">
        <f>IF(【全員最初に作成】基本情報!M386="","",【全員最初に作成】基本情報!M386)</f>
        <v/>
      </c>
      <c r="M342" s="28" t="str">
        <f>IF(【全員最初に作成】基本情報!R386="","",【全員最初に作成】基本情報!R386)</f>
        <v/>
      </c>
      <c r="N342" s="28" t="str">
        <f>IF(【全員最初に作成】基本情報!W386="","",【全員最初に作成】基本情報!W386)</f>
        <v/>
      </c>
      <c r="O342" s="28" t="str">
        <f>IF(【全員最初に作成】基本情報!X386="","",【全員最初に作成】基本情報!X386)</f>
        <v/>
      </c>
      <c r="P342" s="276" t="str">
        <f>IF(【全員最初に作成】基本情報!Y386="","",【全員最初に作成】基本情報!Y386)</f>
        <v/>
      </c>
      <c r="Q342" s="11" t="str">
        <f>IF(【全員最初に作成】基本情報!AB386="","",【全員最初に作成】基本情報!AB386)</f>
        <v/>
      </c>
      <c r="R342" s="48"/>
      <c r="S342" s="277" t="str">
        <f>IF(P342="","",VLOOKUP(P342,【参考】数式用!$J$2:$L$34,3,FALSE))</f>
        <v/>
      </c>
      <c r="T342" s="278" t="s">
        <v>108</v>
      </c>
      <c r="U342" s="49"/>
      <c r="V342" s="279" t="s">
        <v>109</v>
      </c>
      <c r="W342" s="49"/>
      <c r="X342" s="29" t="s">
        <v>110</v>
      </c>
      <c r="Y342" s="49"/>
      <c r="Z342" s="29" t="s">
        <v>109</v>
      </c>
      <c r="AA342" s="49"/>
      <c r="AB342" s="29" t="s">
        <v>111</v>
      </c>
      <c r="AC342" s="280" t="s">
        <v>112</v>
      </c>
      <c r="AD342" s="281" t="str">
        <f t="shared" si="18"/>
        <v/>
      </c>
      <c r="AE342" s="282" t="s">
        <v>113</v>
      </c>
      <c r="AF342" s="283" t="str">
        <f t="shared" si="19"/>
        <v/>
      </c>
    </row>
    <row r="343" spans="1:32" ht="36.75" customHeight="1">
      <c r="A343" s="28">
        <f t="shared" si="20"/>
        <v>332</v>
      </c>
      <c r="B343" s="1073" t="str">
        <f>IF(【全員最初に作成】基本情報!C387="","",【全員最初に作成】基本情報!C387)</f>
        <v/>
      </c>
      <c r="C343" s="1074"/>
      <c r="D343" s="1074"/>
      <c r="E343" s="1074"/>
      <c r="F343" s="1074"/>
      <c r="G343" s="1074"/>
      <c r="H343" s="1074"/>
      <c r="I343" s="1074"/>
      <c r="J343" s="1074"/>
      <c r="K343" s="1075"/>
      <c r="L343" s="28" t="str">
        <f>IF(【全員最初に作成】基本情報!M387="","",【全員最初に作成】基本情報!M387)</f>
        <v/>
      </c>
      <c r="M343" s="28" t="str">
        <f>IF(【全員最初に作成】基本情報!R387="","",【全員最初に作成】基本情報!R387)</f>
        <v/>
      </c>
      <c r="N343" s="28" t="str">
        <f>IF(【全員最初に作成】基本情報!W387="","",【全員最初に作成】基本情報!W387)</f>
        <v/>
      </c>
      <c r="O343" s="28" t="str">
        <f>IF(【全員最初に作成】基本情報!X387="","",【全員最初に作成】基本情報!X387)</f>
        <v/>
      </c>
      <c r="P343" s="276" t="str">
        <f>IF(【全員最初に作成】基本情報!Y387="","",【全員最初に作成】基本情報!Y387)</f>
        <v/>
      </c>
      <c r="Q343" s="11" t="str">
        <f>IF(【全員最初に作成】基本情報!AB387="","",【全員最初に作成】基本情報!AB387)</f>
        <v/>
      </c>
      <c r="R343" s="48"/>
      <c r="S343" s="277" t="str">
        <f>IF(P343="","",VLOOKUP(P343,【参考】数式用!$J$2:$L$34,3,FALSE))</f>
        <v/>
      </c>
      <c r="T343" s="278" t="s">
        <v>108</v>
      </c>
      <c r="U343" s="49"/>
      <c r="V343" s="279" t="s">
        <v>109</v>
      </c>
      <c r="W343" s="49"/>
      <c r="X343" s="29" t="s">
        <v>110</v>
      </c>
      <c r="Y343" s="49"/>
      <c r="Z343" s="29" t="s">
        <v>109</v>
      </c>
      <c r="AA343" s="49"/>
      <c r="AB343" s="29" t="s">
        <v>111</v>
      </c>
      <c r="AC343" s="280" t="s">
        <v>112</v>
      </c>
      <c r="AD343" s="281" t="str">
        <f t="shared" si="18"/>
        <v/>
      </c>
      <c r="AE343" s="282" t="s">
        <v>113</v>
      </c>
      <c r="AF343" s="283" t="str">
        <f t="shared" si="19"/>
        <v/>
      </c>
    </row>
    <row r="344" spans="1:32" ht="36.75" customHeight="1">
      <c r="A344" s="28">
        <f t="shared" si="20"/>
        <v>333</v>
      </c>
      <c r="B344" s="1073" t="str">
        <f>IF(【全員最初に作成】基本情報!C388="","",【全員最初に作成】基本情報!C388)</f>
        <v/>
      </c>
      <c r="C344" s="1074"/>
      <c r="D344" s="1074"/>
      <c r="E344" s="1074"/>
      <c r="F344" s="1074"/>
      <c r="G344" s="1074"/>
      <c r="H344" s="1074"/>
      <c r="I344" s="1074"/>
      <c r="J344" s="1074"/>
      <c r="K344" s="1075"/>
      <c r="L344" s="28" t="str">
        <f>IF(【全員最初に作成】基本情報!M388="","",【全員最初に作成】基本情報!M388)</f>
        <v/>
      </c>
      <c r="M344" s="28" t="str">
        <f>IF(【全員最初に作成】基本情報!R388="","",【全員最初に作成】基本情報!R388)</f>
        <v/>
      </c>
      <c r="N344" s="28" t="str">
        <f>IF(【全員最初に作成】基本情報!W388="","",【全員最初に作成】基本情報!W388)</f>
        <v/>
      </c>
      <c r="O344" s="28" t="str">
        <f>IF(【全員最初に作成】基本情報!X388="","",【全員最初に作成】基本情報!X388)</f>
        <v/>
      </c>
      <c r="P344" s="276" t="str">
        <f>IF(【全員最初に作成】基本情報!Y388="","",【全員最初に作成】基本情報!Y388)</f>
        <v/>
      </c>
      <c r="Q344" s="11" t="str">
        <f>IF(【全員最初に作成】基本情報!AB388="","",【全員最初に作成】基本情報!AB388)</f>
        <v/>
      </c>
      <c r="R344" s="48"/>
      <c r="S344" s="277" t="str">
        <f>IF(P344="","",VLOOKUP(P344,【参考】数式用!$J$2:$L$34,3,FALSE))</f>
        <v/>
      </c>
      <c r="T344" s="278" t="s">
        <v>108</v>
      </c>
      <c r="U344" s="49"/>
      <c r="V344" s="279" t="s">
        <v>109</v>
      </c>
      <c r="W344" s="49"/>
      <c r="X344" s="29" t="s">
        <v>110</v>
      </c>
      <c r="Y344" s="49"/>
      <c r="Z344" s="29" t="s">
        <v>109</v>
      </c>
      <c r="AA344" s="49"/>
      <c r="AB344" s="29" t="s">
        <v>111</v>
      </c>
      <c r="AC344" s="280" t="s">
        <v>112</v>
      </c>
      <c r="AD344" s="281" t="str">
        <f t="shared" si="18"/>
        <v/>
      </c>
      <c r="AE344" s="282" t="s">
        <v>113</v>
      </c>
      <c r="AF344" s="283" t="str">
        <f t="shared" si="19"/>
        <v/>
      </c>
    </row>
    <row r="345" spans="1:32" ht="36.75" customHeight="1">
      <c r="A345" s="28">
        <f t="shared" si="20"/>
        <v>334</v>
      </c>
      <c r="B345" s="1073" t="str">
        <f>IF(【全員最初に作成】基本情報!C389="","",【全員最初に作成】基本情報!C389)</f>
        <v/>
      </c>
      <c r="C345" s="1074"/>
      <c r="D345" s="1074"/>
      <c r="E345" s="1074"/>
      <c r="F345" s="1074"/>
      <c r="G345" s="1074"/>
      <c r="H345" s="1074"/>
      <c r="I345" s="1074"/>
      <c r="J345" s="1074"/>
      <c r="K345" s="1075"/>
      <c r="L345" s="28" t="str">
        <f>IF(【全員最初に作成】基本情報!M389="","",【全員最初に作成】基本情報!M389)</f>
        <v/>
      </c>
      <c r="M345" s="28" t="str">
        <f>IF(【全員最初に作成】基本情報!R389="","",【全員最初に作成】基本情報!R389)</f>
        <v/>
      </c>
      <c r="N345" s="28" t="str">
        <f>IF(【全員最初に作成】基本情報!W389="","",【全員最初に作成】基本情報!W389)</f>
        <v/>
      </c>
      <c r="O345" s="28" t="str">
        <f>IF(【全員最初に作成】基本情報!X389="","",【全員最初に作成】基本情報!X389)</f>
        <v/>
      </c>
      <c r="P345" s="276" t="str">
        <f>IF(【全員最初に作成】基本情報!Y389="","",【全員最初に作成】基本情報!Y389)</f>
        <v/>
      </c>
      <c r="Q345" s="11" t="str">
        <f>IF(【全員最初に作成】基本情報!AB389="","",【全員最初に作成】基本情報!AB389)</f>
        <v/>
      </c>
      <c r="R345" s="48"/>
      <c r="S345" s="277" t="str">
        <f>IF(P345="","",VLOOKUP(P345,【参考】数式用!$J$2:$L$34,3,FALSE))</f>
        <v/>
      </c>
      <c r="T345" s="278" t="s">
        <v>108</v>
      </c>
      <c r="U345" s="49"/>
      <c r="V345" s="279" t="s">
        <v>109</v>
      </c>
      <c r="W345" s="49"/>
      <c r="X345" s="29" t="s">
        <v>110</v>
      </c>
      <c r="Y345" s="49"/>
      <c r="Z345" s="29" t="s">
        <v>109</v>
      </c>
      <c r="AA345" s="49"/>
      <c r="AB345" s="29" t="s">
        <v>111</v>
      </c>
      <c r="AC345" s="280" t="s">
        <v>112</v>
      </c>
      <c r="AD345" s="281" t="str">
        <f t="shared" si="18"/>
        <v/>
      </c>
      <c r="AE345" s="282" t="s">
        <v>113</v>
      </c>
      <c r="AF345" s="283" t="str">
        <f t="shared" si="19"/>
        <v/>
      </c>
    </row>
    <row r="346" spans="1:32" ht="36.75" customHeight="1">
      <c r="A346" s="28">
        <f t="shared" si="20"/>
        <v>335</v>
      </c>
      <c r="B346" s="1073" t="str">
        <f>IF(【全員最初に作成】基本情報!C390="","",【全員最初に作成】基本情報!C390)</f>
        <v/>
      </c>
      <c r="C346" s="1074"/>
      <c r="D346" s="1074"/>
      <c r="E346" s="1074"/>
      <c r="F346" s="1074"/>
      <c r="G346" s="1074"/>
      <c r="H346" s="1074"/>
      <c r="I346" s="1074"/>
      <c r="J346" s="1074"/>
      <c r="K346" s="1075"/>
      <c r="L346" s="28" t="str">
        <f>IF(【全員最初に作成】基本情報!M390="","",【全員最初に作成】基本情報!M390)</f>
        <v/>
      </c>
      <c r="M346" s="28" t="str">
        <f>IF(【全員最初に作成】基本情報!R390="","",【全員最初に作成】基本情報!R390)</f>
        <v/>
      </c>
      <c r="N346" s="28" t="str">
        <f>IF(【全員最初に作成】基本情報!W390="","",【全員最初に作成】基本情報!W390)</f>
        <v/>
      </c>
      <c r="O346" s="28" t="str">
        <f>IF(【全員最初に作成】基本情報!X390="","",【全員最初に作成】基本情報!X390)</f>
        <v/>
      </c>
      <c r="P346" s="276" t="str">
        <f>IF(【全員最初に作成】基本情報!Y390="","",【全員最初に作成】基本情報!Y390)</f>
        <v/>
      </c>
      <c r="Q346" s="11" t="str">
        <f>IF(【全員最初に作成】基本情報!AB390="","",【全員最初に作成】基本情報!AB390)</f>
        <v/>
      </c>
      <c r="R346" s="48"/>
      <c r="S346" s="277" t="str">
        <f>IF(P346="","",VLOOKUP(P346,【参考】数式用!$J$2:$L$34,3,FALSE))</f>
        <v/>
      </c>
      <c r="T346" s="278" t="s">
        <v>108</v>
      </c>
      <c r="U346" s="49"/>
      <c r="V346" s="279" t="s">
        <v>109</v>
      </c>
      <c r="W346" s="49"/>
      <c r="X346" s="29" t="s">
        <v>110</v>
      </c>
      <c r="Y346" s="49"/>
      <c r="Z346" s="29" t="s">
        <v>109</v>
      </c>
      <c r="AA346" s="49"/>
      <c r="AB346" s="29" t="s">
        <v>111</v>
      </c>
      <c r="AC346" s="280" t="s">
        <v>112</v>
      </c>
      <c r="AD346" s="281" t="str">
        <f t="shared" si="18"/>
        <v/>
      </c>
      <c r="AE346" s="282" t="s">
        <v>113</v>
      </c>
      <c r="AF346" s="283" t="str">
        <f t="shared" si="19"/>
        <v/>
      </c>
    </row>
    <row r="347" spans="1:32" ht="36.75" customHeight="1">
      <c r="A347" s="28">
        <f t="shared" si="20"/>
        <v>336</v>
      </c>
      <c r="B347" s="1073" t="str">
        <f>IF(【全員最初に作成】基本情報!C391="","",【全員最初に作成】基本情報!C391)</f>
        <v/>
      </c>
      <c r="C347" s="1074"/>
      <c r="D347" s="1074"/>
      <c r="E347" s="1074"/>
      <c r="F347" s="1074"/>
      <c r="G347" s="1074"/>
      <c r="H347" s="1074"/>
      <c r="I347" s="1074"/>
      <c r="J347" s="1074"/>
      <c r="K347" s="1075"/>
      <c r="L347" s="28" t="str">
        <f>IF(【全員最初に作成】基本情報!M391="","",【全員最初に作成】基本情報!M391)</f>
        <v/>
      </c>
      <c r="M347" s="28" t="str">
        <f>IF(【全員最初に作成】基本情報!R391="","",【全員最初に作成】基本情報!R391)</f>
        <v/>
      </c>
      <c r="N347" s="28" t="str">
        <f>IF(【全員最初に作成】基本情報!W391="","",【全員最初に作成】基本情報!W391)</f>
        <v/>
      </c>
      <c r="O347" s="28" t="str">
        <f>IF(【全員最初に作成】基本情報!X391="","",【全員最初に作成】基本情報!X391)</f>
        <v/>
      </c>
      <c r="P347" s="276" t="str">
        <f>IF(【全員最初に作成】基本情報!Y391="","",【全員最初に作成】基本情報!Y391)</f>
        <v/>
      </c>
      <c r="Q347" s="11" t="str">
        <f>IF(【全員最初に作成】基本情報!AB391="","",【全員最初に作成】基本情報!AB391)</f>
        <v/>
      </c>
      <c r="R347" s="48"/>
      <c r="S347" s="277" t="str">
        <f>IF(P347="","",VLOOKUP(P347,【参考】数式用!$J$2:$L$34,3,FALSE))</f>
        <v/>
      </c>
      <c r="T347" s="278" t="s">
        <v>108</v>
      </c>
      <c r="U347" s="49"/>
      <c r="V347" s="279" t="s">
        <v>109</v>
      </c>
      <c r="W347" s="49"/>
      <c r="X347" s="29" t="s">
        <v>110</v>
      </c>
      <c r="Y347" s="49"/>
      <c r="Z347" s="29" t="s">
        <v>109</v>
      </c>
      <c r="AA347" s="49"/>
      <c r="AB347" s="29" t="s">
        <v>111</v>
      </c>
      <c r="AC347" s="280" t="s">
        <v>112</v>
      </c>
      <c r="AD347" s="281" t="str">
        <f t="shared" si="18"/>
        <v/>
      </c>
      <c r="AE347" s="282" t="s">
        <v>113</v>
      </c>
      <c r="AF347" s="283" t="str">
        <f t="shared" si="19"/>
        <v/>
      </c>
    </row>
    <row r="348" spans="1:32" ht="36.75" customHeight="1">
      <c r="A348" s="28">
        <f t="shared" si="20"/>
        <v>337</v>
      </c>
      <c r="B348" s="1073" t="str">
        <f>IF(【全員最初に作成】基本情報!C392="","",【全員最初に作成】基本情報!C392)</f>
        <v/>
      </c>
      <c r="C348" s="1074"/>
      <c r="D348" s="1074"/>
      <c r="E348" s="1074"/>
      <c r="F348" s="1074"/>
      <c r="G348" s="1074"/>
      <c r="H348" s="1074"/>
      <c r="I348" s="1074"/>
      <c r="J348" s="1074"/>
      <c r="K348" s="1075"/>
      <c r="L348" s="28" t="str">
        <f>IF(【全員最初に作成】基本情報!M392="","",【全員最初に作成】基本情報!M392)</f>
        <v/>
      </c>
      <c r="M348" s="28" t="str">
        <f>IF(【全員最初に作成】基本情報!R392="","",【全員最初に作成】基本情報!R392)</f>
        <v/>
      </c>
      <c r="N348" s="28" t="str">
        <f>IF(【全員最初に作成】基本情報!W392="","",【全員最初に作成】基本情報!W392)</f>
        <v/>
      </c>
      <c r="O348" s="28" t="str">
        <f>IF(【全員最初に作成】基本情報!X392="","",【全員最初に作成】基本情報!X392)</f>
        <v/>
      </c>
      <c r="P348" s="276" t="str">
        <f>IF(【全員最初に作成】基本情報!Y392="","",【全員最初に作成】基本情報!Y392)</f>
        <v/>
      </c>
      <c r="Q348" s="11" t="str">
        <f>IF(【全員最初に作成】基本情報!AB392="","",【全員最初に作成】基本情報!AB392)</f>
        <v/>
      </c>
      <c r="R348" s="48"/>
      <c r="S348" s="277" t="str">
        <f>IF(P348="","",VLOOKUP(P348,【参考】数式用!$J$2:$L$34,3,FALSE))</f>
        <v/>
      </c>
      <c r="T348" s="278" t="s">
        <v>108</v>
      </c>
      <c r="U348" s="49"/>
      <c r="V348" s="279" t="s">
        <v>109</v>
      </c>
      <c r="W348" s="49"/>
      <c r="X348" s="29" t="s">
        <v>110</v>
      </c>
      <c r="Y348" s="49"/>
      <c r="Z348" s="29" t="s">
        <v>109</v>
      </c>
      <c r="AA348" s="49"/>
      <c r="AB348" s="29" t="s">
        <v>111</v>
      </c>
      <c r="AC348" s="280" t="s">
        <v>112</v>
      </c>
      <c r="AD348" s="281" t="str">
        <f t="shared" si="18"/>
        <v/>
      </c>
      <c r="AE348" s="282" t="s">
        <v>113</v>
      </c>
      <c r="AF348" s="283" t="str">
        <f t="shared" si="19"/>
        <v/>
      </c>
    </row>
    <row r="349" spans="1:32" ht="36.75" customHeight="1">
      <c r="A349" s="28">
        <f t="shared" si="20"/>
        <v>338</v>
      </c>
      <c r="B349" s="1073" t="str">
        <f>IF(【全員最初に作成】基本情報!C393="","",【全員最初に作成】基本情報!C393)</f>
        <v/>
      </c>
      <c r="C349" s="1074"/>
      <c r="D349" s="1074"/>
      <c r="E349" s="1074"/>
      <c r="F349" s="1074"/>
      <c r="G349" s="1074"/>
      <c r="H349" s="1074"/>
      <c r="I349" s="1074"/>
      <c r="J349" s="1074"/>
      <c r="K349" s="1075"/>
      <c r="L349" s="28" t="str">
        <f>IF(【全員最初に作成】基本情報!M393="","",【全員最初に作成】基本情報!M393)</f>
        <v/>
      </c>
      <c r="M349" s="28" t="str">
        <f>IF(【全員最初に作成】基本情報!R393="","",【全員最初に作成】基本情報!R393)</f>
        <v/>
      </c>
      <c r="N349" s="28" t="str">
        <f>IF(【全員最初に作成】基本情報!W393="","",【全員最初に作成】基本情報!W393)</f>
        <v/>
      </c>
      <c r="O349" s="28" t="str">
        <f>IF(【全員最初に作成】基本情報!X393="","",【全員最初に作成】基本情報!X393)</f>
        <v/>
      </c>
      <c r="P349" s="276" t="str">
        <f>IF(【全員最初に作成】基本情報!Y393="","",【全員最初に作成】基本情報!Y393)</f>
        <v/>
      </c>
      <c r="Q349" s="11" t="str">
        <f>IF(【全員最初に作成】基本情報!AB393="","",【全員最初に作成】基本情報!AB393)</f>
        <v/>
      </c>
      <c r="R349" s="48"/>
      <c r="S349" s="277" t="str">
        <f>IF(P349="","",VLOOKUP(P349,【参考】数式用!$J$2:$L$34,3,FALSE))</f>
        <v/>
      </c>
      <c r="T349" s="278" t="s">
        <v>108</v>
      </c>
      <c r="U349" s="49"/>
      <c r="V349" s="279" t="s">
        <v>109</v>
      </c>
      <c r="W349" s="49"/>
      <c r="X349" s="29" t="s">
        <v>110</v>
      </c>
      <c r="Y349" s="49"/>
      <c r="Z349" s="29" t="s">
        <v>109</v>
      </c>
      <c r="AA349" s="49"/>
      <c r="AB349" s="29" t="s">
        <v>111</v>
      </c>
      <c r="AC349" s="280" t="s">
        <v>112</v>
      </c>
      <c r="AD349" s="281" t="str">
        <f t="shared" si="18"/>
        <v/>
      </c>
      <c r="AE349" s="282" t="s">
        <v>113</v>
      </c>
      <c r="AF349" s="283" t="str">
        <f t="shared" si="19"/>
        <v/>
      </c>
    </row>
    <row r="350" spans="1:32" ht="36.75" customHeight="1">
      <c r="A350" s="28">
        <f t="shared" si="20"/>
        <v>339</v>
      </c>
      <c r="B350" s="1073" t="str">
        <f>IF(【全員最初に作成】基本情報!C394="","",【全員最初に作成】基本情報!C394)</f>
        <v/>
      </c>
      <c r="C350" s="1074"/>
      <c r="D350" s="1074"/>
      <c r="E350" s="1074"/>
      <c r="F350" s="1074"/>
      <c r="G350" s="1074"/>
      <c r="H350" s="1074"/>
      <c r="I350" s="1074"/>
      <c r="J350" s="1074"/>
      <c r="K350" s="1075"/>
      <c r="L350" s="28" t="str">
        <f>IF(【全員最初に作成】基本情報!M394="","",【全員最初に作成】基本情報!M394)</f>
        <v/>
      </c>
      <c r="M350" s="28" t="str">
        <f>IF(【全員最初に作成】基本情報!R394="","",【全員最初に作成】基本情報!R394)</f>
        <v/>
      </c>
      <c r="N350" s="28" t="str">
        <f>IF(【全員最初に作成】基本情報!W394="","",【全員最初に作成】基本情報!W394)</f>
        <v/>
      </c>
      <c r="O350" s="28" t="str">
        <f>IF(【全員最初に作成】基本情報!X394="","",【全員最初に作成】基本情報!X394)</f>
        <v/>
      </c>
      <c r="P350" s="276" t="str">
        <f>IF(【全員最初に作成】基本情報!Y394="","",【全員最初に作成】基本情報!Y394)</f>
        <v/>
      </c>
      <c r="Q350" s="11" t="str">
        <f>IF(【全員最初に作成】基本情報!AB394="","",【全員最初に作成】基本情報!AB394)</f>
        <v/>
      </c>
      <c r="R350" s="48"/>
      <c r="S350" s="277" t="str">
        <f>IF(P350="","",VLOOKUP(P350,【参考】数式用!$J$2:$L$34,3,FALSE))</f>
        <v/>
      </c>
      <c r="T350" s="278" t="s">
        <v>108</v>
      </c>
      <c r="U350" s="49"/>
      <c r="V350" s="279" t="s">
        <v>109</v>
      </c>
      <c r="W350" s="49"/>
      <c r="X350" s="29" t="s">
        <v>110</v>
      </c>
      <c r="Y350" s="49"/>
      <c r="Z350" s="29" t="s">
        <v>109</v>
      </c>
      <c r="AA350" s="49"/>
      <c r="AB350" s="29" t="s">
        <v>111</v>
      </c>
      <c r="AC350" s="280" t="s">
        <v>112</v>
      </c>
      <c r="AD350" s="281" t="str">
        <f t="shared" si="18"/>
        <v/>
      </c>
      <c r="AE350" s="282" t="s">
        <v>113</v>
      </c>
      <c r="AF350" s="283" t="str">
        <f t="shared" si="19"/>
        <v/>
      </c>
    </row>
    <row r="351" spans="1:32" ht="36.75" customHeight="1">
      <c r="A351" s="28">
        <f t="shared" si="20"/>
        <v>340</v>
      </c>
      <c r="B351" s="1073" t="str">
        <f>IF(【全員最初に作成】基本情報!C395="","",【全員最初に作成】基本情報!C395)</f>
        <v/>
      </c>
      <c r="C351" s="1074"/>
      <c r="D351" s="1074"/>
      <c r="E351" s="1074"/>
      <c r="F351" s="1074"/>
      <c r="G351" s="1074"/>
      <c r="H351" s="1074"/>
      <c r="I351" s="1074"/>
      <c r="J351" s="1074"/>
      <c r="K351" s="1075"/>
      <c r="L351" s="28" t="str">
        <f>IF(【全員最初に作成】基本情報!M395="","",【全員最初に作成】基本情報!M395)</f>
        <v/>
      </c>
      <c r="M351" s="28" t="str">
        <f>IF(【全員最初に作成】基本情報!R395="","",【全員最初に作成】基本情報!R395)</f>
        <v/>
      </c>
      <c r="N351" s="28" t="str">
        <f>IF(【全員最初に作成】基本情報!W395="","",【全員最初に作成】基本情報!W395)</f>
        <v/>
      </c>
      <c r="O351" s="28" t="str">
        <f>IF(【全員最初に作成】基本情報!X395="","",【全員最初に作成】基本情報!X395)</f>
        <v/>
      </c>
      <c r="P351" s="276" t="str">
        <f>IF(【全員最初に作成】基本情報!Y395="","",【全員最初に作成】基本情報!Y395)</f>
        <v/>
      </c>
      <c r="Q351" s="11" t="str">
        <f>IF(【全員最初に作成】基本情報!AB395="","",【全員最初に作成】基本情報!AB395)</f>
        <v/>
      </c>
      <c r="R351" s="48"/>
      <c r="S351" s="277" t="str">
        <f>IF(P351="","",VLOOKUP(P351,【参考】数式用!$J$2:$L$34,3,FALSE))</f>
        <v/>
      </c>
      <c r="T351" s="278" t="s">
        <v>108</v>
      </c>
      <c r="U351" s="49"/>
      <c r="V351" s="279" t="s">
        <v>109</v>
      </c>
      <c r="W351" s="49"/>
      <c r="X351" s="29" t="s">
        <v>110</v>
      </c>
      <c r="Y351" s="49"/>
      <c r="Z351" s="29" t="s">
        <v>109</v>
      </c>
      <c r="AA351" s="49"/>
      <c r="AB351" s="29" t="s">
        <v>111</v>
      </c>
      <c r="AC351" s="280" t="s">
        <v>112</v>
      </c>
      <c r="AD351" s="281" t="str">
        <f t="shared" si="18"/>
        <v/>
      </c>
      <c r="AE351" s="284" t="s">
        <v>113</v>
      </c>
      <c r="AF351" s="283" t="str">
        <f t="shared" si="19"/>
        <v/>
      </c>
    </row>
    <row r="352" spans="1:32" ht="36.75" customHeight="1">
      <c r="A352" s="28">
        <f t="shared" si="20"/>
        <v>341</v>
      </c>
      <c r="B352" s="1073" t="str">
        <f>IF(【全員最初に作成】基本情報!C396="","",【全員最初に作成】基本情報!C396)</f>
        <v/>
      </c>
      <c r="C352" s="1074"/>
      <c r="D352" s="1074"/>
      <c r="E352" s="1074"/>
      <c r="F352" s="1074"/>
      <c r="G352" s="1074"/>
      <c r="H352" s="1074"/>
      <c r="I352" s="1074"/>
      <c r="J352" s="1074"/>
      <c r="K352" s="1075"/>
      <c r="L352" s="28" t="str">
        <f>IF(【全員最初に作成】基本情報!M396="","",【全員最初に作成】基本情報!M396)</f>
        <v/>
      </c>
      <c r="M352" s="28" t="str">
        <f>IF(【全員最初に作成】基本情報!R396="","",【全員最初に作成】基本情報!R396)</f>
        <v/>
      </c>
      <c r="N352" s="28" t="str">
        <f>IF(【全員最初に作成】基本情報!W396="","",【全員最初に作成】基本情報!W396)</f>
        <v/>
      </c>
      <c r="O352" s="28" t="str">
        <f>IF(【全員最初に作成】基本情報!X396="","",【全員最初に作成】基本情報!X396)</f>
        <v/>
      </c>
      <c r="P352" s="276" t="str">
        <f>IF(【全員最初に作成】基本情報!Y396="","",【全員最初に作成】基本情報!Y396)</f>
        <v/>
      </c>
      <c r="Q352" s="11" t="str">
        <f>IF(【全員最初に作成】基本情報!AB396="","",【全員最初に作成】基本情報!AB396)</f>
        <v/>
      </c>
      <c r="R352" s="48"/>
      <c r="S352" s="277" t="str">
        <f>IF(P352="","",VLOOKUP(P352,【参考】数式用!$J$2:$L$34,3,FALSE))</f>
        <v/>
      </c>
      <c r="T352" s="278" t="s">
        <v>108</v>
      </c>
      <c r="U352" s="49"/>
      <c r="V352" s="279" t="s">
        <v>109</v>
      </c>
      <c r="W352" s="49"/>
      <c r="X352" s="29" t="s">
        <v>110</v>
      </c>
      <c r="Y352" s="49"/>
      <c r="Z352" s="29" t="s">
        <v>109</v>
      </c>
      <c r="AA352" s="49"/>
      <c r="AB352" s="29" t="s">
        <v>111</v>
      </c>
      <c r="AC352" s="280" t="s">
        <v>112</v>
      </c>
      <c r="AD352" s="281" t="str">
        <f t="shared" si="18"/>
        <v/>
      </c>
      <c r="AE352" s="284" t="s">
        <v>113</v>
      </c>
      <c r="AF352" s="283" t="str">
        <f t="shared" si="19"/>
        <v/>
      </c>
    </row>
    <row r="353" spans="1:32" ht="36.75" customHeight="1">
      <c r="A353" s="28">
        <f t="shared" si="20"/>
        <v>342</v>
      </c>
      <c r="B353" s="1073" t="str">
        <f>IF(【全員最初に作成】基本情報!C397="","",【全員最初に作成】基本情報!C397)</f>
        <v/>
      </c>
      <c r="C353" s="1074"/>
      <c r="D353" s="1074"/>
      <c r="E353" s="1074"/>
      <c r="F353" s="1074"/>
      <c r="G353" s="1074"/>
      <c r="H353" s="1074"/>
      <c r="I353" s="1074"/>
      <c r="J353" s="1074"/>
      <c r="K353" s="1075"/>
      <c r="L353" s="28" t="str">
        <f>IF(【全員最初に作成】基本情報!M397="","",【全員最初に作成】基本情報!M397)</f>
        <v/>
      </c>
      <c r="M353" s="28" t="str">
        <f>IF(【全員最初に作成】基本情報!R397="","",【全員最初に作成】基本情報!R397)</f>
        <v/>
      </c>
      <c r="N353" s="28" t="str">
        <f>IF(【全員最初に作成】基本情報!W397="","",【全員最初に作成】基本情報!W397)</f>
        <v/>
      </c>
      <c r="O353" s="28" t="str">
        <f>IF(【全員最初に作成】基本情報!X397="","",【全員最初に作成】基本情報!X397)</f>
        <v/>
      </c>
      <c r="P353" s="276" t="str">
        <f>IF(【全員最初に作成】基本情報!Y397="","",【全員最初に作成】基本情報!Y397)</f>
        <v/>
      </c>
      <c r="Q353" s="11" t="str">
        <f>IF(【全員最初に作成】基本情報!AB397="","",【全員最初に作成】基本情報!AB397)</f>
        <v/>
      </c>
      <c r="R353" s="48"/>
      <c r="S353" s="277" t="str">
        <f>IF(P353="","",VLOOKUP(P353,【参考】数式用!$J$2:$L$34,3,FALSE))</f>
        <v/>
      </c>
      <c r="T353" s="278" t="s">
        <v>108</v>
      </c>
      <c r="U353" s="49"/>
      <c r="V353" s="279" t="s">
        <v>109</v>
      </c>
      <c r="W353" s="49"/>
      <c r="X353" s="29" t="s">
        <v>110</v>
      </c>
      <c r="Y353" s="49"/>
      <c r="Z353" s="29" t="s">
        <v>109</v>
      </c>
      <c r="AA353" s="49"/>
      <c r="AB353" s="29" t="s">
        <v>111</v>
      </c>
      <c r="AC353" s="280" t="s">
        <v>112</v>
      </c>
      <c r="AD353" s="281" t="str">
        <f t="shared" si="18"/>
        <v/>
      </c>
      <c r="AE353" s="284" t="s">
        <v>113</v>
      </c>
      <c r="AF353" s="283" t="str">
        <f t="shared" si="19"/>
        <v/>
      </c>
    </row>
    <row r="354" spans="1:32" ht="36.75" customHeight="1">
      <c r="A354" s="28">
        <f t="shared" si="20"/>
        <v>343</v>
      </c>
      <c r="B354" s="1073" t="str">
        <f>IF(【全員最初に作成】基本情報!C398="","",【全員最初に作成】基本情報!C398)</f>
        <v/>
      </c>
      <c r="C354" s="1074"/>
      <c r="D354" s="1074"/>
      <c r="E354" s="1074"/>
      <c r="F354" s="1074"/>
      <c r="G354" s="1074"/>
      <c r="H354" s="1074"/>
      <c r="I354" s="1074"/>
      <c r="J354" s="1074"/>
      <c r="K354" s="1075"/>
      <c r="L354" s="28" t="str">
        <f>IF(【全員最初に作成】基本情報!M398="","",【全員最初に作成】基本情報!M398)</f>
        <v/>
      </c>
      <c r="M354" s="28" t="str">
        <f>IF(【全員最初に作成】基本情報!R398="","",【全員最初に作成】基本情報!R398)</f>
        <v/>
      </c>
      <c r="N354" s="28" t="str">
        <f>IF(【全員最初に作成】基本情報!W398="","",【全員最初に作成】基本情報!W398)</f>
        <v/>
      </c>
      <c r="O354" s="28" t="str">
        <f>IF(【全員最初に作成】基本情報!X398="","",【全員最初に作成】基本情報!X398)</f>
        <v/>
      </c>
      <c r="P354" s="276" t="str">
        <f>IF(【全員最初に作成】基本情報!Y398="","",【全員最初に作成】基本情報!Y398)</f>
        <v/>
      </c>
      <c r="Q354" s="11" t="str">
        <f>IF(【全員最初に作成】基本情報!AB398="","",【全員最初に作成】基本情報!AB398)</f>
        <v/>
      </c>
      <c r="R354" s="48"/>
      <c r="S354" s="277" t="str">
        <f>IF(P354="","",VLOOKUP(P354,【参考】数式用!$J$2:$L$34,3,FALSE))</f>
        <v/>
      </c>
      <c r="T354" s="278" t="s">
        <v>108</v>
      </c>
      <c r="U354" s="49"/>
      <c r="V354" s="279" t="s">
        <v>109</v>
      </c>
      <c r="W354" s="49"/>
      <c r="X354" s="29" t="s">
        <v>110</v>
      </c>
      <c r="Y354" s="49"/>
      <c r="Z354" s="29" t="s">
        <v>109</v>
      </c>
      <c r="AA354" s="49"/>
      <c r="AB354" s="29" t="s">
        <v>111</v>
      </c>
      <c r="AC354" s="280" t="s">
        <v>112</v>
      </c>
      <c r="AD354" s="281" t="str">
        <f t="shared" si="18"/>
        <v/>
      </c>
      <c r="AE354" s="284" t="s">
        <v>113</v>
      </c>
      <c r="AF354" s="283" t="str">
        <f t="shared" si="19"/>
        <v/>
      </c>
    </row>
    <row r="355" spans="1:32" ht="36.75" customHeight="1">
      <c r="A355" s="28">
        <f t="shared" si="20"/>
        <v>344</v>
      </c>
      <c r="B355" s="1073" t="str">
        <f>IF(【全員最初に作成】基本情報!C399="","",【全員最初に作成】基本情報!C399)</f>
        <v/>
      </c>
      <c r="C355" s="1074"/>
      <c r="D355" s="1074"/>
      <c r="E355" s="1074"/>
      <c r="F355" s="1074"/>
      <c r="G355" s="1074"/>
      <c r="H355" s="1074"/>
      <c r="I355" s="1074"/>
      <c r="J355" s="1074"/>
      <c r="K355" s="1075"/>
      <c r="L355" s="28" t="str">
        <f>IF(【全員最初に作成】基本情報!M399="","",【全員最初に作成】基本情報!M399)</f>
        <v/>
      </c>
      <c r="M355" s="28" t="str">
        <f>IF(【全員最初に作成】基本情報!R399="","",【全員最初に作成】基本情報!R399)</f>
        <v/>
      </c>
      <c r="N355" s="28" t="str">
        <f>IF(【全員最初に作成】基本情報!W399="","",【全員最初に作成】基本情報!W399)</f>
        <v/>
      </c>
      <c r="O355" s="28" t="str">
        <f>IF(【全員最初に作成】基本情報!X399="","",【全員最初に作成】基本情報!X399)</f>
        <v/>
      </c>
      <c r="P355" s="276" t="str">
        <f>IF(【全員最初に作成】基本情報!Y399="","",【全員最初に作成】基本情報!Y399)</f>
        <v/>
      </c>
      <c r="Q355" s="11" t="str">
        <f>IF(【全員最初に作成】基本情報!AB399="","",【全員最初に作成】基本情報!AB399)</f>
        <v/>
      </c>
      <c r="R355" s="48"/>
      <c r="S355" s="277" t="str">
        <f>IF(P355="","",VLOOKUP(P355,【参考】数式用!$J$2:$L$34,3,FALSE))</f>
        <v/>
      </c>
      <c r="T355" s="278" t="s">
        <v>108</v>
      </c>
      <c r="U355" s="49"/>
      <c r="V355" s="279" t="s">
        <v>109</v>
      </c>
      <c r="W355" s="49"/>
      <c r="X355" s="29" t="s">
        <v>110</v>
      </c>
      <c r="Y355" s="49"/>
      <c r="Z355" s="29" t="s">
        <v>109</v>
      </c>
      <c r="AA355" s="49"/>
      <c r="AB355" s="29" t="s">
        <v>111</v>
      </c>
      <c r="AC355" s="280" t="s">
        <v>112</v>
      </c>
      <c r="AD355" s="281" t="str">
        <f t="shared" si="18"/>
        <v/>
      </c>
      <c r="AE355" s="284" t="s">
        <v>113</v>
      </c>
      <c r="AF355" s="283" t="str">
        <f t="shared" si="19"/>
        <v/>
      </c>
    </row>
    <row r="356" spans="1:32" ht="36.75" customHeight="1">
      <c r="A356" s="28">
        <f t="shared" si="20"/>
        <v>345</v>
      </c>
      <c r="B356" s="1073" t="str">
        <f>IF(【全員最初に作成】基本情報!C400="","",【全員最初に作成】基本情報!C400)</f>
        <v/>
      </c>
      <c r="C356" s="1074"/>
      <c r="D356" s="1074"/>
      <c r="E356" s="1074"/>
      <c r="F356" s="1074"/>
      <c r="G356" s="1074"/>
      <c r="H356" s="1074"/>
      <c r="I356" s="1074"/>
      <c r="J356" s="1074"/>
      <c r="K356" s="1075"/>
      <c r="L356" s="28" t="str">
        <f>IF(【全員最初に作成】基本情報!M400="","",【全員最初に作成】基本情報!M400)</f>
        <v/>
      </c>
      <c r="M356" s="28" t="str">
        <f>IF(【全員最初に作成】基本情報!R400="","",【全員最初に作成】基本情報!R400)</f>
        <v/>
      </c>
      <c r="N356" s="28" t="str">
        <f>IF(【全員最初に作成】基本情報!W400="","",【全員最初に作成】基本情報!W400)</f>
        <v/>
      </c>
      <c r="O356" s="28" t="str">
        <f>IF(【全員最初に作成】基本情報!X400="","",【全員最初に作成】基本情報!X400)</f>
        <v/>
      </c>
      <c r="P356" s="276" t="str">
        <f>IF(【全員最初に作成】基本情報!Y400="","",【全員最初に作成】基本情報!Y400)</f>
        <v/>
      </c>
      <c r="Q356" s="11" t="str">
        <f>IF(【全員最初に作成】基本情報!AB400="","",【全員最初に作成】基本情報!AB400)</f>
        <v/>
      </c>
      <c r="R356" s="48"/>
      <c r="S356" s="277" t="str">
        <f>IF(P356="","",VLOOKUP(P356,【参考】数式用!$J$2:$L$34,3,FALSE))</f>
        <v/>
      </c>
      <c r="T356" s="278" t="s">
        <v>108</v>
      </c>
      <c r="U356" s="49"/>
      <c r="V356" s="279" t="s">
        <v>109</v>
      </c>
      <c r="W356" s="49"/>
      <c r="X356" s="29" t="s">
        <v>110</v>
      </c>
      <c r="Y356" s="49"/>
      <c r="Z356" s="29" t="s">
        <v>109</v>
      </c>
      <c r="AA356" s="49"/>
      <c r="AB356" s="29" t="s">
        <v>111</v>
      </c>
      <c r="AC356" s="280" t="s">
        <v>112</v>
      </c>
      <c r="AD356" s="281" t="str">
        <f t="shared" si="18"/>
        <v/>
      </c>
      <c r="AE356" s="284" t="s">
        <v>113</v>
      </c>
      <c r="AF356" s="283" t="str">
        <f t="shared" si="19"/>
        <v/>
      </c>
    </row>
    <row r="357" spans="1:32" ht="36.75" customHeight="1">
      <c r="A357" s="28">
        <f t="shared" si="20"/>
        <v>346</v>
      </c>
      <c r="B357" s="1073" t="str">
        <f>IF(【全員最初に作成】基本情報!C401="","",【全員最初に作成】基本情報!C401)</f>
        <v/>
      </c>
      <c r="C357" s="1074"/>
      <c r="D357" s="1074"/>
      <c r="E357" s="1074"/>
      <c r="F357" s="1074"/>
      <c r="G357" s="1074"/>
      <c r="H357" s="1074"/>
      <c r="I357" s="1074"/>
      <c r="J357" s="1074"/>
      <c r="K357" s="1075"/>
      <c r="L357" s="28" t="str">
        <f>IF(【全員最初に作成】基本情報!M401="","",【全員最初に作成】基本情報!M401)</f>
        <v/>
      </c>
      <c r="M357" s="28" t="str">
        <f>IF(【全員最初に作成】基本情報!R401="","",【全員最初に作成】基本情報!R401)</f>
        <v/>
      </c>
      <c r="N357" s="28" t="str">
        <f>IF(【全員最初に作成】基本情報!W401="","",【全員最初に作成】基本情報!W401)</f>
        <v/>
      </c>
      <c r="O357" s="28" t="str">
        <f>IF(【全員最初に作成】基本情報!X401="","",【全員最初に作成】基本情報!X401)</f>
        <v/>
      </c>
      <c r="P357" s="276" t="str">
        <f>IF(【全員最初に作成】基本情報!Y401="","",【全員最初に作成】基本情報!Y401)</f>
        <v/>
      </c>
      <c r="Q357" s="11" t="str">
        <f>IF(【全員最初に作成】基本情報!AB401="","",【全員最初に作成】基本情報!AB401)</f>
        <v/>
      </c>
      <c r="R357" s="48"/>
      <c r="S357" s="277" t="str">
        <f>IF(P357="","",VLOOKUP(P357,【参考】数式用!$J$2:$L$34,3,FALSE))</f>
        <v/>
      </c>
      <c r="T357" s="278" t="s">
        <v>108</v>
      </c>
      <c r="U357" s="49"/>
      <c r="V357" s="279" t="s">
        <v>109</v>
      </c>
      <c r="W357" s="49"/>
      <c r="X357" s="29" t="s">
        <v>110</v>
      </c>
      <c r="Y357" s="49"/>
      <c r="Z357" s="29" t="s">
        <v>109</v>
      </c>
      <c r="AA357" s="49"/>
      <c r="AB357" s="29" t="s">
        <v>111</v>
      </c>
      <c r="AC357" s="280" t="s">
        <v>112</v>
      </c>
      <c r="AD357" s="281" t="str">
        <f t="shared" si="18"/>
        <v/>
      </c>
      <c r="AE357" s="284" t="s">
        <v>113</v>
      </c>
      <c r="AF357" s="283" t="str">
        <f t="shared" si="19"/>
        <v/>
      </c>
    </row>
    <row r="358" spans="1:32" ht="36.75" customHeight="1">
      <c r="A358" s="28">
        <f t="shared" si="20"/>
        <v>347</v>
      </c>
      <c r="B358" s="1073" t="str">
        <f>IF(【全員最初に作成】基本情報!C402="","",【全員最初に作成】基本情報!C402)</f>
        <v/>
      </c>
      <c r="C358" s="1074"/>
      <c r="D358" s="1074"/>
      <c r="E358" s="1074"/>
      <c r="F358" s="1074"/>
      <c r="G358" s="1074"/>
      <c r="H358" s="1074"/>
      <c r="I358" s="1074"/>
      <c r="J358" s="1074"/>
      <c r="K358" s="1075"/>
      <c r="L358" s="28" t="str">
        <f>IF(【全員最初に作成】基本情報!M402="","",【全員最初に作成】基本情報!M402)</f>
        <v/>
      </c>
      <c r="M358" s="28" t="str">
        <f>IF(【全員最初に作成】基本情報!R402="","",【全員最初に作成】基本情報!R402)</f>
        <v/>
      </c>
      <c r="N358" s="28" t="str">
        <f>IF(【全員最初に作成】基本情報!W402="","",【全員最初に作成】基本情報!W402)</f>
        <v/>
      </c>
      <c r="O358" s="28" t="str">
        <f>IF(【全員最初に作成】基本情報!X402="","",【全員最初に作成】基本情報!X402)</f>
        <v/>
      </c>
      <c r="P358" s="276" t="str">
        <f>IF(【全員最初に作成】基本情報!Y402="","",【全員最初に作成】基本情報!Y402)</f>
        <v/>
      </c>
      <c r="Q358" s="11" t="str">
        <f>IF(【全員最初に作成】基本情報!AB402="","",【全員最初に作成】基本情報!AB402)</f>
        <v/>
      </c>
      <c r="R358" s="48"/>
      <c r="S358" s="277" t="str">
        <f>IF(P358="","",VLOOKUP(P358,【参考】数式用!$J$2:$L$34,3,FALSE))</f>
        <v/>
      </c>
      <c r="T358" s="278" t="s">
        <v>108</v>
      </c>
      <c r="U358" s="49"/>
      <c r="V358" s="279" t="s">
        <v>109</v>
      </c>
      <c r="W358" s="49"/>
      <c r="X358" s="29" t="s">
        <v>110</v>
      </c>
      <c r="Y358" s="49"/>
      <c r="Z358" s="29" t="s">
        <v>109</v>
      </c>
      <c r="AA358" s="49"/>
      <c r="AB358" s="29" t="s">
        <v>111</v>
      </c>
      <c r="AC358" s="280" t="s">
        <v>112</v>
      </c>
      <c r="AD358" s="281" t="str">
        <f t="shared" si="18"/>
        <v/>
      </c>
      <c r="AE358" s="284" t="s">
        <v>113</v>
      </c>
      <c r="AF358" s="283" t="str">
        <f t="shared" si="19"/>
        <v/>
      </c>
    </row>
    <row r="359" spans="1:32" ht="36.75" customHeight="1">
      <c r="A359" s="28">
        <f t="shared" si="20"/>
        <v>348</v>
      </c>
      <c r="B359" s="1073" t="str">
        <f>IF(【全員最初に作成】基本情報!C403="","",【全員最初に作成】基本情報!C403)</f>
        <v/>
      </c>
      <c r="C359" s="1074"/>
      <c r="D359" s="1074"/>
      <c r="E359" s="1074"/>
      <c r="F359" s="1074"/>
      <c r="G359" s="1074"/>
      <c r="H359" s="1074"/>
      <c r="I359" s="1074"/>
      <c r="J359" s="1074"/>
      <c r="K359" s="1075"/>
      <c r="L359" s="28" t="str">
        <f>IF(【全員最初に作成】基本情報!M403="","",【全員最初に作成】基本情報!M403)</f>
        <v/>
      </c>
      <c r="M359" s="28" t="str">
        <f>IF(【全員最初に作成】基本情報!R403="","",【全員最初に作成】基本情報!R403)</f>
        <v/>
      </c>
      <c r="N359" s="28" t="str">
        <f>IF(【全員最初に作成】基本情報!W403="","",【全員最初に作成】基本情報!W403)</f>
        <v/>
      </c>
      <c r="O359" s="28" t="str">
        <f>IF(【全員最初に作成】基本情報!X403="","",【全員最初に作成】基本情報!X403)</f>
        <v/>
      </c>
      <c r="P359" s="276" t="str">
        <f>IF(【全員最初に作成】基本情報!Y403="","",【全員最初に作成】基本情報!Y403)</f>
        <v/>
      </c>
      <c r="Q359" s="11" t="str">
        <f>IF(【全員最初に作成】基本情報!AB403="","",【全員最初に作成】基本情報!AB403)</f>
        <v/>
      </c>
      <c r="R359" s="48"/>
      <c r="S359" s="277" t="str">
        <f>IF(P359="","",VLOOKUP(P359,【参考】数式用!$J$2:$L$34,3,FALSE))</f>
        <v/>
      </c>
      <c r="T359" s="278" t="s">
        <v>108</v>
      </c>
      <c r="U359" s="49"/>
      <c r="V359" s="279" t="s">
        <v>109</v>
      </c>
      <c r="W359" s="49"/>
      <c r="X359" s="29" t="s">
        <v>110</v>
      </c>
      <c r="Y359" s="49"/>
      <c r="Z359" s="29" t="s">
        <v>109</v>
      </c>
      <c r="AA359" s="49"/>
      <c r="AB359" s="29" t="s">
        <v>111</v>
      </c>
      <c r="AC359" s="280" t="s">
        <v>112</v>
      </c>
      <c r="AD359" s="281" t="str">
        <f t="shared" si="18"/>
        <v/>
      </c>
      <c r="AE359" s="284" t="s">
        <v>113</v>
      </c>
      <c r="AF359" s="283" t="str">
        <f t="shared" si="19"/>
        <v/>
      </c>
    </row>
    <row r="360" spans="1:32" ht="36.75" customHeight="1">
      <c r="A360" s="28">
        <f t="shared" si="20"/>
        <v>349</v>
      </c>
      <c r="B360" s="1073" t="str">
        <f>IF(【全員最初に作成】基本情報!C404="","",【全員最初に作成】基本情報!C404)</f>
        <v/>
      </c>
      <c r="C360" s="1074"/>
      <c r="D360" s="1074"/>
      <c r="E360" s="1074"/>
      <c r="F360" s="1074"/>
      <c r="G360" s="1074"/>
      <c r="H360" s="1074"/>
      <c r="I360" s="1074"/>
      <c r="J360" s="1074"/>
      <c r="K360" s="1075"/>
      <c r="L360" s="28" t="str">
        <f>IF(【全員最初に作成】基本情報!M404="","",【全員最初に作成】基本情報!M404)</f>
        <v/>
      </c>
      <c r="M360" s="28" t="str">
        <f>IF(【全員最初に作成】基本情報!R404="","",【全員最初に作成】基本情報!R404)</f>
        <v/>
      </c>
      <c r="N360" s="28" t="str">
        <f>IF(【全員最初に作成】基本情報!W404="","",【全員最初に作成】基本情報!W404)</f>
        <v/>
      </c>
      <c r="O360" s="28" t="str">
        <f>IF(【全員最初に作成】基本情報!X404="","",【全員最初に作成】基本情報!X404)</f>
        <v/>
      </c>
      <c r="P360" s="276" t="str">
        <f>IF(【全員最初に作成】基本情報!Y404="","",【全員最初に作成】基本情報!Y404)</f>
        <v/>
      </c>
      <c r="Q360" s="11" t="str">
        <f>IF(【全員最初に作成】基本情報!AB404="","",【全員最初に作成】基本情報!AB404)</f>
        <v/>
      </c>
      <c r="R360" s="48"/>
      <c r="S360" s="277" t="str">
        <f>IF(P360="","",VLOOKUP(P360,【参考】数式用!$J$2:$L$34,3,FALSE))</f>
        <v/>
      </c>
      <c r="T360" s="278" t="s">
        <v>108</v>
      </c>
      <c r="U360" s="49"/>
      <c r="V360" s="279" t="s">
        <v>109</v>
      </c>
      <c r="W360" s="49"/>
      <c r="X360" s="29" t="s">
        <v>110</v>
      </c>
      <c r="Y360" s="49"/>
      <c r="Z360" s="29" t="s">
        <v>109</v>
      </c>
      <c r="AA360" s="49"/>
      <c r="AB360" s="29" t="s">
        <v>111</v>
      </c>
      <c r="AC360" s="280" t="s">
        <v>112</v>
      </c>
      <c r="AD360" s="281" t="str">
        <f t="shared" si="18"/>
        <v/>
      </c>
      <c r="AE360" s="284" t="s">
        <v>113</v>
      </c>
      <c r="AF360" s="283" t="str">
        <f t="shared" si="19"/>
        <v/>
      </c>
    </row>
    <row r="361" spans="1:32" ht="36.75" customHeight="1">
      <c r="A361" s="28">
        <f t="shared" si="20"/>
        <v>350</v>
      </c>
      <c r="B361" s="1073" t="str">
        <f>IF(【全員最初に作成】基本情報!C405="","",【全員最初に作成】基本情報!C405)</f>
        <v/>
      </c>
      <c r="C361" s="1074"/>
      <c r="D361" s="1074"/>
      <c r="E361" s="1074"/>
      <c r="F361" s="1074"/>
      <c r="G361" s="1074"/>
      <c r="H361" s="1074"/>
      <c r="I361" s="1074"/>
      <c r="J361" s="1074"/>
      <c r="K361" s="1075"/>
      <c r="L361" s="28" t="str">
        <f>IF(【全員最初に作成】基本情報!M405="","",【全員最初に作成】基本情報!M405)</f>
        <v/>
      </c>
      <c r="M361" s="28" t="str">
        <f>IF(【全員最初に作成】基本情報!R405="","",【全員最初に作成】基本情報!R405)</f>
        <v/>
      </c>
      <c r="N361" s="28" t="str">
        <f>IF(【全員最初に作成】基本情報!W405="","",【全員最初に作成】基本情報!W405)</f>
        <v/>
      </c>
      <c r="O361" s="28" t="str">
        <f>IF(【全員最初に作成】基本情報!X405="","",【全員最初に作成】基本情報!X405)</f>
        <v/>
      </c>
      <c r="P361" s="276" t="str">
        <f>IF(【全員最初に作成】基本情報!Y405="","",【全員最初に作成】基本情報!Y405)</f>
        <v/>
      </c>
      <c r="Q361" s="11" t="str">
        <f>IF(【全員最初に作成】基本情報!AB405="","",【全員最初に作成】基本情報!AB405)</f>
        <v/>
      </c>
      <c r="R361" s="48"/>
      <c r="S361" s="277" t="str">
        <f>IF(P361="","",VLOOKUP(P361,【参考】数式用!$J$2:$L$34,3,FALSE))</f>
        <v/>
      </c>
      <c r="T361" s="278" t="s">
        <v>108</v>
      </c>
      <c r="U361" s="49"/>
      <c r="V361" s="279" t="s">
        <v>109</v>
      </c>
      <c r="W361" s="49"/>
      <c r="X361" s="29" t="s">
        <v>110</v>
      </c>
      <c r="Y361" s="49"/>
      <c r="Z361" s="29" t="s">
        <v>109</v>
      </c>
      <c r="AA361" s="49"/>
      <c r="AB361" s="29" t="s">
        <v>111</v>
      </c>
      <c r="AC361" s="280" t="s">
        <v>112</v>
      </c>
      <c r="AD361" s="281" t="str">
        <f t="shared" si="18"/>
        <v/>
      </c>
      <c r="AE361" s="284" t="s">
        <v>113</v>
      </c>
      <c r="AF361" s="283" t="str">
        <f t="shared" si="19"/>
        <v/>
      </c>
    </row>
    <row r="362" spans="1:32" ht="36.75" customHeight="1">
      <c r="A362" s="28">
        <f t="shared" si="20"/>
        <v>351</v>
      </c>
      <c r="B362" s="1073" t="str">
        <f>IF(【全員最初に作成】基本情報!C406="","",【全員最初に作成】基本情報!C406)</f>
        <v/>
      </c>
      <c r="C362" s="1074"/>
      <c r="D362" s="1074"/>
      <c r="E362" s="1074"/>
      <c r="F362" s="1074"/>
      <c r="G362" s="1074"/>
      <c r="H362" s="1074"/>
      <c r="I362" s="1074"/>
      <c r="J362" s="1074"/>
      <c r="K362" s="1075"/>
      <c r="L362" s="28" t="str">
        <f>IF(【全員最初に作成】基本情報!M406="","",【全員最初に作成】基本情報!M406)</f>
        <v/>
      </c>
      <c r="M362" s="28" t="str">
        <f>IF(【全員最初に作成】基本情報!R406="","",【全員最初に作成】基本情報!R406)</f>
        <v/>
      </c>
      <c r="N362" s="28" t="str">
        <f>IF(【全員最初に作成】基本情報!W406="","",【全員最初に作成】基本情報!W406)</f>
        <v/>
      </c>
      <c r="O362" s="28" t="str">
        <f>IF(【全員最初に作成】基本情報!X406="","",【全員最初に作成】基本情報!X406)</f>
        <v/>
      </c>
      <c r="P362" s="276" t="str">
        <f>IF(【全員最初に作成】基本情報!Y406="","",【全員最初に作成】基本情報!Y406)</f>
        <v/>
      </c>
      <c r="Q362" s="11" t="str">
        <f>IF(【全員最初に作成】基本情報!AB406="","",【全員最初に作成】基本情報!AB406)</f>
        <v/>
      </c>
      <c r="R362" s="48"/>
      <c r="S362" s="277" t="str">
        <f>IF(P362="","",VLOOKUP(P362,【参考】数式用!$J$2:$L$34,3,FALSE))</f>
        <v/>
      </c>
      <c r="T362" s="278" t="s">
        <v>108</v>
      </c>
      <c r="U362" s="49"/>
      <c r="V362" s="279" t="s">
        <v>109</v>
      </c>
      <c r="W362" s="49"/>
      <c r="X362" s="29" t="s">
        <v>110</v>
      </c>
      <c r="Y362" s="49"/>
      <c r="Z362" s="29" t="s">
        <v>109</v>
      </c>
      <c r="AA362" s="49"/>
      <c r="AB362" s="29" t="s">
        <v>111</v>
      </c>
      <c r="AC362" s="280" t="s">
        <v>112</v>
      </c>
      <c r="AD362" s="281" t="str">
        <f t="shared" si="18"/>
        <v/>
      </c>
      <c r="AE362" s="284" t="s">
        <v>113</v>
      </c>
      <c r="AF362" s="283" t="str">
        <f t="shared" si="19"/>
        <v/>
      </c>
    </row>
    <row r="363" spans="1:32" ht="36.75" customHeight="1">
      <c r="A363" s="28">
        <f t="shared" si="20"/>
        <v>352</v>
      </c>
      <c r="B363" s="1073" t="str">
        <f>IF(【全員最初に作成】基本情報!C407="","",【全員最初に作成】基本情報!C407)</f>
        <v/>
      </c>
      <c r="C363" s="1074"/>
      <c r="D363" s="1074"/>
      <c r="E363" s="1074"/>
      <c r="F363" s="1074"/>
      <c r="G363" s="1074"/>
      <c r="H363" s="1074"/>
      <c r="I363" s="1074"/>
      <c r="J363" s="1074"/>
      <c r="K363" s="1075"/>
      <c r="L363" s="28" t="str">
        <f>IF(【全員最初に作成】基本情報!M407="","",【全員最初に作成】基本情報!M407)</f>
        <v/>
      </c>
      <c r="M363" s="28" t="str">
        <f>IF(【全員最初に作成】基本情報!R407="","",【全員最初に作成】基本情報!R407)</f>
        <v/>
      </c>
      <c r="N363" s="28" t="str">
        <f>IF(【全員最初に作成】基本情報!W407="","",【全員最初に作成】基本情報!W407)</f>
        <v/>
      </c>
      <c r="O363" s="28" t="str">
        <f>IF(【全員最初に作成】基本情報!X407="","",【全員最初に作成】基本情報!X407)</f>
        <v/>
      </c>
      <c r="P363" s="276" t="str">
        <f>IF(【全員最初に作成】基本情報!Y407="","",【全員最初に作成】基本情報!Y407)</f>
        <v/>
      </c>
      <c r="Q363" s="11" t="str">
        <f>IF(【全員最初に作成】基本情報!AB407="","",【全員最初に作成】基本情報!AB407)</f>
        <v/>
      </c>
      <c r="R363" s="48"/>
      <c r="S363" s="277" t="str">
        <f>IF(P363="","",VLOOKUP(P363,【参考】数式用!$J$2:$L$34,3,FALSE))</f>
        <v/>
      </c>
      <c r="T363" s="278" t="s">
        <v>108</v>
      </c>
      <c r="U363" s="49"/>
      <c r="V363" s="279" t="s">
        <v>109</v>
      </c>
      <c r="W363" s="49"/>
      <c r="X363" s="29" t="s">
        <v>110</v>
      </c>
      <c r="Y363" s="49"/>
      <c r="Z363" s="29" t="s">
        <v>109</v>
      </c>
      <c r="AA363" s="49"/>
      <c r="AB363" s="29" t="s">
        <v>111</v>
      </c>
      <c r="AC363" s="280" t="s">
        <v>112</v>
      </c>
      <c r="AD363" s="281" t="str">
        <f t="shared" si="18"/>
        <v/>
      </c>
      <c r="AE363" s="284" t="s">
        <v>113</v>
      </c>
      <c r="AF363" s="283" t="str">
        <f t="shared" si="19"/>
        <v/>
      </c>
    </row>
    <row r="364" spans="1:32" ht="36.75" customHeight="1">
      <c r="A364" s="28">
        <f t="shared" si="20"/>
        <v>353</v>
      </c>
      <c r="B364" s="1073" t="str">
        <f>IF(【全員最初に作成】基本情報!C408="","",【全員最初に作成】基本情報!C408)</f>
        <v/>
      </c>
      <c r="C364" s="1074"/>
      <c r="D364" s="1074"/>
      <c r="E364" s="1074"/>
      <c r="F364" s="1074"/>
      <c r="G364" s="1074"/>
      <c r="H364" s="1074"/>
      <c r="I364" s="1074"/>
      <c r="J364" s="1074"/>
      <c r="K364" s="1075"/>
      <c r="L364" s="28" t="str">
        <f>IF(【全員最初に作成】基本情報!M408="","",【全員最初に作成】基本情報!M408)</f>
        <v/>
      </c>
      <c r="M364" s="28" t="str">
        <f>IF(【全員最初に作成】基本情報!R408="","",【全員最初に作成】基本情報!R408)</f>
        <v/>
      </c>
      <c r="N364" s="28" t="str">
        <f>IF(【全員最初に作成】基本情報!W408="","",【全員最初に作成】基本情報!W408)</f>
        <v/>
      </c>
      <c r="O364" s="28" t="str">
        <f>IF(【全員最初に作成】基本情報!X408="","",【全員最初に作成】基本情報!X408)</f>
        <v/>
      </c>
      <c r="P364" s="276" t="str">
        <f>IF(【全員最初に作成】基本情報!Y408="","",【全員最初に作成】基本情報!Y408)</f>
        <v/>
      </c>
      <c r="Q364" s="11" t="str">
        <f>IF(【全員最初に作成】基本情報!AB408="","",【全員最初に作成】基本情報!AB408)</f>
        <v/>
      </c>
      <c r="R364" s="48"/>
      <c r="S364" s="277" t="str">
        <f>IF(P364="","",VLOOKUP(P364,【参考】数式用!$J$2:$L$34,3,FALSE))</f>
        <v/>
      </c>
      <c r="T364" s="278" t="s">
        <v>108</v>
      </c>
      <c r="U364" s="49"/>
      <c r="V364" s="279" t="s">
        <v>109</v>
      </c>
      <c r="W364" s="49"/>
      <c r="X364" s="29" t="s">
        <v>110</v>
      </c>
      <c r="Y364" s="49"/>
      <c r="Z364" s="29" t="s">
        <v>109</v>
      </c>
      <c r="AA364" s="49"/>
      <c r="AB364" s="29" t="s">
        <v>111</v>
      </c>
      <c r="AC364" s="280" t="s">
        <v>112</v>
      </c>
      <c r="AD364" s="281" t="str">
        <f t="shared" si="18"/>
        <v/>
      </c>
      <c r="AE364" s="284" t="s">
        <v>113</v>
      </c>
      <c r="AF364" s="283" t="str">
        <f t="shared" si="19"/>
        <v/>
      </c>
    </row>
    <row r="365" spans="1:32" ht="36.75" customHeight="1">
      <c r="A365" s="28">
        <f t="shared" si="20"/>
        <v>354</v>
      </c>
      <c r="B365" s="1073" t="str">
        <f>IF(【全員最初に作成】基本情報!C409="","",【全員最初に作成】基本情報!C409)</f>
        <v/>
      </c>
      <c r="C365" s="1074"/>
      <c r="D365" s="1074"/>
      <c r="E365" s="1074"/>
      <c r="F365" s="1074"/>
      <c r="G365" s="1074"/>
      <c r="H365" s="1074"/>
      <c r="I365" s="1074"/>
      <c r="J365" s="1074"/>
      <c r="K365" s="1075"/>
      <c r="L365" s="28" t="str">
        <f>IF(【全員最初に作成】基本情報!M409="","",【全員最初に作成】基本情報!M409)</f>
        <v/>
      </c>
      <c r="M365" s="28" t="str">
        <f>IF(【全員最初に作成】基本情報!R409="","",【全員最初に作成】基本情報!R409)</f>
        <v/>
      </c>
      <c r="N365" s="28" t="str">
        <f>IF(【全員最初に作成】基本情報!W409="","",【全員最初に作成】基本情報!W409)</f>
        <v/>
      </c>
      <c r="O365" s="28" t="str">
        <f>IF(【全員最初に作成】基本情報!X409="","",【全員最初に作成】基本情報!X409)</f>
        <v/>
      </c>
      <c r="P365" s="276" t="str">
        <f>IF(【全員最初に作成】基本情報!Y409="","",【全員最初に作成】基本情報!Y409)</f>
        <v/>
      </c>
      <c r="Q365" s="11" t="str">
        <f>IF(【全員最初に作成】基本情報!AB409="","",【全員最初に作成】基本情報!AB409)</f>
        <v/>
      </c>
      <c r="R365" s="48"/>
      <c r="S365" s="277" t="str">
        <f>IF(P365="","",VLOOKUP(P365,【参考】数式用!$J$2:$L$34,3,FALSE))</f>
        <v/>
      </c>
      <c r="T365" s="278" t="s">
        <v>108</v>
      </c>
      <c r="U365" s="49"/>
      <c r="V365" s="279" t="s">
        <v>109</v>
      </c>
      <c r="W365" s="49"/>
      <c r="X365" s="29" t="s">
        <v>110</v>
      </c>
      <c r="Y365" s="49"/>
      <c r="Z365" s="29" t="s">
        <v>109</v>
      </c>
      <c r="AA365" s="49"/>
      <c r="AB365" s="29" t="s">
        <v>111</v>
      </c>
      <c r="AC365" s="280" t="s">
        <v>112</v>
      </c>
      <c r="AD365" s="281" t="str">
        <f t="shared" si="18"/>
        <v/>
      </c>
      <c r="AE365" s="284" t="s">
        <v>113</v>
      </c>
      <c r="AF365" s="283" t="str">
        <f t="shared" si="19"/>
        <v/>
      </c>
    </row>
    <row r="366" spans="1:32" ht="36.75" customHeight="1">
      <c r="A366" s="28">
        <f t="shared" si="20"/>
        <v>355</v>
      </c>
      <c r="B366" s="1073" t="str">
        <f>IF(【全員最初に作成】基本情報!C410="","",【全員最初に作成】基本情報!C410)</f>
        <v/>
      </c>
      <c r="C366" s="1074"/>
      <c r="D366" s="1074"/>
      <c r="E366" s="1074"/>
      <c r="F366" s="1074"/>
      <c r="G366" s="1074"/>
      <c r="H366" s="1074"/>
      <c r="I366" s="1074"/>
      <c r="J366" s="1074"/>
      <c r="K366" s="1075"/>
      <c r="L366" s="28" t="str">
        <f>IF(【全員最初に作成】基本情報!M410="","",【全員最初に作成】基本情報!M410)</f>
        <v/>
      </c>
      <c r="M366" s="28" t="str">
        <f>IF(【全員最初に作成】基本情報!R410="","",【全員最初に作成】基本情報!R410)</f>
        <v/>
      </c>
      <c r="N366" s="28" t="str">
        <f>IF(【全員最初に作成】基本情報!W410="","",【全員最初に作成】基本情報!W410)</f>
        <v/>
      </c>
      <c r="O366" s="28" t="str">
        <f>IF(【全員最初に作成】基本情報!X410="","",【全員最初に作成】基本情報!X410)</f>
        <v/>
      </c>
      <c r="P366" s="276" t="str">
        <f>IF(【全員最初に作成】基本情報!Y410="","",【全員最初に作成】基本情報!Y410)</f>
        <v/>
      </c>
      <c r="Q366" s="11" t="str">
        <f>IF(【全員最初に作成】基本情報!AB410="","",【全員最初に作成】基本情報!AB410)</f>
        <v/>
      </c>
      <c r="R366" s="48"/>
      <c r="S366" s="277" t="str">
        <f>IF(P366="","",VLOOKUP(P366,【参考】数式用!$J$2:$L$34,3,FALSE))</f>
        <v/>
      </c>
      <c r="T366" s="278" t="s">
        <v>108</v>
      </c>
      <c r="U366" s="49"/>
      <c r="V366" s="279" t="s">
        <v>109</v>
      </c>
      <c r="W366" s="49"/>
      <c r="X366" s="29" t="s">
        <v>110</v>
      </c>
      <c r="Y366" s="49"/>
      <c r="Z366" s="29" t="s">
        <v>109</v>
      </c>
      <c r="AA366" s="49"/>
      <c r="AB366" s="29" t="s">
        <v>111</v>
      </c>
      <c r="AC366" s="280" t="s">
        <v>112</v>
      </c>
      <c r="AD366" s="281" t="str">
        <f t="shared" si="18"/>
        <v/>
      </c>
      <c r="AE366" s="284" t="s">
        <v>113</v>
      </c>
      <c r="AF366" s="283" t="str">
        <f t="shared" si="19"/>
        <v/>
      </c>
    </row>
    <row r="367" spans="1:32" ht="36.75" customHeight="1">
      <c r="A367" s="28">
        <f t="shared" si="20"/>
        <v>356</v>
      </c>
      <c r="B367" s="1073" t="str">
        <f>IF(【全員最初に作成】基本情報!C411="","",【全員最初に作成】基本情報!C411)</f>
        <v/>
      </c>
      <c r="C367" s="1074"/>
      <c r="D367" s="1074"/>
      <c r="E367" s="1074"/>
      <c r="F367" s="1074"/>
      <c r="G367" s="1074"/>
      <c r="H367" s="1074"/>
      <c r="I367" s="1074"/>
      <c r="J367" s="1074"/>
      <c r="K367" s="1075"/>
      <c r="L367" s="28" t="str">
        <f>IF(【全員最初に作成】基本情報!M411="","",【全員最初に作成】基本情報!M411)</f>
        <v/>
      </c>
      <c r="M367" s="28" t="str">
        <f>IF(【全員最初に作成】基本情報!R411="","",【全員最初に作成】基本情報!R411)</f>
        <v/>
      </c>
      <c r="N367" s="28" t="str">
        <f>IF(【全員最初に作成】基本情報!W411="","",【全員最初に作成】基本情報!W411)</f>
        <v/>
      </c>
      <c r="O367" s="28" t="str">
        <f>IF(【全員最初に作成】基本情報!X411="","",【全員最初に作成】基本情報!X411)</f>
        <v/>
      </c>
      <c r="P367" s="276" t="str">
        <f>IF(【全員最初に作成】基本情報!Y411="","",【全員最初に作成】基本情報!Y411)</f>
        <v/>
      </c>
      <c r="Q367" s="11" t="str">
        <f>IF(【全員最初に作成】基本情報!AB411="","",【全員最初に作成】基本情報!AB411)</f>
        <v/>
      </c>
      <c r="R367" s="48"/>
      <c r="S367" s="277" t="str">
        <f>IF(P367="","",VLOOKUP(P367,【参考】数式用!$J$2:$L$34,3,FALSE))</f>
        <v/>
      </c>
      <c r="T367" s="278" t="s">
        <v>108</v>
      </c>
      <c r="U367" s="49"/>
      <c r="V367" s="279" t="s">
        <v>109</v>
      </c>
      <c r="W367" s="49"/>
      <c r="X367" s="29" t="s">
        <v>110</v>
      </c>
      <c r="Y367" s="49"/>
      <c r="Z367" s="29" t="s">
        <v>109</v>
      </c>
      <c r="AA367" s="49"/>
      <c r="AB367" s="29" t="s">
        <v>111</v>
      </c>
      <c r="AC367" s="280" t="s">
        <v>112</v>
      </c>
      <c r="AD367" s="281" t="str">
        <f t="shared" si="18"/>
        <v/>
      </c>
      <c r="AE367" s="284" t="s">
        <v>113</v>
      </c>
      <c r="AF367" s="283" t="str">
        <f t="shared" si="19"/>
        <v/>
      </c>
    </row>
    <row r="368" spans="1:32" ht="36.75" customHeight="1">
      <c r="A368" s="28">
        <f t="shared" si="20"/>
        <v>357</v>
      </c>
      <c r="B368" s="1073" t="str">
        <f>IF(【全員最初に作成】基本情報!C412="","",【全員最初に作成】基本情報!C412)</f>
        <v/>
      </c>
      <c r="C368" s="1074"/>
      <c r="D368" s="1074"/>
      <c r="E368" s="1074"/>
      <c r="F368" s="1074"/>
      <c r="G368" s="1074"/>
      <c r="H368" s="1074"/>
      <c r="I368" s="1074"/>
      <c r="J368" s="1074"/>
      <c r="K368" s="1075"/>
      <c r="L368" s="28" t="str">
        <f>IF(【全員最初に作成】基本情報!M412="","",【全員最初に作成】基本情報!M412)</f>
        <v/>
      </c>
      <c r="M368" s="28" t="str">
        <f>IF(【全員最初に作成】基本情報!R412="","",【全員最初に作成】基本情報!R412)</f>
        <v/>
      </c>
      <c r="N368" s="28" t="str">
        <f>IF(【全員最初に作成】基本情報!W412="","",【全員最初に作成】基本情報!W412)</f>
        <v/>
      </c>
      <c r="O368" s="28" t="str">
        <f>IF(【全員最初に作成】基本情報!X412="","",【全員最初に作成】基本情報!X412)</f>
        <v/>
      </c>
      <c r="P368" s="276" t="str">
        <f>IF(【全員最初に作成】基本情報!Y412="","",【全員最初に作成】基本情報!Y412)</f>
        <v/>
      </c>
      <c r="Q368" s="11" t="str">
        <f>IF(【全員最初に作成】基本情報!AB412="","",【全員最初に作成】基本情報!AB412)</f>
        <v/>
      </c>
      <c r="R368" s="48"/>
      <c r="S368" s="277" t="str">
        <f>IF(P368="","",VLOOKUP(P368,【参考】数式用!$J$2:$L$34,3,FALSE))</f>
        <v/>
      </c>
      <c r="T368" s="278" t="s">
        <v>108</v>
      </c>
      <c r="U368" s="49"/>
      <c r="V368" s="279" t="s">
        <v>109</v>
      </c>
      <c r="W368" s="49"/>
      <c r="X368" s="29" t="s">
        <v>110</v>
      </c>
      <c r="Y368" s="49"/>
      <c r="Z368" s="29" t="s">
        <v>109</v>
      </c>
      <c r="AA368" s="49"/>
      <c r="AB368" s="29" t="s">
        <v>111</v>
      </c>
      <c r="AC368" s="280" t="s">
        <v>112</v>
      </c>
      <c r="AD368" s="281" t="str">
        <f t="shared" si="18"/>
        <v/>
      </c>
      <c r="AE368" s="284" t="s">
        <v>113</v>
      </c>
      <c r="AF368" s="283" t="str">
        <f t="shared" si="19"/>
        <v/>
      </c>
    </row>
    <row r="369" spans="1:32" ht="36.75" customHeight="1">
      <c r="A369" s="28">
        <f t="shared" si="20"/>
        <v>358</v>
      </c>
      <c r="B369" s="1073" t="str">
        <f>IF(【全員最初に作成】基本情報!C413="","",【全員最初に作成】基本情報!C413)</f>
        <v/>
      </c>
      <c r="C369" s="1074"/>
      <c r="D369" s="1074"/>
      <c r="E369" s="1074"/>
      <c r="F369" s="1074"/>
      <c r="G369" s="1074"/>
      <c r="H369" s="1074"/>
      <c r="I369" s="1074"/>
      <c r="J369" s="1074"/>
      <c r="K369" s="1075"/>
      <c r="L369" s="28" t="str">
        <f>IF(【全員最初に作成】基本情報!M413="","",【全員最初に作成】基本情報!M413)</f>
        <v/>
      </c>
      <c r="M369" s="28" t="str">
        <f>IF(【全員最初に作成】基本情報!R413="","",【全員最初に作成】基本情報!R413)</f>
        <v/>
      </c>
      <c r="N369" s="28" t="str">
        <f>IF(【全員最初に作成】基本情報!W413="","",【全員最初に作成】基本情報!W413)</f>
        <v/>
      </c>
      <c r="O369" s="28" t="str">
        <f>IF(【全員最初に作成】基本情報!X413="","",【全員最初に作成】基本情報!X413)</f>
        <v/>
      </c>
      <c r="P369" s="276" t="str">
        <f>IF(【全員最初に作成】基本情報!Y413="","",【全員最初に作成】基本情報!Y413)</f>
        <v/>
      </c>
      <c r="Q369" s="11" t="str">
        <f>IF(【全員最初に作成】基本情報!AB413="","",【全員最初に作成】基本情報!AB413)</f>
        <v/>
      </c>
      <c r="R369" s="48"/>
      <c r="S369" s="277" t="str">
        <f>IF(P369="","",VLOOKUP(P369,【参考】数式用!$J$2:$L$34,3,FALSE))</f>
        <v/>
      </c>
      <c r="T369" s="278" t="s">
        <v>108</v>
      </c>
      <c r="U369" s="49"/>
      <c r="V369" s="279" t="s">
        <v>109</v>
      </c>
      <c r="W369" s="49"/>
      <c r="X369" s="29" t="s">
        <v>110</v>
      </c>
      <c r="Y369" s="49"/>
      <c r="Z369" s="29" t="s">
        <v>109</v>
      </c>
      <c r="AA369" s="49"/>
      <c r="AB369" s="29" t="s">
        <v>111</v>
      </c>
      <c r="AC369" s="280" t="s">
        <v>112</v>
      </c>
      <c r="AD369" s="281" t="str">
        <f t="shared" si="18"/>
        <v/>
      </c>
      <c r="AE369" s="284" t="s">
        <v>113</v>
      </c>
      <c r="AF369" s="283" t="str">
        <f t="shared" si="19"/>
        <v/>
      </c>
    </row>
    <row r="370" spans="1:32" ht="36.75" customHeight="1">
      <c r="A370" s="28">
        <f t="shared" si="20"/>
        <v>359</v>
      </c>
      <c r="B370" s="1073" t="str">
        <f>IF(【全員最初に作成】基本情報!C414="","",【全員最初に作成】基本情報!C414)</f>
        <v/>
      </c>
      <c r="C370" s="1074"/>
      <c r="D370" s="1074"/>
      <c r="E370" s="1074"/>
      <c r="F370" s="1074"/>
      <c r="G370" s="1074"/>
      <c r="H370" s="1074"/>
      <c r="I370" s="1074"/>
      <c r="J370" s="1074"/>
      <c r="K370" s="1075"/>
      <c r="L370" s="28" t="str">
        <f>IF(【全員最初に作成】基本情報!M414="","",【全員最初に作成】基本情報!M414)</f>
        <v/>
      </c>
      <c r="M370" s="28" t="str">
        <f>IF(【全員最初に作成】基本情報!R414="","",【全員最初に作成】基本情報!R414)</f>
        <v/>
      </c>
      <c r="N370" s="28" t="str">
        <f>IF(【全員最初に作成】基本情報!W414="","",【全員最初に作成】基本情報!W414)</f>
        <v/>
      </c>
      <c r="O370" s="28" t="str">
        <f>IF(【全員最初に作成】基本情報!X414="","",【全員最初に作成】基本情報!X414)</f>
        <v/>
      </c>
      <c r="P370" s="276" t="str">
        <f>IF(【全員最初に作成】基本情報!Y414="","",【全員最初に作成】基本情報!Y414)</f>
        <v/>
      </c>
      <c r="Q370" s="11" t="str">
        <f>IF(【全員最初に作成】基本情報!AB414="","",【全員最初に作成】基本情報!AB414)</f>
        <v/>
      </c>
      <c r="R370" s="48"/>
      <c r="S370" s="277" t="str">
        <f>IF(P370="","",VLOOKUP(P370,【参考】数式用!$J$2:$L$34,3,FALSE))</f>
        <v/>
      </c>
      <c r="T370" s="278" t="s">
        <v>108</v>
      </c>
      <c r="U370" s="49"/>
      <c r="V370" s="279" t="s">
        <v>109</v>
      </c>
      <c r="W370" s="49"/>
      <c r="X370" s="29" t="s">
        <v>110</v>
      </c>
      <c r="Y370" s="49"/>
      <c r="Z370" s="29" t="s">
        <v>109</v>
      </c>
      <c r="AA370" s="49"/>
      <c r="AB370" s="29" t="s">
        <v>111</v>
      </c>
      <c r="AC370" s="280" t="s">
        <v>112</v>
      </c>
      <c r="AD370" s="281" t="str">
        <f t="shared" si="18"/>
        <v/>
      </c>
      <c r="AE370" s="284" t="s">
        <v>113</v>
      </c>
      <c r="AF370" s="283" t="str">
        <f t="shared" si="19"/>
        <v/>
      </c>
    </row>
    <row r="371" spans="1:32" ht="36.75" customHeight="1">
      <c r="A371" s="28">
        <f t="shared" si="20"/>
        <v>360</v>
      </c>
      <c r="B371" s="1073" t="str">
        <f>IF(【全員最初に作成】基本情報!C415="","",【全員最初に作成】基本情報!C415)</f>
        <v/>
      </c>
      <c r="C371" s="1074"/>
      <c r="D371" s="1074"/>
      <c r="E371" s="1074"/>
      <c r="F371" s="1074"/>
      <c r="G371" s="1074"/>
      <c r="H371" s="1074"/>
      <c r="I371" s="1074"/>
      <c r="J371" s="1074"/>
      <c r="K371" s="1075"/>
      <c r="L371" s="28" t="str">
        <f>IF(【全員最初に作成】基本情報!M415="","",【全員最初に作成】基本情報!M415)</f>
        <v/>
      </c>
      <c r="M371" s="28" t="str">
        <f>IF(【全員最初に作成】基本情報!R415="","",【全員最初に作成】基本情報!R415)</f>
        <v/>
      </c>
      <c r="N371" s="28" t="str">
        <f>IF(【全員最初に作成】基本情報!W415="","",【全員最初に作成】基本情報!W415)</f>
        <v/>
      </c>
      <c r="O371" s="28" t="str">
        <f>IF(【全員最初に作成】基本情報!X415="","",【全員最初に作成】基本情報!X415)</f>
        <v/>
      </c>
      <c r="P371" s="276" t="str">
        <f>IF(【全員最初に作成】基本情報!Y415="","",【全員最初に作成】基本情報!Y415)</f>
        <v/>
      </c>
      <c r="Q371" s="11" t="str">
        <f>IF(【全員最初に作成】基本情報!AB415="","",【全員最初に作成】基本情報!AB415)</f>
        <v/>
      </c>
      <c r="R371" s="48"/>
      <c r="S371" s="277" t="str">
        <f>IF(P371="","",VLOOKUP(P371,【参考】数式用!$J$2:$L$34,3,FALSE))</f>
        <v/>
      </c>
      <c r="T371" s="278" t="s">
        <v>108</v>
      </c>
      <c r="U371" s="49"/>
      <c r="V371" s="279" t="s">
        <v>109</v>
      </c>
      <c r="W371" s="49"/>
      <c r="X371" s="29" t="s">
        <v>110</v>
      </c>
      <c r="Y371" s="49"/>
      <c r="Z371" s="29" t="s">
        <v>109</v>
      </c>
      <c r="AA371" s="49"/>
      <c r="AB371" s="29" t="s">
        <v>111</v>
      </c>
      <c r="AC371" s="280" t="s">
        <v>112</v>
      </c>
      <c r="AD371" s="281" t="str">
        <f t="shared" si="18"/>
        <v/>
      </c>
      <c r="AE371" s="284" t="s">
        <v>113</v>
      </c>
      <c r="AF371" s="283" t="str">
        <f t="shared" si="19"/>
        <v/>
      </c>
    </row>
    <row r="372" spans="1:32" ht="36.75" customHeight="1">
      <c r="A372" s="28">
        <f t="shared" si="20"/>
        <v>361</v>
      </c>
      <c r="B372" s="1073" t="str">
        <f>IF(【全員最初に作成】基本情報!C416="","",【全員最初に作成】基本情報!C416)</f>
        <v/>
      </c>
      <c r="C372" s="1074"/>
      <c r="D372" s="1074"/>
      <c r="E372" s="1074"/>
      <c r="F372" s="1074"/>
      <c r="G372" s="1074"/>
      <c r="H372" s="1074"/>
      <c r="I372" s="1074"/>
      <c r="J372" s="1074"/>
      <c r="K372" s="1075"/>
      <c r="L372" s="28" t="str">
        <f>IF(【全員最初に作成】基本情報!M416="","",【全員最初に作成】基本情報!M416)</f>
        <v/>
      </c>
      <c r="M372" s="28" t="str">
        <f>IF(【全員最初に作成】基本情報!R416="","",【全員最初に作成】基本情報!R416)</f>
        <v/>
      </c>
      <c r="N372" s="28" t="str">
        <f>IF(【全員最初に作成】基本情報!W416="","",【全員最初に作成】基本情報!W416)</f>
        <v/>
      </c>
      <c r="O372" s="28" t="str">
        <f>IF(【全員最初に作成】基本情報!X416="","",【全員最初に作成】基本情報!X416)</f>
        <v/>
      </c>
      <c r="P372" s="276" t="str">
        <f>IF(【全員最初に作成】基本情報!Y416="","",【全員最初に作成】基本情報!Y416)</f>
        <v/>
      </c>
      <c r="Q372" s="11" t="str">
        <f>IF(【全員最初に作成】基本情報!AB416="","",【全員最初に作成】基本情報!AB416)</f>
        <v/>
      </c>
      <c r="R372" s="48"/>
      <c r="S372" s="277" t="str">
        <f>IF(P372="","",VLOOKUP(P372,【参考】数式用!$J$2:$L$34,3,FALSE))</f>
        <v/>
      </c>
      <c r="T372" s="278" t="s">
        <v>108</v>
      </c>
      <c r="U372" s="49"/>
      <c r="V372" s="279" t="s">
        <v>109</v>
      </c>
      <c r="W372" s="49"/>
      <c r="X372" s="29" t="s">
        <v>110</v>
      </c>
      <c r="Y372" s="49"/>
      <c r="Z372" s="29" t="s">
        <v>109</v>
      </c>
      <c r="AA372" s="49"/>
      <c r="AB372" s="29" t="s">
        <v>111</v>
      </c>
      <c r="AC372" s="280" t="s">
        <v>112</v>
      </c>
      <c r="AD372" s="281" t="str">
        <f t="shared" si="18"/>
        <v/>
      </c>
      <c r="AE372" s="284" t="s">
        <v>113</v>
      </c>
      <c r="AF372" s="283" t="str">
        <f t="shared" si="19"/>
        <v/>
      </c>
    </row>
    <row r="373" spans="1:32" ht="36.75" customHeight="1">
      <c r="A373" s="28">
        <f t="shared" si="20"/>
        <v>362</v>
      </c>
      <c r="B373" s="1073" t="str">
        <f>IF(【全員最初に作成】基本情報!C417="","",【全員最初に作成】基本情報!C417)</f>
        <v/>
      </c>
      <c r="C373" s="1074"/>
      <c r="D373" s="1074"/>
      <c r="E373" s="1074"/>
      <c r="F373" s="1074"/>
      <c r="G373" s="1074"/>
      <c r="H373" s="1074"/>
      <c r="I373" s="1074"/>
      <c r="J373" s="1074"/>
      <c r="K373" s="1075"/>
      <c r="L373" s="28" t="str">
        <f>IF(【全員最初に作成】基本情報!M417="","",【全員最初に作成】基本情報!M417)</f>
        <v/>
      </c>
      <c r="M373" s="28" t="str">
        <f>IF(【全員最初に作成】基本情報!R417="","",【全員最初に作成】基本情報!R417)</f>
        <v/>
      </c>
      <c r="N373" s="28" t="str">
        <f>IF(【全員最初に作成】基本情報!W417="","",【全員最初に作成】基本情報!W417)</f>
        <v/>
      </c>
      <c r="O373" s="28" t="str">
        <f>IF(【全員最初に作成】基本情報!X417="","",【全員最初に作成】基本情報!X417)</f>
        <v/>
      </c>
      <c r="P373" s="276" t="str">
        <f>IF(【全員最初に作成】基本情報!Y417="","",【全員最初に作成】基本情報!Y417)</f>
        <v/>
      </c>
      <c r="Q373" s="11" t="str">
        <f>IF(【全員最初に作成】基本情報!AB417="","",【全員最初に作成】基本情報!AB417)</f>
        <v/>
      </c>
      <c r="R373" s="48"/>
      <c r="S373" s="277" t="str">
        <f>IF(P373="","",VLOOKUP(P373,【参考】数式用!$J$2:$L$34,3,FALSE))</f>
        <v/>
      </c>
      <c r="T373" s="278" t="s">
        <v>108</v>
      </c>
      <c r="U373" s="49"/>
      <c r="V373" s="279" t="s">
        <v>109</v>
      </c>
      <c r="W373" s="49"/>
      <c r="X373" s="29" t="s">
        <v>110</v>
      </c>
      <c r="Y373" s="49"/>
      <c r="Z373" s="29" t="s">
        <v>109</v>
      </c>
      <c r="AA373" s="49"/>
      <c r="AB373" s="29" t="s">
        <v>111</v>
      </c>
      <c r="AC373" s="280" t="s">
        <v>112</v>
      </c>
      <c r="AD373" s="281" t="str">
        <f t="shared" si="18"/>
        <v/>
      </c>
      <c r="AE373" s="284" t="s">
        <v>113</v>
      </c>
      <c r="AF373" s="283" t="str">
        <f t="shared" si="19"/>
        <v/>
      </c>
    </row>
    <row r="374" spans="1:32" ht="36.75" customHeight="1">
      <c r="A374" s="28">
        <f t="shared" si="20"/>
        <v>363</v>
      </c>
      <c r="B374" s="1073" t="str">
        <f>IF(【全員最初に作成】基本情報!C418="","",【全員最初に作成】基本情報!C418)</f>
        <v/>
      </c>
      <c r="C374" s="1074"/>
      <c r="D374" s="1074"/>
      <c r="E374" s="1074"/>
      <c r="F374" s="1074"/>
      <c r="G374" s="1074"/>
      <c r="H374" s="1074"/>
      <c r="I374" s="1074"/>
      <c r="J374" s="1074"/>
      <c r="K374" s="1075"/>
      <c r="L374" s="28" t="str">
        <f>IF(【全員最初に作成】基本情報!M418="","",【全員最初に作成】基本情報!M418)</f>
        <v/>
      </c>
      <c r="M374" s="28" t="str">
        <f>IF(【全員最初に作成】基本情報!R418="","",【全員最初に作成】基本情報!R418)</f>
        <v/>
      </c>
      <c r="N374" s="28" t="str">
        <f>IF(【全員最初に作成】基本情報!W418="","",【全員最初に作成】基本情報!W418)</f>
        <v/>
      </c>
      <c r="O374" s="28" t="str">
        <f>IF(【全員最初に作成】基本情報!X418="","",【全員最初に作成】基本情報!X418)</f>
        <v/>
      </c>
      <c r="P374" s="276" t="str">
        <f>IF(【全員最初に作成】基本情報!Y418="","",【全員最初に作成】基本情報!Y418)</f>
        <v/>
      </c>
      <c r="Q374" s="11" t="str">
        <f>IF(【全員最初に作成】基本情報!AB418="","",【全員最初に作成】基本情報!AB418)</f>
        <v/>
      </c>
      <c r="R374" s="48"/>
      <c r="S374" s="277" t="str">
        <f>IF(P374="","",VLOOKUP(P374,【参考】数式用!$J$2:$L$34,3,FALSE))</f>
        <v/>
      </c>
      <c r="T374" s="278" t="s">
        <v>108</v>
      </c>
      <c r="U374" s="49"/>
      <c r="V374" s="279" t="s">
        <v>109</v>
      </c>
      <c r="W374" s="49"/>
      <c r="X374" s="29" t="s">
        <v>110</v>
      </c>
      <c r="Y374" s="49"/>
      <c r="Z374" s="29" t="s">
        <v>109</v>
      </c>
      <c r="AA374" s="49"/>
      <c r="AB374" s="29" t="s">
        <v>111</v>
      </c>
      <c r="AC374" s="280" t="s">
        <v>112</v>
      </c>
      <c r="AD374" s="281" t="str">
        <f t="shared" si="18"/>
        <v/>
      </c>
      <c r="AE374" s="284" t="s">
        <v>113</v>
      </c>
      <c r="AF374" s="283" t="str">
        <f t="shared" si="19"/>
        <v/>
      </c>
    </row>
    <row r="375" spans="1:32" ht="36.75" customHeight="1">
      <c r="A375" s="28">
        <f t="shared" si="20"/>
        <v>364</v>
      </c>
      <c r="B375" s="1073" t="str">
        <f>IF(【全員最初に作成】基本情報!C419="","",【全員最初に作成】基本情報!C419)</f>
        <v/>
      </c>
      <c r="C375" s="1074"/>
      <c r="D375" s="1074"/>
      <c r="E375" s="1074"/>
      <c r="F375" s="1074"/>
      <c r="G375" s="1074"/>
      <c r="H375" s="1074"/>
      <c r="I375" s="1074"/>
      <c r="J375" s="1074"/>
      <c r="K375" s="1075"/>
      <c r="L375" s="28" t="str">
        <f>IF(【全員最初に作成】基本情報!M419="","",【全員最初に作成】基本情報!M419)</f>
        <v/>
      </c>
      <c r="M375" s="28" t="str">
        <f>IF(【全員最初に作成】基本情報!R419="","",【全員最初に作成】基本情報!R419)</f>
        <v/>
      </c>
      <c r="N375" s="28" t="str">
        <f>IF(【全員最初に作成】基本情報!W419="","",【全員最初に作成】基本情報!W419)</f>
        <v/>
      </c>
      <c r="O375" s="28" t="str">
        <f>IF(【全員最初に作成】基本情報!X419="","",【全員最初に作成】基本情報!X419)</f>
        <v/>
      </c>
      <c r="P375" s="276" t="str">
        <f>IF(【全員最初に作成】基本情報!Y419="","",【全員最初に作成】基本情報!Y419)</f>
        <v/>
      </c>
      <c r="Q375" s="11" t="str">
        <f>IF(【全員最初に作成】基本情報!AB419="","",【全員最初に作成】基本情報!AB419)</f>
        <v/>
      </c>
      <c r="R375" s="48"/>
      <c r="S375" s="277" t="str">
        <f>IF(P375="","",VLOOKUP(P375,【参考】数式用!$J$2:$L$34,3,FALSE))</f>
        <v/>
      </c>
      <c r="T375" s="278" t="s">
        <v>108</v>
      </c>
      <c r="U375" s="49"/>
      <c r="V375" s="279" t="s">
        <v>109</v>
      </c>
      <c r="W375" s="49"/>
      <c r="X375" s="29" t="s">
        <v>110</v>
      </c>
      <c r="Y375" s="49"/>
      <c r="Z375" s="29" t="s">
        <v>109</v>
      </c>
      <c r="AA375" s="49"/>
      <c r="AB375" s="29" t="s">
        <v>111</v>
      </c>
      <c r="AC375" s="280" t="s">
        <v>112</v>
      </c>
      <c r="AD375" s="281" t="str">
        <f t="shared" si="18"/>
        <v/>
      </c>
      <c r="AE375" s="284" t="s">
        <v>113</v>
      </c>
      <c r="AF375" s="283" t="str">
        <f t="shared" si="19"/>
        <v/>
      </c>
    </row>
    <row r="376" spans="1:32" ht="36.75" customHeight="1">
      <c r="A376" s="28">
        <f t="shared" si="20"/>
        <v>365</v>
      </c>
      <c r="B376" s="1073" t="str">
        <f>IF(【全員最初に作成】基本情報!C420="","",【全員最初に作成】基本情報!C420)</f>
        <v/>
      </c>
      <c r="C376" s="1074"/>
      <c r="D376" s="1074"/>
      <c r="E376" s="1074"/>
      <c r="F376" s="1074"/>
      <c r="G376" s="1074"/>
      <c r="H376" s="1074"/>
      <c r="I376" s="1074"/>
      <c r="J376" s="1074"/>
      <c r="K376" s="1075"/>
      <c r="L376" s="28" t="str">
        <f>IF(【全員最初に作成】基本情報!M420="","",【全員最初に作成】基本情報!M420)</f>
        <v/>
      </c>
      <c r="M376" s="28" t="str">
        <f>IF(【全員最初に作成】基本情報!R420="","",【全員最初に作成】基本情報!R420)</f>
        <v/>
      </c>
      <c r="N376" s="28" t="str">
        <f>IF(【全員最初に作成】基本情報!W420="","",【全員最初に作成】基本情報!W420)</f>
        <v/>
      </c>
      <c r="O376" s="28" t="str">
        <f>IF(【全員最初に作成】基本情報!X420="","",【全員最初に作成】基本情報!X420)</f>
        <v/>
      </c>
      <c r="P376" s="276" t="str">
        <f>IF(【全員最初に作成】基本情報!Y420="","",【全員最初に作成】基本情報!Y420)</f>
        <v/>
      </c>
      <c r="Q376" s="11" t="str">
        <f>IF(【全員最初に作成】基本情報!AB420="","",【全員最初に作成】基本情報!AB420)</f>
        <v/>
      </c>
      <c r="R376" s="48"/>
      <c r="S376" s="277" t="str">
        <f>IF(P376="","",VLOOKUP(P376,【参考】数式用!$J$2:$L$34,3,FALSE))</f>
        <v/>
      </c>
      <c r="T376" s="278" t="s">
        <v>108</v>
      </c>
      <c r="U376" s="49"/>
      <c r="V376" s="279" t="s">
        <v>109</v>
      </c>
      <c r="W376" s="49"/>
      <c r="X376" s="29" t="s">
        <v>110</v>
      </c>
      <c r="Y376" s="49"/>
      <c r="Z376" s="29" t="s">
        <v>109</v>
      </c>
      <c r="AA376" s="49"/>
      <c r="AB376" s="29" t="s">
        <v>111</v>
      </c>
      <c r="AC376" s="280" t="s">
        <v>112</v>
      </c>
      <c r="AD376" s="281" t="str">
        <f t="shared" si="18"/>
        <v/>
      </c>
      <c r="AE376" s="284" t="s">
        <v>113</v>
      </c>
      <c r="AF376" s="283" t="str">
        <f t="shared" si="19"/>
        <v/>
      </c>
    </row>
    <row r="377" spans="1:32" ht="36.75" customHeight="1">
      <c r="A377" s="28">
        <f t="shared" si="20"/>
        <v>366</v>
      </c>
      <c r="B377" s="1073" t="str">
        <f>IF(【全員最初に作成】基本情報!C421="","",【全員最初に作成】基本情報!C421)</f>
        <v/>
      </c>
      <c r="C377" s="1074"/>
      <c r="D377" s="1074"/>
      <c r="E377" s="1074"/>
      <c r="F377" s="1074"/>
      <c r="G377" s="1074"/>
      <c r="H377" s="1074"/>
      <c r="I377" s="1074"/>
      <c r="J377" s="1074"/>
      <c r="K377" s="1075"/>
      <c r="L377" s="28" t="str">
        <f>IF(【全員最初に作成】基本情報!M421="","",【全員最初に作成】基本情報!M421)</f>
        <v/>
      </c>
      <c r="M377" s="28" t="str">
        <f>IF(【全員最初に作成】基本情報!R421="","",【全員最初に作成】基本情報!R421)</f>
        <v/>
      </c>
      <c r="N377" s="28" t="str">
        <f>IF(【全員最初に作成】基本情報!W421="","",【全員最初に作成】基本情報!W421)</f>
        <v/>
      </c>
      <c r="O377" s="28" t="str">
        <f>IF(【全員最初に作成】基本情報!X421="","",【全員最初に作成】基本情報!X421)</f>
        <v/>
      </c>
      <c r="P377" s="276" t="str">
        <f>IF(【全員最初に作成】基本情報!Y421="","",【全員最初に作成】基本情報!Y421)</f>
        <v/>
      </c>
      <c r="Q377" s="11" t="str">
        <f>IF(【全員最初に作成】基本情報!AB421="","",【全員最初に作成】基本情報!AB421)</f>
        <v/>
      </c>
      <c r="R377" s="48"/>
      <c r="S377" s="277" t="str">
        <f>IF(P377="","",VLOOKUP(P377,【参考】数式用!$J$2:$L$34,3,FALSE))</f>
        <v/>
      </c>
      <c r="T377" s="278" t="s">
        <v>108</v>
      </c>
      <c r="U377" s="49"/>
      <c r="V377" s="279" t="s">
        <v>109</v>
      </c>
      <c r="W377" s="49"/>
      <c r="X377" s="29" t="s">
        <v>110</v>
      </c>
      <c r="Y377" s="49"/>
      <c r="Z377" s="29" t="s">
        <v>109</v>
      </c>
      <c r="AA377" s="49"/>
      <c r="AB377" s="29" t="s">
        <v>111</v>
      </c>
      <c r="AC377" s="280" t="s">
        <v>112</v>
      </c>
      <c r="AD377" s="281" t="str">
        <f t="shared" ref="AD377:AD411" si="21">IF(U377&gt;=1,(Y377*12+AA377)-(U377*12+W377)+1,"")</f>
        <v/>
      </c>
      <c r="AE377" s="284" t="s">
        <v>113</v>
      </c>
      <c r="AF377" s="283" t="str">
        <f t="shared" ref="AF377:AF411" si="22">IFERROR(ROUNDDOWN(Q377*S377,0)*AD377,"")</f>
        <v/>
      </c>
    </row>
    <row r="378" spans="1:32" ht="36.75" customHeight="1">
      <c r="A378" s="28">
        <f t="shared" ref="A378:A411" si="23">A377+1</f>
        <v>367</v>
      </c>
      <c r="B378" s="1073" t="str">
        <f>IF(【全員最初に作成】基本情報!C422="","",【全員最初に作成】基本情報!C422)</f>
        <v/>
      </c>
      <c r="C378" s="1074"/>
      <c r="D378" s="1074"/>
      <c r="E378" s="1074"/>
      <c r="F378" s="1074"/>
      <c r="G378" s="1074"/>
      <c r="H378" s="1074"/>
      <c r="I378" s="1074"/>
      <c r="J378" s="1074"/>
      <c r="K378" s="1075"/>
      <c r="L378" s="28" t="str">
        <f>IF(【全員最初に作成】基本情報!M422="","",【全員最初に作成】基本情報!M422)</f>
        <v/>
      </c>
      <c r="M378" s="28" t="str">
        <f>IF(【全員最初に作成】基本情報!R422="","",【全員最初に作成】基本情報!R422)</f>
        <v/>
      </c>
      <c r="N378" s="28" t="str">
        <f>IF(【全員最初に作成】基本情報!W422="","",【全員最初に作成】基本情報!W422)</f>
        <v/>
      </c>
      <c r="O378" s="28" t="str">
        <f>IF(【全員最初に作成】基本情報!X422="","",【全員最初に作成】基本情報!X422)</f>
        <v/>
      </c>
      <c r="P378" s="276" t="str">
        <f>IF(【全員最初に作成】基本情報!Y422="","",【全員最初に作成】基本情報!Y422)</f>
        <v/>
      </c>
      <c r="Q378" s="11" t="str">
        <f>IF(【全員最初に作成】基本情報!AB422="","",【全員最初に作成】基本情報!AB422)</f>
        <v/>
      </c>
      <c r="R378" s="48"/>
      <c r="S378" s="277" t="str">
        <f>IF(P378="","",VLOOKUP(P378,【参考】数式用!$J$2:$L$34,3,FALSE))</f>
        <v/>
      </c>
      <c r="T378" s="278" t="s">
        <v>108</v>
      </c>
      <c r="U378" s="49"/>
      <c r="V378" s="279" t="s">
        <v>109</v>
      </c>
      <c r="W378" s="49"/>
      <c r="X378" s="29" t="s">
        <v>110</v>
      </c>
      <c r="Y378" s="49"/>
      <c r="Z378" s="29" t="s">
        <v>109</v>
      </c>
      <c r="AA378" s="49"/>
      <c r="AB378" s="29" t="s">
        <v>111</v>
      </c>
      <c r="AC378" s="280" t="s">
        <v>112</v>
      </c>
      <c r="AD378" s="281" t="str">
        <f t="shared" si="21"/>
        <v/>
      </c>
      <c r="AE378" s="284" t="s">
        <v>113</v>
      </c>
      <c r="AF378" s="283" t="str">
        <f t="shared" si="22"/>
        <v/>
      </c>
    </row>
    <row r="379" spans="1:32" ht="36.75" customHeight="1">
      <c r="A379" s="28">
        <f t="shared" si="23"/>
        <v>368</v>
      </c>
      <c r="B379" s="1073" t="str">
        <f>IF(【全員最初に作成】基本情報!C423="","",【全員最初に作成】基本情報!C423)</f>
        <v/>
      </c>
      <c r="C379" s="1074"/>
      <c r="D379" s="1074"/>
      <c r="E379" s="1074"/>
      <c r="F379" s="1074"/>
      <c r="G379" s="1074"/>
      <c r="H379" s="1074"/>
      <c r="I379" s="1074"/>
      <c r="J379" s="1074"/>
      <c r="K379" s="1075"/>
      <c r="L379" s="28" t="str">
        <f>IF(【全員最初に作成】基本情報!M423="","",【全員最初に作成】基本情報!M423)</f>
        <v/>
      </c>
      <c r="M379" s="28" t="str">
        <f>IF(【全員最初に作成】基本情報!R423="","",【全員最初に作成】基本情報!R423)</f>
        <v/>
      </c>
      <c r="N379" s="28" t="str">
        <f>IF(【全員最初に作成】基本情報!W423="","",【全員最初に作成】基本情報!W423)</f>
        <v/>
      </c>
      <c r="O379" s="28" t="str">
        <f>IF(【全員最初に作成】基本情報!X423="","",【全員最初に作成】基本情報!X423)</f>
        <v/>
      </c>
      <c r="P379" s="276" t="str">
        <f>IF(【全員最初に作成】基本情報!Y423="","",【全員最初に作成】基本情報!Y423)</f>
        <v/>
      </c>
      <c r="Q379" s="11" t="str">
        <f>IF(【全員最初に作成】基本情報!AB423="","",【全員最初に作成】基本情報!AB423)</f>
        <v/>
      </c>
      <c r="R379" s="48"/>
      <c r="S379" s="277" t="str">
        <f>IF(P379="","",VLOOKUP(P379,【参考】数式用!$J$2:$L$34,3,FALSE))</f>
        <v/>
      </c>
      <c r="T379" s="278" t="s">
        <v>108</v>
      </c>
      <c r="U379" s="49"/>
      <c r="V379" s="279" t="s">
        <v>109</v>
      </c>
      <c r="W379" s="49"/>
      <c r="X379" s="29" t="s">
        <v>110</v>
      </c>
      <c r="Y379" s="49"/>
      <c r="Z379" s="29" t="s">
        <v>109</v>
      </c>
      <c r="AA379" s="49"/>
      <c r="AB379" s="29" t="s">
        <v>111</v>
      </c>
      <c r="AC379" s="280" t="s">
        <v>112</v>
      </c>
      <c r="AD379" s="281" t="str">
        <f t="shared" si="21"/>
        <v/>
      </c>
      <c r="AE379" s="284" t="s">
        <v>113</v>
      </c>
      <c r="AF379" s="283" t="str">
        <f t="shared" si="22"/>
        <v/>
      </c>
    </row>
    <row r="380" spans="1:32" ht="36.75" customHeight="1">
      <c r="A380" s="28">
        <f t="shared" si="23"/>
        <v>369</v>
      </c>
      <c r="B380" s="1073" t="str">
        <f>IF(【全員最初に作成】基本情報!C424="","",【全員最初に作成】基本情報!C424)</f>
        <v/>
      </c>
      <c r="C380" s="1074"/>
      <c r="D380" s="1074"/>
      <c r="E380" s="1074"/>
      <c r="F380" s="1074"/>
      <c r="G380" s="1074"/>
      <c r="H380" s="1074"/>
      <c r="I380" s="1074"/>
      <c r="J380" s="1074"/>
      <c r="K380" s="1075"/>
      <c r="L380" s="28" t="str">
        <f>IF(【全員最初に作成】基本情報!M424="","",【全員最初に作成】基本情報!M424)</f>
        <v/>
      </c>
      <c r="M380" s="28" t="str">
        <f>IF(【全員最初に作成】基本情報!R424="","",【全員最初に作成】基本情報!R424)</f>
        <v/>
      </c>
      <c r="N380" s="28" t="str">
        <f>IF(【全員最初に作成】基本情報!W424="","",【全員最初に作成】基本情報!W424)</f>
        <v/>
      </c>
      <c r="O380" s="28" t="str">
        <f>IF(【全員最初に作成】基本情報!X424="","",【全員最初に作成】基本情報!X424)</f>
        <v/>
      </c>
      <c r="P380" s="276" t="str">
        <f>IF(【全員最初に作成】基本情報!Y424="","",【全員最初に作成】基本情報!Y424)</f>
        <v/>
      </c>
      <c r="Q380" s="11" t="str">
        <f>IF(【全員最初に作成】基本情報!AB424="","",【全員最初に作成】基本情報!AB424)</f>
        <v/>
      </c>
      <c r="R380" s="48"/>
      <c r="S380" s="277" t="str">
        <f>IF(P380="","",VLOOKUP(P380,【参考】数式用!$J$2:$L$34,3,FALSE))</f>
        <v/>
      </c>
      <c r="T380" s="278" t="s">
        <v>108</v>
      </c>
      <c r="U380" s="49"/>
      <c r="V380" s="279" t="s">
        <v>109</v>
      </c>
      <c r="W380" s="49"/>
      <c r="X380" s="29" t="s">
        <v>110</v>
      </c>
      <c r="Y380" s="49"/>
      <c r="Z380" s="29" t="s">
        <v>109</v>
      </c>
      <c r="AA380" s="49"/>
      <c r="AB380" s="29" t="s">
        <v>111</v>
      </c>
      <c r="AC380" s="280" t="s">
        <v>112</v>
      </c>
      <c r="AD380" s="281" t="str">
        <f t="shared" si="21"/>
        <v/>
      </c>
      <c r="AE380" s="284" t="s">
        <v>113</v>
      </c>
      <c r="AF380" s="283" t="str">
        <f t="shared" si="22"/>
        <v/>
      </c>
    </row>
    <row r="381" spans="1:32" ht="36.75" customHeight="1">
      <c r="A381" s="28">
        <f t="shared" si="23"/>
        <v>370</v>
      </c>
      <c r="B381" s="1073" t="str">
        <f>IF(【全員最初に作成】基本情報!C425="","",【全員最初に作成】基本情報!C425)</f>
        <v/>
      </c>
      <c r="C381" s="1074"/>
      <c r="D381" s="1074"/>
      <c r="E381" s="1074"/>
      <c r="F381" s="1074"/>
      <c r="G381" s="1074"/>
      <c r="H381" s="1074"/>
      <c r="I381" s="1074"/>
      <c r="J381" s="1074"/>
      <c r="K381" s="1075"/>
      <c r="L381" s="28" t="str">
        <f>IF(【全員最初に作成】基本情報!M425="","",【全員最初に作成】基本情報!M425)</f>
        <v/>
      </c>
      <c r="M381" s="28" t="str">
        <f>IF(【全員最初に作成】基本情報!R425="","",【全員最初に作成】基本情報!R425)</f>
        <v/>
      </c>
      <c r="N381" s="28" t="str">
        <f>IF(【全員最初に作成】基本情報!W425="","",【全員最初に作成】基本情報!W425)</f>
        <v/>
      </c>
      <c r="O381" s="28" t="str">
        <f>IF(【全員最初に作成】基本情報!X425="","",【全員最初に作成】基本情報!X425)</f>
        <v/>
      </c>
      <c r="P381" s="276" t="str">
        <f>IF(【全員最初に作成】基本情報!Y425="","",【全員最初に作成】基本情報!Y425)</f>
        <v/>
      </c>
      <c r="Q381" s="11" t="str">
        <f>IF(【全員最初に作成】基本情報!AB425="","",【全員最初に作成】基本情報!AB425)</f>
        <v/>
      </c>
      <c r="R381" s="48"/>
      <c r="S381" s="277" t="str">
        <f>IF(P381="","",VLOOKUP(P381,【参考】数式用!$J$2:$L$34,3,FALSE))</f>
        <v/>
      </c>
      <c r="T381" s="278" t="s">
        <v>108</v>
      </c>
      <c r="U381" s="49"/>
      <c r="V381" s="279" t="s">
        <v>109</v>
      </c>
      <c r="W381" s="49"/>
      <c r="X381" s="29" t="s">
        <v>110</v>
      </c>
      <c r="Y381" s="49"/>
      <c r="Z381" s="29" t="s">
        <v>109</v>
      </c>
      <c r="AA381" s="49"/>
      <c r="AB381" s="29" t="s">
        <v>111</v>
      </c>
      <c r="AC381" s="280" t="s">
        <v>112</v>
      </c>
      <c r="AD381" s="281" t="str">
        <f t="shared" si="21"/>
        <v/>
      </c>
      <c r="AE381" s="284" t="s">
        <v>113</v>
      </c>
      <c r="AF381" s="283" t="str">
        <f t="shared" si="22"/>
        <v/>
      </c>
    </row>
    <row r="382" spans="1:32" ht="36.75" customHeight="1">
      <c r="A382" s="28">
        <f t="shared" si="23"/>
        <v>371</v>
      </c>
      <c r="B382" s="1073" t="str">
        <f>IF(【全員最初に作成】基本情報!C426="","",【全員最初に作成】基本情報!C426)</f>
        <v/>
      </c>
      <c r="C382" s="1074"/>
      <c r="D382" s="1074"/>
      <c r="E382" s="1074"/>
      <c r="F382" s="1074"/>
      <c r="G382" s="1074"/>
      <c r="H382" s="1074"/>
      <c r="I382" s="1074"/>
      <c r="J382" s="1074"/>
      <c r="K382" s="1075"/>
      <c r="L382" s="28" t="str">
        <f>IF(【全員最初に作成】基本情報!M426="","",【全員最初に作成】基本情報!M426)</f>
        <v/>
      </c>
      <c r="M382" s="28" t="str">
        <f>IF(【全員最初に作成】基本情報!R426="","",【全員最初に作成】基本情報!R426)</f>
        <v/>
      </c>
      <c r="N382" s="28" t="str">
        <f>IF(【全員最初に作成】基本情報!W426="","",【全員最初に作成】基本情報!W426)</f>
        <v/>
      </c>
      <c r="O382" s="28" t="str">
        <f>IF(【全員最初に作成】基本情報!X426="","",【全員最初に作成】基本情報!X426)</f>
        <v/>
      </c>
      <c r="P382" s="276" t="str">
        <f>IF(【全員最初に作成】基本情報!Y426="","",【全員最初に作成】基本情報!Y426)</f>
        <v/>
      </c>
      <c r="Q382" s="11" t="str">
        <f>IF(【全員最初に作成】基本情報!AB426="","",【全員最初に作成】基本情報!AB426)</f>
        <v/>
      </c>
      <c r="R382" s="48"/>
      <c r="S382" s="277" t="str">
        <f>IF(P382="","",VLOOKUP(P382,【参考】数式用!$J$2:$L$34,3,FALSE))</f>
        <v/>
      </c>
      <c r="T382" s="278" t="s">
        <v>108</v>
      </c>
      <c r="U382" s="49"/>
      <c r="V382" s="279" t="s">
        <v>109</v>
      </c>
      <c r="W382" s="49"/>
      <c r="X382" s="29" t="s">
        <v>110</v>
      </c>
      <c r="Y382" s="49"/>
      <c r="Z382" s="29" t="s">
        <v>109</v>
      </c>
      <c r="AA382" s="49"/>
      <c r="AB382" s="29" t="s">
        <v>111</v>
      </c>
      <c r="AC382" s="280" t="s">
        <v>112</v>
      </c>
      <c r="AD382" s="281" t="str">
        <f t="shared" si="21"/>
        <v/>
      </c>
      <c r="AE382" s="284" t="s">
        <v>113</v>
      </c>
      <c r="AF382" s="283" t="str">
        <f t="shared" si="22"/>
        <v/>
      </c>
    </row>
    <row r="383" spans="1:32" ht="36.75" customHeight="1">
      <c r="A383" s="28">
        <f t="shared" si="23"/>
        <v>372</v>
      </c>
      <c r="B383" s="1073" t="str">
        <f>IF(【全員最初に作成】基本情報!C427="","",【全員最初に作成】基本情報!C427)</f>
        <v/>
      </c>
      <c r="C383" s="1074"/>
      <c r="D383" s="1074"/>
      <c r="E383" s="1074"/>
      <c r="F383" s="1074"/>
      <c r="G383" s="1074"/>
      <c r="H383" s="1074"/>
      <c r="I383" s="1074"/>
      <c r="J383" s="1074"/>
      <c r="K383" s="1075"/>
      <c r="L383" s="28" t="str">
        <f>IF(【全員最初に作成】基本情報!M427="","",【全員最初に作成】基本情報!M427)</f>
        <v/>
      </c>
      <c r="M383" s="28" t="str">
        <f>IF(【全員最初に作成】基本情報!R427="","",【全員最初に作成】基本情報!R427)</f>
        <v/>
      </c>
      <c r="N383" s="28" t="str">
        <f>IF(【全員最初に作成】基本情報!W427="","",【全員最初に作成】基本情報!W427)</f>
        <v/>
      </c>
      <c r="O383" s="28" t="str">
        <f>IF(【全員最初に作成】基本情報!X427="","",【全員最初に作成】基本情報!X427)</f>
        <v/>
      </c>
      <c r="P383" s="276" t="str">
        <f>IF(【全員最初に作成】基本情報!Y427="","",【全員最初に作成】基本情報!Y427)</f>
        <v/>
      </c>
      <c r="Q383" s="11" t="str">
        <f>IF(【全員最初に作成】基本情報!AB427="","",【全員最初に作成】基本情報!AB427)</f>
        <v/>
      </c>
      <c r="R383" s="48"/>
      <c r="S383" s="277" t="str">
        <f>IF(P383="","",VLOOKUP(P383,【参考】数式用!$J$2:$L$34,3,FALSE))</f>
        <v/>
      </c>
      <c r="T383" s="278" t="s">
        <v>108</v>
      </c>
      <c r="U383" s="49"/>
      <c r="V383" s="279" t="s">
        <v>109</v>
      </c>
      <c r="W383" s="49"/>
      <c r="X383" s="29" t="s">
        <v>110</v>
      </c>
      <c r="Y383" s="49"/>
      <c r="Z383" s="29" t="s">
        <v>109</v>
      </c>
      <c r="AA383" s="49"/>
      <c r="AB383" s="29" t="s">
        <v>111</v>
      </c>
      <c r="AC383" s="280" t="s">
        <v>112</v>
      </c>
      <c r="AD383" s="281" t="str">
        <f t="shared" si="21"/>
        <v/>
      </c>
      <c r="AE383" s="284" t="s">
        <v>113</v>
      </c>
      <c r="AF383" s="283" t="str">
        <f t="shared" si="22"/>
        <v/>
      </c>
    </row>
    <row r="384" spans="1:32" ht="36.75" customHeight="1">
      <c r="A384" s="28">
        <f t="shared" si="23"/>
        <v>373</v>
      </c>
      <c r="B384" s="1073" t="str">
        <f>IF(【全員最初に作成】基本情報!C428="","",【全員最初に作成】基本情報!C428)</f>
        <v/>
      </c>
      <c r="C384" s="1074"/>
      <c r="D384" s="1074"/>
      <c r="E384" s="1074"/>
      <c r="F384" s="1074"/>
      <c r="G384" s="1074"/>
      <c r="H384" s="1074"/>
      <c r="I384" s="1074"/>
      <c r="J384" s="1074"/>
      <c r="K384" s="1075"/>
      <c r="L384" s="28" t="str">
        <f>IF(【全員最初に作成】基本情報!M428="","",【全員最初に作成】基本情報!M428)</f>
        <v/>
      </c>
      <c r="M384" s="28" t="str">
        <f>IF(【全員最初に作成】基本情報!R428="","",【全員最初に作成】基本情報!R428)</f>
        <v/>
      </c>
      <c r="N384" s="28" t="str">
        <f>IF(【全員最初に作成】基本情報!W428="","",【全員最初に作成】基本情報!W428)</f>
        <v/>
      </c>
      <c r="O384" s="28" t="str">
        <f>IF(【全員最初に作成】基本情報!X428="","",【全員最初に作成】基本情報!X428)</f>
        <v/>
      </c>
      <c r="P384" s="276" t="str">
        <f>IF(【全員最初に作成】基本情報!Y428="","",【全員最初に作成】基本情報!Y428)</f>
        <v/>
      </c>
      <c r="Q384" s="11" t="str">
        <f>IF(【全員最初に作成】基本情報!AB428="","",【全員最初に作成】基本情報!AB428)</f>
        <v/>
      </c>
      <c r="R384" s="48"/>
      <c r="S384" s="277" t="str">
        <f>IF(P384="","",VLOOKUP(P384,【参考】数式用!$J$2:$L$34,3,FALSE))</f>
        <v/>
      </c>
      <c r="T384" s="278" t="s">
        <v>108</v>
      </c>
      <c r="U384" s="49"/>
      <c r="V384" s="279" t="s">
        <v>109</v>
      </c>
      <c r="W384" s="49"/>
      <c r="X384" s="29" t="s">
        <v>110</v>
      </c>
      <c r="Y384" s="49"/>
      <c r="Z384" s="29" t="s">
        <v>109</v>
      </c>
      <c r="AA384" s="49"/>
      <c r="AB384" s="29" t="s">
        <v>111</v>
      </c>
      <c r="AC384" s="280" t="s">
        <v>112</v>
      </c>
      <c r="AD384" s="281" t="str">
        <f t="shared" si="21"/>
        <v/>
      </c>
      <c r="AE384" s="284" t="s">
        <v>113</v>
      </c>
      <c r="AF384" s="283" t="str">
        <f t="shared" si="22"/>
        <v/>
      </c>
    </row>
    <row r="385" spans="1:32" ht="36.75" customHeight="1">
      <c r="A385" s="28">
        <f t="shared" si="23"/>
        <v>374</v>
      </c>
      <c r="B385" s="1073" t="str">
        <f>IF(【全員最初に作成】基本情報!C429="","",【全員最初に作成】基本情報!C429)</f>
        <v/>
      </c>
      <c r="C385" s="1074"/>
      <c r="D385" s="1074"/>
      <c r="E385" s="1074"/>
      <c r="F385" s="1074"/>
      <c r="G385" s="1074"/>
      <c r="H385" s="1074"/>
      <c r="I385" s="1074"/>
      <c r="J385" s="1074"/>
      <c r="K385" s="1075"/>
      <c r="L385" s="28" t="str">
        <f>IF(【全員最初に作成】基本情報!M429="","",【全員最初に作成】基本情報!M429)</f>
        <v/>
      </c>
      <c r="M385" s="28" t="str">
        <f>IF(【全員最初に作成】基本情報!R429="","",【全員最初に作成】基本情報!R429)</f>
        <v/>
      </c>
      <c r="N385" s="28" t="str">
        <f>IF(【全員最初に作成】基本情報!W429="","",【全員最初に作成】基本情報!W429)</f>
        <v/>
      </c>
      <c r="O385" s="28" t="str">
        <f>IF(【全員最初に作成】基本情報!X429="","",【全員最初に作成】基本情報!X429)</f>
        <v/>
      </c>
      <c r="P385" s="276" t="str">
        <f>IF(【全員最初に作成】基本情報!Y429="","",【全員最初に作成】基本情報!Y429)</f>
        <v/>
      </c>
      <c r="Q385" s="11" t="str">
        <f>IF(【全員最初に作成】基本情報!AB429="","",【全員最初に作成】基本情報!AB429)</f>
        <v/>
      </c>
      <c r="R385" s="48"/>
      <c r="S385" s="277" t="str">
        <f>IF(P385="","",VLOOKUP(P385,【参考】数式用!$J$2:$L$34,3,FALSE))</f>
        <v/>
      </c>
      <c r="T385" s="278" t="s">
        <v>108</v>
      </c>
      <c r="U385" s="49"/>
      <c r="V385" s="279" t="s">
        <v>109</v>
      </c>
      <c r="W385" s="49"/>
      <c r="X385" s="29" t="s">
        <v>110</v>
      </c>
      <c r="Y385" s="49"/>
      <c r="Z385" s="29" t="s">
        <v>109</v>
      </c>
      <c r="AA385" s="49"/>
      <c r="AB385" s="29" t="s">
        <v>111</v>
      </c>
      <c r="AC385" s="280" t="s">
        <v>112</v>
      </c>
      <c r="AD385" s="281" t="str">
        <f t="shared" si="21"/>
        <v/>
      </c>
      <c r="AE385" s="284" t="s">
        <v>113</v>
      </c>
      <c r="AF385" s="283" t="str">
        <f t="shared" si="22"/>
        <v/>
      </c>
    </row>
    <row r="386" spans="1:32" ht="36.75" customHeight="1">
      <c r="A386" s="28">
        <f t="shared" si="23"/>
        <v>375</v>
      </c>
      <c r="B386" s="1073" t="str">
        <f>IF(【全員最初に作成】基本情報!C430="","",【全員最初に作成】基本情報!C430)</f>
        <v/>
      </c>
      <c r="C386" s="1074"/>
      <c r="D386" s="1074"/>
      <c r="E386" s="1074"/>
      <c r="F386" s="1074"/>
      <c r="G386" s="1074"/>
      <c r="H386" s="1074"/>
      <c r="I386" s="1074"/>
      <c r="J386" s="1074"/>
      <c r="K386" s="1075"/>
      <c r="L386" s="28" t="str">
        <f>IF(【全員最初に作成】基本情報!M430="","",【全員最初に作成】基本情報!M430)</f>
        <v/>
      </c>
      <c r="M386" s="28" t="str">
        <f>IF(【全員最初に作成】基本情報!R430="","",【全員最初に作成】基本情報!R430)</f>
        <v/>
      </c>
      <c r="N386" s="28" t="str">
        <f>IF(【全員最初に作成】基本情報!W430="","",【全員最初に作成】基本情報!W430)</f>
        <v/>
      </c>
      <c r="O386" s="28" t="str">
        <f>IF(【全員最初に作成】基本情報!X430="","",【全員最初に作成】基本情報!X430)</f>
        <v/>
      </c>
      <c r="P386" s="276" t="str">
        <f>IF(【全員最初に作成】基本情報!Y430="","",【全員最初に作成】基本情報!Y430)</f>
        <v/>
      </c>
      <c r="Q386" s="11" t="str">
        <f>IF(【全員最初に作成】基本情報!AB430="","",【全員最初に作成】基本情報!AB430)</f>
        <v/>
      </c>
      <c r="R386" s="48"/>
      <c r="S386" s="277" t="str">
        <f>IF(P386="","",VLOOKUP(P386,【参考】数式用!$J$2:$L$34,3,FALSE))</f>
        <v/>
      </c>
      <c r="T386" s="278" t="s">
        <v>108</v>
      </c>
      <c r="U386" s="49"/>
      <c r="V386" s="279" t="s">
        <v>109</v>
      </c>
      <c r="W386" s="49"/>
      <c r="X386" s="29" t="s">
        <v>110</v>
      </c>
      <c r="Y386" s="49"/>
      <c r="Z386" s="29" t="s">
        <v>109</v>
      </c>
      <c r="AA386" s="49"/>
      <c r="AB386" s="29" t="s">
        <v>111</v>
      </c>
      <c r="AC386" s="280" t="s">
        <v>112</v>
      </c>
      <c r="AD386" s="281" t="str">
        <f t="shared" si="21"/>
        <v/>
      </c>
      <c r="AE386" s="284" t="s">
        <v>113</v>
      </c>
      <c r="AF386" s="283" t="str">
        <f t="shared" si="22"/>
        <v/>
      </c>
    </row>
    <row r="387" spans="1:32" ht="36.75" customHeight="1">
      <c r="A387" s="28">
        <f t="shared" si="23"/>
        <v>376</v>
      </c>
      <c r="B387" s="1073" t="str">
        <f>IF(【全員最初に作成】基本情報!C431="","",【全員最初に作成】基本情報!C431)</f>
        <v/>
      </c>
      <c r="C387" s="1074"/>
      <c r="D387" s="1074"/>
      <c r="E387" s="1074"/>
      <c r="F387" s="1074"/>
      <c r="G387" s="1074"/>
      <c r="H387" s="1074"/>
      <c r="I387" s="1074"/>
      <c r="J387" s="1074"/>
      <c r="K387" s="1075"/>
      <c r="L387" s="28" t="str">
        <f>IF(【全員最初に作成】基本情報!M431="","",【全員最初に作成】基本情報!M431)</f>
        <v/>
      </c>
      <c r="M387" s="28" t="str">
        <f>IF(【全員最初に作成】基本情報!R431="","",【全員最初に作成】基本情報!R431)</f>
        <v/>
      </c>
      <c r="N387" s="28" t="str">
        <f>IF(【全員最初に作成】基本情報!W431="","",【全員最初に作成】基本情報!W431)</f>
        <v/>
      </c>
      <c r="O387" s="28" t="str">
        <f>IF(【全員最初に作成】基本情報!X431="","",【全員最初に作成】基本情報!X431)</f>
        <v/>
      </c>
      <c r="P387" s="276" t="str">
        <f>IF(【全員最初に作成】基本情報!Y431="","",【全員最初に作成】基本情報!Y431)</f>
        <v/>
      </c>
      <c r="Q387" s="11" t="str">
        <f>IF(【全員最初に作成】基本情報!AB431="","",【全員最初に作成】基本情報!AB431)</f>
        <v/>
      </c>
      <c r="R387" s="48"/>
      <c r="S387" s="277" t="str">
        <f>IF(P387="","",VLOOKUP(P387,【参考】数式用!$J$2:$L$34,3,FALSE))</f>
        <v/>
      </c>
      <c r="T387" s="278" t="s">
        <v>108</v>
      </c>
      <c r="U387" s="49"/>
      <c r="V387" s="279" t="s">
        <v>109</v>
      </c>
      <c r="W387" s="49"/>
      <c r="X387" s="29" t="s">
        <v>110</v>
      </c>
      <c r="Y387" s="49"/>
      <c r="Z387" s="29" t="s">
        <v>109</v>
      </c>
      <c r="AA387" s="49"/>
      <c r="AB387" s="29" t="s">
        <v>111</v>
      </c>
      <c r="AC387" s="280" t="s">
        <v>112</v>
      </c>
      <c r="AD387" s="281" t="str">
        <f t="shared" si="21"/>
        <v/>
      </c>
      <c r="AE387" s="284" t="s">
        <v>113</v>
      </c>
      <c r="AF387" s="283" t="str">
        <f t="shared" si="22"/>
        <v/>
      </c>
    </row>
    <row r="388" spans="1:32" ht="36.75" customHeight="1">
      <c r="A388" s="28">
        <f t="shared" si="23"/>
        <v>377</v>
      </c>
      <c r="B388" s="1073" t="str">
        <f>IF(【全員最初に作成】基本情報!C432="","",【全員最初に作成】基本情報!C432)</f>
        <v/>
      </c>
      <c r="C388" s="1074"/>
      <c r="D388" s="1074"/>
      <c r="E388" s="1074"/>
      <c r="F388" s="1074"/>
      <c r="G388" s="1074"/>
      <c r="H388" s="1074"/>
      <c r="I388" s="1074"/>
      <c r="J388" s="1074"/>
      <c r="K388" s="1075"/>
      <c r="L388" s="28" t="str">
        <f>IF(【全員最初に作成】基本情報!M432="","",【全員最初に作成】基本情報!M432)</f>
        <v/>
      </c>
      <c r="M388" s="28" t="str">
        <f>IF(【全員最初に作成】基本情報!R432="","",【全員最初に作成】基本情報!R432)</f>
        <v/>
      </c>
      <c r="N388" s="28" t="str">
        <f>IF(【全員最初に作成】基本情報!W432="","",【全員最初に作成】基本情報!W432)</f>
        <v/>
      </c>
      <c r="O388" s="28" t="str">
        <f>IF(【全員最初に作成】基本情報!X432="","",【全員最初に作成】基本情報!X432)</f>
        <v/>
      </c>
      <c r="P388" s="276" t="str">
        <f>IF(【全員最初に作成】基本情報!Y432="","",【全員最初に作成】基本情報!Y432)</f>
        <v/>
      </c>
      <c r="Q388" s="11" t="str">
        <f>IF(【全員最初に作成】基本情報!AB432="","",【全員最初に作成】基本情報!AB432)</f>
        <v/>
      </c>
      <c r="R388" s="48"/>
      <c r="S388" s="277" t="str">
        <f>IF(P388="","",VLOOKUP(P388,【参考】数式用!$J$2:$L$34,3,FALSE))</f>
        <v/>
      </c>
      <c r="T388" s="278" t="s">
        <v>108</v>
      </c>
      <c r="U388" s="49"/>
      <c r="V388" s="279" t="s">
        <v>109</v>
      </c>
      <c r="W388" s="49"/>
      <c r="X388" s="29" t="s">
        <v>110</v>
      </c>
      <c r="Y388" s="49"/>
      <c r="Z388" s="29" t="s">
        <v>109</v>
      </c>
      <c r="AA388" s="49"/>
      <c r="AB388" s="29" t="s">
        <v>111</v>
      </c>
      <c r="AC388" s="280" t="s">
        <v>112</v>
      </c>
      <c r="AD388" s="281" t="str">
        <f t="shared" si="21"/>
        <v/>
      </c>
      <c r="AE388" s="284" t="s">
        <v>113</v>
      </c>
      <c r="AF388" s="283" t="str">
        <f t="shared" si="22"/>
        <v/>
      </c>
    </row>
    <row r="389" spans="1:32" ht="36.75" customHeight="1">
      <c r="A389" s="28">
        <f t="shared" si="23"/>
        <v>378</v>
      </c>
      <c r="B389" s="1073" t="str">
        <f>IF(【全員最初に作成】基本情報!C433="","",【全員最初に作成】基本情報!C433)</f>
        <v/>
      </c>
      <c r="C389" s="1074"/>
      <c r="D389" s="1074"/>
      <c r="E389" s="1074"/>
      <c r="F389" s="1074"/>
      <c r="G389" s="1074"/>
      <c r="H389" s="1074"/>
      <c r="I389" s="1074"/>
      <c r="J389" s="1074"/>
      <c r="K389" s="1075"/>
      <c r="L389" s="28" t="str">
        <f>IF(【全員最初に作成】基本情報!M433="","",【全員最初に作成】基本情報!M433)</f>
        <v/>
      </c>
      <c r="M389" s="28" t="str">
        <f>IF(【全員最初に作成】基本情報!R433="","",【全員最初に作成】基本情報!R433)</f>
        <v/>
      </c>
      <c r="N389" s="28" t="str">
        <f>IF(【全員最初に作成】基本情報!W433="","",【全員最初に作成】基本情報!W433)</f>
        <v/>
      </c>
      <c r="O389" s="28" t="str">
        <f>IF(【全員最初に作成】基本情報!X433="","",【全員最初に作成】基本情報!X433)</f>
        <v/>
      </c>
      <c r="P389" s="276" t="str">
        <f>IF(【全員最初に作成】基本情報!Y433="","",【全員最初に作成】基本情報!Y433)</f>
        <v/>
      </c>
      <c r="Q389" s="11" t="str">
        <f>IF(【全員最初に作成】基本情報!AB433="","",【全員最初に作成】基本情報!AB433)</f>
        <v/>
      </c>
      <c r="R389" s="48"/>
      <c r="S389" s="277" t="str">
        <f>IF(P389="","",VLOOKUP(P389,【参考】数式用!$J$2:$L$34,3,FALSE))</f>
        <v/>
      </c>
      <c r="T389" s="278" t="s">
        <v>108</v>
      </c>
      <c r="U389" s="49"/>
      <c r="V389" s="279" t="s">
        <v>109</v>
      </c>
      <c r="W389" s="49"/>
      <c r="X389" s="29" t="s">
        <v>110</v>
      </c>
      <c r="Y389" s="49"/>
      <c r="Z389" s="29" t="s">
        <v>109</v>
      </c>
      <c r="AA389" s="49"/>
      <c r="AB389" s="29" t="s">
        <v>111</v>
      </c>
      <c r="AC389" s="280" t="s">
        <v>112</v>
      </c>
      <c r="AD389" s="281" t="str">
        <f t="shared" si="21"/>
        <v/>
      </c>
      <c r="AE389" s="284" t="s">
        <v>113</v>
      </c>
      <c r="AF389" s="283" t="str">
        <f t="shared" si="22"/>
        <v/>
      </c>
    </row>
    <row r="390" spans="1:32" ht="36.75" customHeight="1">
      <c r="A390" s="28">
        <f t="shared" si="23"/>
        <v>379</v>
      </c>
      <c r="B390" s="1073" t="str">
        <f>IF(【全員最初に作成】基本情報!C434="","",【全員最初に作成】基本情報!C434)</f>
        <v/>
      </c>
      <c r="C390" s="1074"/>
      <c r="D390" s="1074"/>
      <c r="E390" s="1074"/>
      <c r="F390" s="1074"/>
      <c r="G390" s="1074"/>
      <c r="H390" s="1074"/>
      <c r="I390" s="1074"/>
      <c r="J390" s="1074"/>
      <c r="K390" s="1075"/>
      <c r="L390" s="28" t="str">
        <f>IF(【全員最初に作成】基本情報!M434="","",【全員最初に作成】基本情報!M434)</f>
        <v/>
      </c>
      <c r="M390" s="28" t="str">
        <f>IF(【全員最初に作成】基本情報!R434="","",【全員最初に作成】基本情報!R434)</f>
        <v/>
      </c>
      <c r="N390" s="28" t="str">
        <f>IF(【全員最初に作成】基本情報!W434="","",【全員最初に作成】基本情報!W434)</f>
        <v/>
      </c>
      <c r="O390" s="28" t="str">
        <f>IF(【全員最初に作成】基本情報!X434="","",【全員最初に作成】基本情報!X434)</f>
        <v/>
      </c>
      <c r="P390" s="276" t="str">
        <f>IF(【全員最初に作成】基本情報!Y434="","",【全員最初に作成】基本情報!Y434)</f>
        <v/>
      </c>
      <c r="Q390" s="11" t="str">
        <f>IF(【全員最初に作成】基本情報!AB434="","",【全員最初に作成】基本情報!AB434)</f>
        <v/>
      </c>
      <c r="R390" s="48"/>
      <c r="S390" s="277" t="str">
        <f>IF(P390="","",VLOOKUP(P390,【参考】数式用!$J$2:$L$34,3,FALSE))</f>
        <v/>
      </c>
      <c r="T390" s="278" t="s">
        <v>108</v>
      </c>
      <c r="U390" s="49"/>
      <c r="V390" s="279" t="s">
        <v>109</v>
      </c>
      <c r="W390" s="49"/>
      <c r="X390" s="29" t="s">
        <v>110</v>
      </c>
      <c r="Y390" s="49"/>
      <c r="Z390" s="29" t="s">
        <v>109</v>
      </c>
      <c r="AA390" s="49"/>
      <c r="AB390" s="29" t="s">
        <v>111</v>
      </c>
      <c r="AC390" s="280" t="s">
        <v>112</v>
      </c>
      <c r="AD390" s="281" t="str">
        <f t="shared" si="21"/>
        <v/>
      </c>
      <c r="AE390" s="284" t="s">
        <v>113</v>
      </c>
      <c r="AF390" s="283" t="str">
        <f t="shared" si="22"/>
        <v/>
      </c>
    </row>
    <row r="391" spans="1:32" ht="36.75" customHeight="1">
      <c r="A391" s="28">
        <f t="shared" si="23"/>
        <v>380</v>
      </c>
      <c r="B391" s="1073" t="str">
        <f>IF(【全員最初に作成】基本情報!C435="","",【全員最初に作成】基本情報!C435)</f>
        <v/>
      </c>
      <c r="C391" s="1074"/>
      <c r="D391" s="1074"/>
      <c r="E391" s="1074"/>
      <c r="F391" s="1074"/>
      <c r="G391" s="1074"/>
      <c r="H391" s="1074"/>
      <c r="I391" s="1074"/>
      <c r="J391" s="1074"/>
      <c r="K391" s="1075"/>
      <c r="L391" s="28" t="str">
        <f>IF(【全員最初に作成】基本情報!M435="","",【全員最初に作成】基本情報!M435)</f>
        <v/>
      </c>
      <c r="M391" s="28" t="str">
        <f>IF(【全員最初に作成】基本情報!R435="","",【全員最初に作成】基本情報!R435)</f>
        <v/>
      </c>
      <c r="N391" s="28" t="str">
        <f>IF(【全員最初に作成】基本情報!W435="","",【全員最初に作成】基本情報!W435)</f>
        <v/>
      </c>
      <c r="O391" s="28" t="str">
        <f>IF(【全員最初に作成】基本情報!X435="","",【全員最初に作成】基本情報!X435)</f>
        <v/>
      </c>
      <c r="P391" s="276" t="str">
        <f>IF(【全員最初に作成】基本情報!Y435="","",【全員最初に作成】基本情報!Y435)</f>
        <v/>
      </c>
      <c r="Q391" s="11" t="str">
        <f>IF(【全員最初に作成】基本情報!AB435="","",【全員最初に作成】基本情報!AB435)</f>
        <v/>
      </c>
      <c r="R391" s="48"/>
      <c r="S391" s="277" t="str">
        <f>IF(P391="","",VLOOKUP(P391,【参考】数式用!$J$2:$L$34,3,FALSE))</f>
        <v/>
      </c>
      <c r="T391" s="278" t="s">
        <v>108</v>
      </c>
      <c r="U391" s="49"/>
      <c r="V391" s="279" t="s">
        <v>109</v>
      </c>
      <c r="W391" s="49"/>
      <c r="X391" s="29" t="s">
        <v>110</v>
      </c>
      <c r="Y391" s="49"/>
      <c r="Z391" s="29" t="s">
        <v>109</v>
      </c>
      <c r="AA391" s="49"/>
      <c r="AB391" s="29" t="s">
        <v>111</v>
      </c>
      <c r="AC391" s="280" t="s">
        <v>112</v>
      </c>
      <c r="AD391" s="281" t="str">
        <f t="shared" si="21"/>
        <v/>
      </c>
      <c r="AE391" s="284" t="s">
        <v>113</v>
      </c>
      <c r="AF391" s="283" t="str">
        <f t="shared" si="22"/>
        <v/>
      </c>
    </row>
    <row r="392" spans="1:32" ht="36.75" customHeight="1">
      <c r="A392" s="28">
        <f t="shared" si="23"/>
        <v>381</v>
      </c>
      <c r="B392" s="1073" t="str">
        <f>IF(【全員最初に作成】基本情報!C436="","",【全員最初に作成】基本情報!C436)</f>
        <v/>
      </c>
      <c r="C392" s="1074"/>
      <c r="D392" s="1074"/>
      <c r="E392" s="1074"/>
      <c r="F392" s="1074"/>
      <c r="G392" s="1074"/>
      <c r="H392" s="1074"/>
      <c r="I392" s="1074"/>
      <c r="J392" s="1074"/>
      <c r="K392" s="1075"/>
      <c r="L392" s="28" t="str">
        <f>IF(【全員最初に作成】基本情報!M436="","",【全員最初に作成】基本情報!M436)</f>
        <v/>
      </c>
      <c r="M392" s="28" t="str">
        <f>IF(【全員最初に作成】基本情報!R436="","",【全員最初に作成】基本情報!R436)</f>
        <v/>
      </c>
      <c r="N392" s="28" t="str">
        <f>IF(【全員最初に作成】基本情報!W436="","",【全員最初に作成】基本情報!W436)</f>
        <v/>
      </c>
      <c r="O392" s="28" t="str">
        <f>IF(【全員最初に作成】基本情報!X436="","",【全員最初に作成】基本情報!X436)</f>
        <v/>
      </c>
      <c r="P392" s="276" t="str">
        <f>IF(【全員最初に作成】基本情報!Y436="","",【全員最初に作成】基本情報!Y436)</f>
        <v/>
      </c>
      <c r="Q392" s="11" t="str">
        <f>IF(【全員最初に作成】基本情報!AB436="","",【全員最初に作成】基本情報!AB436)</f>
        <v/>
      </c>
      <c r="R392" s="48"/>
      <c r="S392" s="277" t="str">
        <f>IF(P392="","",VLOOKUP(P392,【参考】数式用!$J$2:$L$34,3,FALSE))</f>
        <v/>
      </c>
      <c r="T392" s="278" t="s">
        <v>108</v>
      </c>
      <c r="U392" s="49"/>
      <c r="V392" s="279" t="s">
        <v>109</v>
      </c>
      <c r="W392" s="49"/>
      <c r="X392" s="29" t="s">
        <v>110</v>
      </c>
      <c r="Y392" s="49"/>
      <c r="Z392" s="29" t="s">
        <v>109</v>
      </c>
      <c r="AA392" s="49"/>
      <c r="AB392" s="29" t="s">
        <v>111</v>
      </c>
      <c r="AC392" s="280" t="s">
        <v>112</v>
      </c>
      <c r="AD392" s="281" t="str">
        <f t="shared" si="21"/>
        <v/>
      </c>
      <c r="AE392" s="284" t="s">
        <v>113</v>
      </c>
      <c r="AF392" s="283" t="str">
        <f t="shared" si="22"/>
        <v/>
      </c>
    </row>
    <row r="393" spans="1:32" ht="36.75" customHeight="1">
      <c r="A393" s="28">
        <f t="shared" si="23"/>
        <v>382</v>
      </c>
      <c r="B393" s="1073" t="str">
        <f>IF(【全員最初に作成】基本情報!C437="","",【全員最初に作成】基本情報!C437)</f>
        <v/>
      </c>
      <c r="C393" s="1074"/>
      <c r="D393" s="1074"/>
      <c r="E393" s="1074"/>
      <c r="F393" s="1074"/>
      <c r="G393" s="1074"/>
      <c r="H393" s="1074"/>
      <c r="I393" s="1074"/>
      <c r="J393" s="1074"/>
      <c r="K393" s="1075"/>
      <c r="L393" s="28" t="str">
        <f>IF(【全員最初に作成】基本情報!M437="","",【全員最初に作成】基本情報!M437)</f>
        <v/>
      </c>
      <c r="M393" s="28" t="str">
        <f>IF(【全員最初に作成】基本情報!R437="","",【全員最初に作成】基本情報!R437)</f>
        <v/>
      </c>
      <c r="N393" s="28" t="str">
        <f>IF(【全員最初に作成】基本情報!W437="","",【全員最初に作成】基本情報!W437)</f>
        <v/>
      </c>
      <c r="O393" s="28" t="str">
        <f>IF(【全員最初に作成】基本情報!X437="","",【全員最初に作成】基本情報!X437)</f>
        <v/>
      </c>
      <c r="P393" s="276" t="str">
        <f>IF(【全員最初に作成】基本情報!Y437="","",【全員最初に作成】基本情報!Y437)</f>
        <v/>
      </c>
      <c r="Q393" s="11" t="str">
        <f>IF(【全員最初に作成】基本情報!AB437="","",【全員最初に作成】基本情報!AB437)</f>
        <v/>
      </c>
      <c r="R393" s="48"/>
      <c r="S393" s="277" t="str">
        <f>IF(P393="","",VLOOKUP(P393,【参考】数式用!$J$2:$L$34,3,FALSE))</f>
        <v/>
      </c>
      <c r="T393" s="278" t="s">
        <v>108</v>
      </c>
      <c r="U393" s="49"/>
      <c r="V393" s="279" t="s">
        <v>109</v>
      </c>
      <c r="W393" s="49"/>
      <c r="X393" s="29" t="s">
        <v>110</v>
      </c>
      <c r="Y393" s="49"/>
      <c r="Z393" s="29" t="s">
        <v>109</v>
      </c>
      <c r="AA393" s="49"/>
      <c r="AB393" s="29" t="s">
        <v>111</v>
      </c>
      <c r="AC393" s="280" t="s">
        <v>112</v>
      </c>
      <c r="AD393" s="281" t="str">
        <f t="shared" si="21"/>
        <v/>
      </c>
      <c r="AE393" s="284" t="s">
        <v>113</v>
      </c>
      <c r="AF393" s="283" t="str">
        <f t="shared" si="22"/>
        <v/>
      </c>
    </row>
    <row r="394" spans="1:32" ht="36.75" customHeight="1">
      <c r="A394" s="28">
        <f t="shared" si="23"/>
        <v>383</v>
      </c>
      <c r="B394" s="1073" t="str">
        <f>IF(【全員最初に作成】基本情報!C438="","",【全員最初に作成】基本情報!C438)</f>
        <v/>
      </c>
      <c r="C394" s="1074"/>
      <c r="D394" s="1074"/>
      <c r="E394" s="1074"/>
      <c r="F394" s="1074"/>
      <c r="G394" s="1074"/>
      <c r="H394" s="1074"/>
      <c r="I394" s="1074"/>
      <c r="J394" s="1074"/>
      <c r="K394" s="1075"/>
      <c r="L394" s="28" t="str">
        <f>IF(【全員最初に作成】基本情報!M438="","",【全員最初に作成】基本情報!M438)</f>
        <v/>
      </c>
      <c r="M394" s="28" t="str">
        <f>IF(【全員最初に作成】基本情報!R438="","",【全員最初に作成】基本情報!R438)</f>
        <v/>
      </c>
      <c r="N394" s="28" t="str">
        <f>IF(【全員最初に作成】基本情報!W438="","",【全員最初に作成】基本情報!W438)</f>
        <v/>
      </c>
      <c r="O394" s="28" t="str">
        <f>IF(【全員最初に作成】基本情報!X438="","",【全員最初に作成】基本情報!X438)</f>
        <v/>
      </c>
      <c r="P394" s="276" t="str">
        <f>IF(【全員最初に作成】基本情報!Y438="","",【全員最初に作成】基本情報!Y438)</f>
        <v/>
      </c>
      <c r="Q394" s="11" t="str">
        <f>IF(【全員最初に作成】基本情報!AB438="","",【全員最初に作成】基本情報!AB438)</f>
        <v/>
      </c>
      <c r="R394" s="48"/>
      <c r="S394" s="277" t="str">
        <f>IF(P394="","",VLOOKUP(P394,【参考】数式用!$J$2:$L$34,3,FALSE))</f>
        <v/>
      </c>
      <c r="T394" s="278" t="s">
        <v>108</v>
      </c>
      <c r="U394" s="49"/>
      <c r="V394" s="279" t="s">
        <v>109</v>
      </c>
      <c r="W394" s="49"/>
      <c r="X394" s="29" t="s">
        <v>110</v>
      </c>
      <c r="Y394" s="49"/>
      <c r="Z394" s="29" t="s">
        <v>109</v>
      </c>
      <c r="AA394" s="49"/>
      <c r="AB394" s="29" t="s">
        <v>111</v>
      </c>
      <c r="AC394" s="280" t="s">
        <v>112</v>
      </c>
      <c r="AD394" s="281" t="str">
        <f t="shared" si="21"/>
        <v/>
      </c>
      <c r="AE394" s="284" t="s">
        <v>113</v>
      </c>
      <c r="AF394" s="283" t="str">
        <f t="shared" si="22"/>
        <v/>
      </c>
    </row>
    <row r="395" spans="1:32" ht="36.75" customHeight="1">
      <c r="A395" s="28">
        <f t="shared" si="23"/>
        <v>384</v>
      </c>
      <c r="B395" s="1073" t="str">
        <f>IF(【全員最初に作成】基本情報!C439="","",【全員最初に作成】基本情報!C439)</f>
        <v/>
      </c>
      <c r="C395" s="1074"/>
      <c r="D395" s="1074"/>
      <c r="E395" s="1074"/>
      <c r="F395" s="1074"/>
      <c r="G395" s="1074"/>
      <c r="H395" s="1074"/>
      <c r="I395" s="1074"/>
      <c r="J395" s="1074"/>
      <c r="K395" s="1075"/>
      <c r="L395" s="28" t="str">
        <f>IF(【全員最初に作成】基本情報!M439="","",【全員最初に作成】基本情報!M439)</f>
        <v/>
      </c>
      <c r="M395" s="28" t="str">
        <f>IF(【全員最初に作成】基本情報!R439="","",【全員最初に作成】基本情報!R439)</f>
        <v/>
      </c>
      <c r="N395" s="28" t="str">
        <f>IF(【全員最初に作成】基本情報!W439="","",【全員最初に作成】基本情報!W439)</f>
        <v/>
      </c>
      <c r="O395" s="28" t="str">
        <f>IF(【全員最初に作成】基本情報!X439="","",【全員最初に作成】基本情報!X439)</f>
        <v/>
      </c>
      <c r="P395" s="276" t="str">
        <f>IF(【全員最初に作成】基本情報!Y439="","",【全員最初に作成】基本情報!Y439)</f>
        <v/>
      </c>
      <c r="Q395" s="11" t="str">
        <f>IF(【全員最初に作成】基本情報!AB439="","",【全員最初に作成】基本情報!AB439)</f>
        <v/>
      </c>
      <c r="R395" s="48"/>
      <c r="S395" s="277" t="str">
        <f>IF(P395="","",VLOOKUP(P395,【参考】数式用!$J$2:$L$34,3,FALSE))</f>
        <v/>
      </c>
      <c r="T395" s="278" t="s">
        <v>108</v>
      </c>
      <c r="U395" s="49"/>
      <c r="V395" s="279" t="s">
        <v>109</v>
      </c>
      <c r="W395" s="49"/>
      <c r="X395" s="29" t="s">
        <v>110</v>
      </c>
      <c r="Y395" s="49"/>
      <c r="Z395" s="29" t="s">
        <v>109</v>
      </c>
      <c r="AA395" s="49"/>
      <c r="AB395" s="29" t="s">
        <v>111</v>
      </c>
      <c r="AC395" s="280" t="s">
        <v>112</v>
      </c>
      <c r="AD395" s="281" t="str">
        <f t="shared" si="21"/>
        <v/>
      </c>
      <c r="AE395" s="284" t="s">
        <v>113</v>
      </c>
      <c r="AF395" s="283" t="str">
        <f t="shared" si="22"/>
        <v/>
      </c>
    </row>
    <row r="396" spans="1:32" ht="36.75" customHeight="1">
      <c r="A396" s="28">
        <f t="shared" si="23"/>
        <v>385</v>
      </c>
      <c r="B396" s="1073" t="str">
        <f>IF(【全員最初に作成】基本情報!C440="","",【全員最初に作成】基本情報!C440)</f>
        <v/>
      </c>
      <c r="C396" s="1074"/>
      <c r="D396" s="1074"/>
      <c r="E396" s="1074"/>
      <c r="F396" s="1074"/>
      <c r="G396" s="1074"/>
      <c r="H396" s="1074"/>
      <c r="I396" s="1074"/>
      <c r="J396" s="1074"/>
      <c r="K396" s="1075"/>
      <c r="L396" s="28" t="str">
        <f>IF(【全員最初に作成】基本情報!M440="","",【全員最初に作成】基本情報!M440)</f>
        <v/>
      </c>
      <c r="M396" s="28" t="str">
        <f>IF(【全員最初に作成】基本情報!R440="","",【全員最初に作成】基本情報!R440)</f>
        <v/>
      </c>
      <c r="N396" s="28" t="str">
        <f>IF(【全員最初に作成】基本情報!W440="","",【全員最初に作成】基本情報!W440)</f>
        <v/>
      </c>
      <c r="O396" s="28" t="str">
        <f>IF(【全員最初に作成】基本情報!X440="","",【全員最初に作成】基本情報!X440)</f>
        <v/>
      </c>
      <c r="P396" s="276" t="str">
        <f>IF(【全員最初に作成】基本情報!Y440="","",【全員最初に作成】基本情報!Y440)</f>
        <v/>
      </c>
      <c r="Q396" s="11" t="str">
        <f>IF(【全員最初に作成】基本情報!AB440="","",【全員最初に作成】基本情報!AB440)</f>
        <v/>
      </c>
      <c r="R396" s="48"/>
      <c r="S396" s="277" t="str">
        <f>IF(P396="","",VLOOKUP(P396,【参考】数式用!$J$2:$L$34,3,FALSE))</f>
        <v/>
      </c>
      <c r="T396" s="278" t="s">
        <v>108</v>
      </c>
      <c r="U396" s="49"/>
      <c r="V396" s="279" t="s">
        <v>109</v>
      </c>
      <c r="W396" s="49"/>
      <c r="X396" s="29" t="s">
        <v>110</v>
      </c>
      <c r="Y396" s="49"/>
      <c r="Z396" s="29" t="s">
        <v>109</v>
      </c>
      <c r="AA396" s="49"/>
      <c r="AB396" s="29" t="s">
        <v>111</v>
      </c>
      <c r="AC396" s="280" t="s">
        <v>112</v>
      </c>
      <c r="AD396" s="281" t="str">
        <f t="shared" si="21"/>
        <v/>
      </c>
      <c r="AE396" s="284" t="s">
        <v>113</v>
      </c>
      <c r="AF396" s="283" t="str">
        <f t="shared" si="22"/>
        <v/>
      </c>
    </row>
    <row r="397" spans="1:32" ht="36.75" customHeight="1">
      <c r="A397" s="28">
        <f t="shared" si="23"/>
        <v>386</v>
      </c>
      <c r="B397" s="1073" t="str">
        <f>IF(【全員最初に作成】基本情報!C441="","",【全員最初に作成】基本情報!C441)</f>
        <v/>
      </c>
      <c r="C397" s="1074"/>
      <c r="D397" s="1074"/>
      <c r="E397" s="1074"/>
      <c r="F397" s="1074"/>
      <c r="G397" s="1074"/>
      <c r="H397" s="1074"/>
      <c r="I397" s="1074"/>
      <c r="J397" s="1074"/>
      <c r="K397" s="1075"/>
      <c r="L397" s="28" t="str">
        <f>IF(【全員最初に作成】基本情報!M441="","",【全員最初に作成】基本情報!M441)</f>
        <v/>
      </c>
      <c r="M397" s="28" t="str">
        <f>IF(【全員最初に作成】基本情報!R441="","",【全員最初に作成】基本情報!R441)</f>
        <v/>
      </c>
      <c r="N397" s="28" t="str">
        <f>IF(【全員最初に作成】基本情報!W441="","",【全員最初に作成】基本情報!W441)</f>
        <v/>
      </c>
      <c r="O397" s="28" t="str">
        <f>IF(【全員最初に作成】基本情報!X441="","",【全員最初に作成】基本情報!X441)</f>
        <v/>
      </c>
      <c r="P397" s="276" t="str">
        <f>IF(【全員最初に作成】基本情報!Y441="","",【全員最初に作成】基本情報!Y441)</f>
        <v/>
      </c>
      <c r="Q397" s="11" t="str">
        <f>IF(【全員最初に作成】基本情報!AB441="","",【全員最初に作成】基本情報!AB441)</f>
        <v/>
      </c>
      <c r="R397" s="48"/>
      <c r="S397" s="277" t="str">
        <f>IF(P397="","",VLOOKUP(P397,【参考】数式用!$J$2:$L$34,3,FALSE))</f>
        <v/>
      </c>
      <c r="T397" s="278" t="s">
        <v>108</v>
      </c>
      <c r="U397" s="49"/>
      <c r="V397" s="279" t="s">
        <v>109</v>
      </c>
      <c r="W397" s="49"/>
      <c r="X397" s="29" t="s">
        <v>110</v>
      </c>
      <c r="Y397" s="49"/>
      <c r="Z397" s="29" t="s">
        <v>109</v>
      </c>
      <c r="AA397" s="49"/>
      <c r="AB397" s="29" t="s">
        <v>111</v>
      </c>
      <c r="AC397" s="280" t="s">
        <v>112</v>
      </c>
      <c r="AD397" s="281" t="str">
        <f t="shared" si="21"/>
        <v/>
      </c>
      <c r="AE397" s="284" t="s">
        <v>113</v>
      </c>
      <c r="AF397" s="283" t="str">
        <f t="shared" si="22"/>
        <v/>
      </c>
    </row>
    <row r="398" spans="1:32" ht="36.75" customHeight="1">
      <c r="A398" s="28">
        <f t="shared" si="23"/>
        <v>387</v>
      </c>
      <c r="B398" s="1073" t="str">
        <f>IF(【全員最初に作成】基本情報!C442="","",【全員最初に作成】基本情報!C442)</f>
        <v/>
      </c>
      <c r="C398" s="1074"/>
      <c r="D398" s="1074"/>
      <c r="E398" s="1074"/>
      <c r="F398" s="1074"/>
      <c r="G398" s="1074"/>
      <c r="H398" s="1074"/>
      <c r="I398" s="1074"/>
      <c r="J398" s="1074"/>
      <c r="K398" s="1075"/>
      <c r="L398" s="28" t="str">
        <f>IF(【全員最初に作成】基本情報!M442="","",【全員最初に作成】基本情報!M442)</f>
        <v/>
      </c>
      <c r="M398" s="28" t="str">
        <f>IF(【全員最初に作成】基本情報!R442="","",【全員最初に作成】基本情報!R442)</f>
        <v/>
      </c>
      <c r="N398" s="28" t="str">
        <f>IF(【全員最初に作成】基本情報!W442="","",【全員最初に作成】基本情報!W442)</f>
        <v/>
      </c>
      <c r="O398" s="28" t="str">
        <f>IF(【全員最初に作成】基本情報!X442="","",【全員最初に作成】基本情報!X442)</f>
        <v/>
      </c>
      <c r="P398" s="276" t="str">
        <f>IF(【全員最初に作成】基本情報!Y442="","",【全員最初に作成】基本情報!Y442)</f>
        <v/>
      </c>
      <c r="Q398" s="11" t="str">
        <f>IF(【全員最初に作成】基本情報!AB442="","",【全員最初に作成】基本情報!AB442)</f>
        <v/>
      </c>
      <c r="R398" s="48"/>
      <c r="S398" s="277" t="str">
        <f>IF(P398="","",VLOOKUP(P398,【参考】数式用!$J$2:$L$34,3,FALSE))</f>
        <v/>
      </c>
      <c r="T398" s="278" t="s">
        <v>108</v>
      </c>
      <c r="U398" s="49"/>
      <c r="V398" s="279" t="s">
        <v>109</v>
      </c>
      <c r="W398" s="49"/>
      <c r="X398" s="29" t="s">
        <v>110</v>
      </c>
      <c r="Y398" s="49"/>
      <c r="Z398" s="29" t="s">
        <v>109</v>
      </c>
      <c r="AA398" s="49"/>
      <c r="AB398" s="29" t="s">
        <v>111</v>
      </c>
      <c r="AC398" s="280" t="s">
        <v>112</v>
      </c>
      <c r="AD398" s="281" t="str">
        <f t="shared" si="21"/>
        <v/>
      </c>
      <c r="AE398" s="284" t="s">
        <v>113</v>
      </c>
      <c r="AF398" s="283" t="str">
        <f t="shared" si="22"/>
        <v/>
      </c>
    </row>
    <row r="399" spans="1:32" ht="36.75" customHeight="1">
      <c r="A399" s="28">
        <f t="shared" si="23"/>
        <v>388</v>
      </c>
      <c r="B399" s="1073" t="str">
        <f>IF(【全員最初に作成】基本情報!C443="","",【全員最初に作成】基本情報!C443)</f>
        <v/>
      </c>
      <c r="C399" s="1074"/>
      <c r="D399" s="1074"/>
      <c r="E399" s="1074"/>
      <c r="F399" s="1074"/>
      <c r="G399" s="1074"/>
      <c r="H399" s="1074"/>
      <c r="I399" s="1074"/>
      <c r="J399" s="1074"/>
      <c r="K399" s="1075"/>
      <c r="L399" s="28" t="str">
        <f>IF(【全員最初に作成】基本情報!M443="","",【全員最初に作成】基本情報!M443)</f>
        <v/>
      </c>
      <c r="M399" s="28" t="str">
        <f>IF(【全員最初に作成】基本情報!R443="","",【全員最初に作成】基本情報!R443)</f>
        <v/>
      </c>
      <c r="N399" s="28" t="str">
        <f>IF(【全員最初に作成】基本情報!W443="","",【全員最初に作成】基本情報!W443)</f>
        <v/>
      </c>
      <c r="O399" s="28" t="str">
        <f>IF(【全員最初に作成】基本情報!X443="","",【全員最初に作成】基本情報!X443)</f>
        <v/>
      </c>
      <c r="P399" s="276" t="str">
        <f>IF(【全員最初に作成】基本情報!Y443="","",【全員最初に作成】基本情報!Y443)</f>
        <v/>
      </c>
      <c r="Q399" s="11" t="str">
        <f>IF(【全員最初に作成】基本情報!AB443="","",【全員最初に作成】基本情報!AB443)</f>
        <v/>
      </c>
      <c r="R399" s="48"/>
      <c r="S399" s="277" t="str">
        <f>IF(P399="","",VLOOKUP(P399,【参考】数式用!$J$2:$L$34,3,FALSE))</f>
        <v/>
      </c>
      <c r="T399" s="278" t="s">
        <v>108</v>
      </c>
      <c r="U399" s="49"/>
      <c r="V399" s="279" t="s">
        <v>109</v>
      </c>
      <c r="W399" s="49"/>
      <c r="X399" s="29" t="s">
        <v>110</v>
      </c>
      <c r="Y399" s="49"/>
      <c r="Z399" s="29" t="s">
        <v>109</v>
      </c>
      <c r="AA399" s="49"/>
      <c r="AB399" s="29" t="s">
        <v>111</v>
      </c>
      <c r="AC399" s="280" t="s">
        <v>112</v>
      </c>
      <c r="AD399" s="281" t="str">
        <f t="shared" si="21"/>
        <v/>
      </c>
      <c r="AE399" s="284" t="s">
        <v>113</v>
      </c>
      <c r="AF399" s="283" t="str">
        <f t="shared" si="22"/>
        <v/>
      </c>
    </row>
    <row r="400" spans="1:32" ht="36.75" customHeight="1">
      <c r="A400" s="28">
        <f t="shared" si="23"/>
        <v>389</v>
      </c>
      <c r="B400" s="1073" t="str">
        <f>IF(【全員最初に作成】基本情報!C444="","",【全員最初に作成】基本情報!C444)</f>
        <v/>
      </c>
      <c r="C400" s="1074"/>
      <c r="D400" s="1074"/>
      <c r="E400" s="1074"/>
      <c r="F400" s="1074"/>
      <c r="G400" s="1074"/>
      <c r="H400" s="1074"/>
      <c r="I400" s="1074"/>
      <c r="J400" s="1074"/>
      <c r="K400" s="1075"/>
      <c r="L400" s="28" t="str">
        <f>IF(【全員最初に作成】基本情報!M444="","",【全員最初に作成】基本情報!M444)</f>
        <v/>
      </c>
      <c r="M400" s="28" t="str">
        <f>IF(【全員最初に作成】基本情報!R444="","",【全員最初に作成】基本情報!R444)</f>
        <v/>
      </c>
      <c r="N400" s="28" t="str">
        <f>IF(【全員最初に作成】基本情報!W444="","",【全員最初に作成】基本情報!W444)</f>
        <v/>
      </c>
      <c r="O400" s="28" t="str">
        <f>IF(【全員最初に作成】基本情報!X444="","",【全員最初に作成】基本情報!X444)</f>
        <v/>
      </c>
      <c r="P400" s="276" t="str">
        <f>IF(【全員最初に作成】基本情報!Y444="","",【全員最初に作成】基本情報!Y444)</f>
        <v/>
      </c>
      <c r="Q400" s="11" t="str">
        <f>IF(【全員最初に作成】基本情報!AB444="","",【全員最初に作成】基本情報!AB444)</f>
        <v/>
      </c>
      <c r="R400" s="48"/>
      <c r="S400" s="277" t="str">
        <f>IF(P400="","",VLOOKUP(P400,【参考】数式用!$J$2:$L$34,3,FALSE))</f>
        <v/>
      </c>
      <c r="T400" s="278" t="s">
        <v>108</v>
      </c>
      <c r="U400" s="49"/>
      <c r="V400" s="279" t="s">
        <v>109</v>
      </c>
      <c r="W400" s="49"/>
      <c r="X400" s="29" t="s">
        <v>110</v>
      </c>
      <c r="Y400" s="49"/>
      <c r="Z400" s="29" t="s">
        <v>109</v>
      </c>
      <c r="AA400" s="49"/>
      <c r="AB400" s="29" t="s">
        <v>111</v>
      </c>
      <c r="AC400" s="280" t="s">
        <v>112</v>
      </c>
      <c r="AD400" s="281" t="str">
        <f t="shared" si="21"/>
        <v/>
      </c>
      <c r="AE400" s="284" t="s">
        <v>113</v>
      </c>
      <c r="AF400" s="283" t="str">
        <f t="shared" si="22"/>
        <v/>
      </c>
    </row>
    <row r="401" spans="1:32" ht="36.75" customHeight="1">
      <c r="A401" s="28">
        <f t="shared" si="23"/>
        <v>390</v>
      </c>
      <c r="B401" s="1073" t="str">
        <f>IF(【全員最初に作成】基本情報!C445="","",【全員最初に作成】基本情報!C445)</f>
        <v/>
      </c>
      <c r="C401" s="1074"/>
      <c r="D401" s="1074"/>
      <c r="E401" s="1074"/>
      <c r="F401" s="1074"/>
      <c r="G401" s="1074"/>
      <c r="H401" s="1074"/>
      <c r="I401" s="1074"/>
      <c r="J401" s="1074"/>
      <c r="K401" s="1075"/>
      <c r="L401" s="28" t="str">
        <f>IF(【全員最初に作成】基本情報!M445="","",【全員最初に作成】基本情報!M445)</f>
        <v/>
      </c>
      <c r="M401" s="28" t="str">
        <f>IF(【全員最初に作成】基本情報!R445="","",【全員最初に作成】基本情報!R445)</f>
        <v/>
      </c>
      <c r="N401" s="28" t="str">
        <f>IF(【全員最初に作成】基本情報!W445="","",【全員最初に作成】基本情報!W445)</f>
        <v/>
      </c>
      <c r="O401" s="28" t="str">
        <f>IF(【全員最初に作成】基本情報!X445="","",【全員最初に作成】基本情報!X445)</f>
        <v/>
      </c>
      <c r="P401" s="276" t="str">
        <f>IF(【全員最初に作成】基本情報!Y445="","",【全員最初に作成】基本情報!Y445)</f>
        <v/>
      </c>
      <c r="Q401" s="11" t="str">
        <f>IF(【全員最初に作成】基本情報!AB445="","",【全員最初に作成】基本情報!AB445)</f>
        <v/>
      </c>
      <c r="R401" s="48"/>
      <c r="S401" s="277" t="str">
        <f>IF(P401="","",VLOOKUP(P401,【参考】数式用!$J$2:$L$34,3,FALSE))</f>
        <v/>
      </c>
      <c r="T401" s="278" t="s">
        <v>108</v>
      </c>
      <c r="U401" s="49"/>
      <c r="V401" s="279" t="s">
        <v>109</v>
      </c>
      <c r="W401" s="49"/>
      <c r="X401" s="29" t="s">
        <v>110</v>
      </c>
      <c r="Y401" s="49"/>
      <c r="Z401" s="29" t="s">
        <v>109</v>
      </c>
      <c r="AA401" s="49"/>
      <c r="AB401" s="29" t="s">
        <v>111</v>
      </c>
      <c r="AC401" s="280" t="s">
        <v>112</v>
      </c>
      <c r="AD401" s="281" t="str">
        <f t="shared" si="21"/>
        <v/>
      </c>
      <c r="AE401" s="284" t="s">
        <v>113</v>
      </c>
      <c r="AF401" s="283" t="str">
        <f t="shared" si="22"/>
        <v/>
      </c>
    </row>
    <row r="402" spans="1:32" ht="36.75" customHeight="1">
      <c r="A402" s="28">
        <f t="shared" si="23"/>
        <v>391</v>
      </c>
      <c r="B402" s="1073" t="str">
        <f>IF(【全員最初に作成】基本情報!C446="","",【全員最初に作成】基本情報!C446)</f>
        <v/>
      </c>
      <c r="C402" s="1074"/>
      <c r="D402" s="1074"/>
      <c r="E402" s="1074"/>
      <c r="F402" s="1074"/>
      <c r="G402" s="1074"/>
      <c r="H402" s="1074"/>
      <c r="I402" s="1074"/>
      <c r="J402" s="1074"/>
      <c r="K402" s="1075"/>
      <c r="L402" s="28" t="str">
        <f>IF(【全員最初に作成】基本情報!M446="","",【全員最初に作成】基本情報!M446)</f>
        <v/>
      </c>
      <c r="M402" s="28" t="str">
        <f>IF(【全員最初に作成】基本情報!R446="","",【全員最初に作成】基本情報!R446)</f>
        <v/>
      </c>
      <c r="N402" s="28" t="str">
        <f>IF(【全員最初に作成】基本情報!W446="","",【全員最初に作成】基本情報!W446)</f>
        <v/>
      </c>
      <c r="O402" s="28" t="str">
        <f>IF(【全員最初に作成】基本情報!X446="","",【全員最初に作成】基本情報!X446)</f>
        <v/>
      </c>
      <c r="P402" s="276" t="str">
        <f>IF(【全員最初に作成】基本情報!Y446="","",【全員最初に作成】基本情報!Y446)</f>
        <v/>
      </c>
      <c r="Q402" s="11" t="str">
        <f>IF(【全員最初に作成】基本情報!AB446="","",【全員最初に作成】基本情報!AB446)</f>
        <v/>
      </c>
      <c r="R402" s="48"/>
      <c r="S402" s="277" t="str">
        <f>IF(P402="","",VLOOKUP(P402,【参考】数式用!$J$2:$L$34,3,FALSE))</f>
        <v/>
      </c>
      <c r="T402" s="278" t="s">
        <v>108</v>
      </c>
      <c r="U402" s="49"/>
      <c r="V402" s="279" t="s">
        <v>109</v>
      </c>
      <c r="W402" s="49"/>
      <c r="X402" s="29" t="s">
        <v>110</v>
      </c>
      <c r="Y402" s="49"/>
      <c r="Z402" s="29" t="s">
        <v>109</v>
      </c>
      <c r="AA402" s="49"/>
      <c r="AB402" s="29" t="s">
        <v>111</v>
      </c>
      <c r="AC402" s="280" t="s">
        <v>112</v>
      </c>
      <c r="AD402" s="281" t="str">
        <f t="shared" si="21"/>
        <v/>
      </c>
      <c r="AE402" s="284" t="s">
        <v>113</v>
      </c>
      <c r="AF402" s="283" t="str">
        <f t="shared" si="22"/>
        <v/>
      </c>
    </row>
    <row r="403" spans="1:32" ht="36.75" customHeight="1">
      <c r="A403" s="28">
        <f t="shared" si="23"/>
        <v>392</v>
      </c>
      <c r="B403" s="1073" t="str">
        <f>IF(【全員最初に作成】基本情報!C447="","",【全員最初に作成】基本情報!C447)</f>
        <v/>
      </c>
      <c r="C403" s="1074"/>
      <c r="D403" s="1074"/>
      <c r="E403" s="1074"/>
      <c r="F403" s="1074"/>
      <c r="G403" s="1074"/>
      <c r="H403" s="1074"/>
      <c r="I403" s="1074"/>
      <c r="J403" s="1074"/>
      <c r="K403" s="1075"/>
      <c r="L403" s="28" t="str">
        <f>IF(【全員最初に作成】基本情報!M447="","",【全員最初に作成】基本情報!M447)</f>
        <v/>
      </c>
      <c r="M403" s="28" t="str">
        <f>IF(【全員最初に作成】基本情報!R447="","",【全員最初に作成】基本情報!R447)</f>
        <v/>
      </c>
      <c r="N403" s="28" t="str">
        <f>IF(【全員最初に作成】基本情報!W447="","",【全員最初に作成】基本情報!W447)</f>
        <v/>
      </c>
      <c r="O403" s="28" t="str">
        <f>IF(【全員最初に作成】基本情報!X447="","",【全員最初に作成】基本情報!X447)</f>
        <v/>
      </c>
      <c r="P403" s="276" t="str">
        <f>IF(【全員最初に作成】基本情報!Y447="","",【全員最初に作成】基本情報!Y447)</f>
        <v/>
      </c>
      <c r="Q403" s="11" t="str">
        <f>IF(【全員最初に作成】基本情報!AB447="","",【全員最初に作成】基本情報!AB447)</f>
        <v/>
      </c>
      <c r="R403" s="48"/>
      <c r="S403" s="277" t="str">
        <f>IF(P403="","",VLOOKUP(P403,【参考】数式用!$J$2:$L$34,3,FALSE))</f>
        <v/>
      </c>
      <c r="T403" s="278" t="s">
        <v>108</v>
      </c>
      <c r="U403" s="49"/>
      <c r="V403" s="279" t="s">
        <v>109</v>
      </c>
      <c r="W403" s="49"/>
      <c r="X403" s="29" t="s">
        <v>110</v>
      </c>
      <c r="Y403" s="49"/>
      <c r="Z403" s="29" t="s">
        <v>109</v>
      </c>
      <c r="AA403" s="49"/>
      <c r="AB403" s="29" t="s">
        <v>111</v>
      </c>
      <c r="AC403" s="280" t="s">
        <v>112</v>
      </c>
      <c r="AD403" s="281" t="str">
        <f t="shared" si="21"/>
        <v/>
      </c>
      <c r="AE403" s="284" t="s">
        <v>113</v>
      </c>
      <c r="AF403" s="283" t="str">
        <f t="shared" si="22"/>
        <v/>
      </c>
    </row>
    <row r="404" spans="1:32" ht="36.75" customHeight="1">
      <c r="A404" s="28">
        <f t="shared" si="23"/>
        <v>393</v>
      </c>
      <c r="B404" s="1073" t="str">
        <f>IF(【全員最初に作成】基本情報!C448="","",【全員最初に作成】基本情報!C448)</f>
        <v/>
      </c>
      <c r="C404" s="1074"/>
      <c r="D404" s="1074"/>
      <c r="E404" s="1074"/>
      <c r="F404" s="1074"/>
      <c r="G404" s="1074"/>
      <c r="H404" s="1074"/>
      <c r="I404" s="1074"/>
      <c r="J404" s="1074"/>
      <c r="K404" s="1075"/>
      <c r="L404" s="28" t="str">
        <f>IF(【全員最初に作成】基本情報!M448="","",【全員最初に作成】基本情報!M448)</f>
        <v/>
      </c>
      <c r="M404" s="28" t="str">
        <f>IF(【全員最初に作成】基本情報!R448="","",【全員最初に作成】基本情報!R448)</f>
        <v/>
      </c>
      <c r="N404" s="28" t="str">
        <f>IF(【全員最初に作成】基本情報!W448="","",【全員最初に作成】基本情報!W448)</f>
        <v/>
      </c>
      <c r="O404" s="28" t="str">
        <f>IF(【全員最初に作成】基本情報!X448="","",【全員最初に作成】基本情報!X448)</f>
        <v/>
      </c>
      <c r="P404" s="276" t="str">
        <f>IF(【全員最初に作成】基本情報!Y448="","",【全員最初に作成】基本情報!Y448)</f>
        <v/>
      </c>
      <c r="Q404" s="11" t="str">
        <f>IF(【全員最初に作成】基本情報!AB448="","",【全員最初に作成】基本情報!AB448)</f>
        <v/>
      </c>
      <c r="R404" s="48"/>
      <c r="S404" s="277" t="str">
        <f>IF(P404="","",VLOOKUP(P404,【参考】数式用!$J$2:$L$34,3,FALSE))</f>
        <v/>
      </c>
      <c r="T404" s="278" t="s">
        <v>108</v>
      </c>
      <c r="U404" s="49"/>
      <c r="V404" s="279" t="s">
        <v>109</v>
      </c>
      <c r="W404" s="49"/>
      <c r="X404" s="29" t="s">
        <v>110</v>
      </c>
      <c r="Y404" s="49"/>
      <c r="Z404" s="29" t="s">
        <v>109</v>
      </c>
      <c r="AA404" s="49"/>
      <c r="AB404" s="29" t="s">
        <v>111</v>
      </c>
      <c r="AC404" s="280" t="s">
        <v>112</v>
      </c>
      <c r="AD404" s="281" t="str">
        <f t="shared" si="21"/>
        <v/>
      </c>
      <c r="AE404" s="284" t="s">
        <v>113</v>
      </c>
      <c r="AF404" s="283" t="str">
        <f t="shared" si="22"/>
        <v/>
      </c>
    </row>
    <row r="405" spans="1:32" ht="36.75" customHeight="1">
      <c r="A405" s="28">
        <f t="shared" si="23"/>
        <v>394</v>
      </c>
      <c r="B405" s="1073" t="str">
        <f>IF(【全員最初に作成】基本情報!C449="","",【全員最初に作成】基本情報!C449)</f>
        <v/>
      </c>
      <c r="C405" s="1074"/>
      <c r="D405" s="1074"/>
      <c r="E405" s="1074"/>
      <c r="F405" s="1074"/>
      <c r="G405" s="1074"/>
      <c r="H405" s="1074"/>
      <c r="I405" s="1074"/>
      <c r="J405" s="1074"/>
      <c r="K405" s="1075"/>
      <c r="L405" s="28" t="str">
        <f>IF(【全員最初に作成】基本情報!M449="","",【全員最初に作成】基本情報!M449)</f>
        <v/>
      </c>
      <c r="M405" s="28" t="str">
        <f>IF(【全員最初に作成】基本情報!R449="","",【全員最初に作成】基本情報!R449)</f>
        <v/>
      </c>
      <c r="N405" s="28" t="str">
        <f>IF(【全員最初に作成】基本情報!W449="","",【全員最初に作成】基本情報!W449)</f>
        <v/>
      </c>
      <c r="O405" s="28" t="str">
        <f>IF(【全員最初に作成】基本情報!X449="","",【全員最初に作成】基本情報!X449)</f>
        <v/>
      </c>
      <c r="P405" s="276" t="str">
        <f>IF(【全員最初に作成】基本情報!Y449="","",【全員最初に作成】基本情報!Y449)</f>
        <v/>
      </c>
      <c r="Q405" s="11" t="str">
        <f>IF(【全員最初に作成】基本情報!AB449="","",【全員最初に作成】基本情報!AB449)</f>
        <v/>
      </c>
      <c r="R405" s="48"/>
      <c r="S405" s="277" t="str">
        <f>IF(P405="","",VLOOKUP(P405,【参考】数式用!$J$2:$L$34,3,FALSE))</f>
        <v/>
      </c>
      <c r="T405" s="278" t="s">
        <v>108</v>
      </c>
      <c r="U405" s="49"/>
      <c r="V405" s="279" t="s">
        <v>109</v>
      </c>
      <c r="W405" s="49"/>
      <c r="X405" s="29" t="s">
        <v>110</v>
      </c>
      <c r="Y405" s="49"/>
      <c r="Z405" s="29" t="s">
        <v>109</v>
      </c>
      <c r="AA405" s="49"/>
      <c r="AB405" s="29" t="s">
        <v>111</v>
      </c>
      <c r="AC405" s="280" t="s">
        <v>112</v>
      </c>
      <c r="AD405" s="281" t="str">
        <f t="shared" si="21"/>
        <v/>
      </c>
      <c r="AE405" s="284" t="s">
        <v>113</v>
      </c>
      <c r="AF405" s="283" t="str">
        <f t="shared" si="22"/>
        <v/>
      </c>
    </row>
    <row r="406" spans="1:32" ht="36.75" customHeight="1">
      <c r="A406" s="28">
        <f t="shared" si="23"/>
        <v>395</v>
      </c>
      <c r="B406" s="1073" t="str">
        <f>IF(【全員最初に作成】基本情報!C450="","",【全員最初に作成】基本情報!C450)</f>
        <v/>
      </c>
      <c r="C406" s="1074"/>
      <c r="D406" s="1074"/>
      <c r="E406" s="1074"/>
      <c r="F406" s="1074"/>
      <c r="G406" s="1074"/>
      <c r="H406" s="1074"/>
      <c r="I406" s="1074"/>
      <c r="J406" s="1074"/>
      <c r="K406" s="1075"/>
      <c r="L406" s="28" t="str">
        <f>IF(【全員最初に作成】基本情報!M450="","",【全員最初に作成】基本情報!M450)</f>
        <v/>
      </c>
      <c r="M406" s="28" t="str">
        <f>IF(【全員最初に作成】基本情報!R450="","",【全員最初に作成】基本情報!R450)</f>
        <v/>
      </c>
      <c r="N406" s="28" t="str">
        <f>IF(【全員最初に作成】基本情報!W450="","",【全員最初に作成】基本情報!W450)</f>
        <v/>
      </c>
      <c r="O406" s="28" t="str">
        <f>IF(【全員最初に作成】基本情報!X450="","",【全員最初に作成】基本情報!X450)</f>
        <v/>
      </c>
      <c r="P406" s="276" t="str">
        <f>IF(【全員最初に作成】基本情報!Y450="","",【全員最初に作成】基本情報!Y450)</f>
        <v/>
      </c>
      <c r="Q406" s="11" t="str">
        <f>IF(【全員最初に作成】基本情報!AB450="","",【全員最初に作成】基本情報!AB450)</f>
        <v/>
      </c>
      <c r="R406" s="48"/>
      <c r="S406" s="277" t="str">
        <f>IF(P406="","",VLOOKUP(P406,【参考】数式用!$J$2:$L$34,3,FALSE))</f>
        <v/>
      </c>
      <c r="T406" s="278" t="s">
        <v>108</v>
      </c>
      <c r="U406" s="49"/>
      <c r="V406" s="279" t="s">
        <v>109</v>
      </c>
      <c r="W406" s="49"/>
      <c r="X406" s="29" t="s">
        <v>110</v>
      </c>
      <c r="Y406" s="49"/>
      <c r="Z406" s="29" t="s">
        <v>109</v>
      </c>
      <c r="AA406" s="49"/>
      <c r="AB406" s="29" t="s">
        <v>111</v>
      </c>
      <c r="AC406" s="280" t="s">
        <v>112</v>
      </c>
      <c r="AD406" s="281" t="str">
        <f t="shared" si="21"/>
        <v/>
      </c>
      <c r="AE406" s="284" t="s">
        <v>113</v>
      </c>
      <c r="AF406" s="283" t="str">
        <f t="shared" si="22"/>
        <v/>
      </c>
    </row>
    <row r="407" spans="1:32" ht="36.75" customHeight="1">
      <c r="A407" s="28">
        <f t="shared" si="23"/>
        <v>396</v>
      </c>
      <c r="B407" s="1073" t="str">
        <f>IF(【全員最初に作成】基本情報!C451="","",【全員最初に作成】基本情報!C451)</f>
        <v/>
      </c>
      <c r="C407" s="1074"/>
      <c r="D407" s="1074"/>
      <c r="E407" s="1074"/>
      <c r="F407" s="1074"/>
      <c r="G407" s="1074"/>
      <c r="H407" s="1074"/>
      <c r="I407" s="1074"/>
      <c r="J407" s="1074"/>
      <c r="K407" s="1075"/>
      <c r="L407" s="28" t="str">
        <f>IF(【全員最初に作成】基本情報!M451="","",【全員最初に作成】基本情報!M451)</f>
        <v/>
      </c>
      <c r="M407" s="28" t="str">
        <f>IF(【全員最初に作成】基本情報!R451="","",【全員最初に作成】基本情報!R451)</f>
        <v/>
      </c>
      <c r="N407" s="28" t="str">
        <f>IF(【全員最初に作成】基本情報!W451="","",【全員最初に作成】基本情報!W451)</f>
        <v/>
      </c>
      <c r="O407" s="28" t="str">
        <f>IF(【全員最初に作成】基本情報!X451="","",【全員最初に作成】基本情報!X451)</f>
        <v/>
      </c>
      <c r="P407" s="276" t="str">
        <f>IF(【全員最初に作成】基本情報!Y451="","",【全員最初に作成】基本情報!Y451)</f>
        <v/>
      </c>
      <c r="Q407" s="11" t="str">
        <f>IF(【全員最初に作成】基本情報!AB451="","",【全員最初に作成】基本情報!AB451)</f>
        <v/>
      </c>
      <c r="R407" s="48"/>
      <c r="S407" s="277" t="str">
        <f>IF(P407="","",VLOOKUP(P407,【参考】数式用!$J$2:$L$34,3,FALSE))</f>
        <v/>
      </c>
      <c r="T407" s="278" t="s">
        <v>108</v>
      </c>
      <c r="U407" s="49"/>
      <c r="V407" s="279" t="s">
        <v>109</v>
      </c>
      <c r="W407" s="49"/>
      <c r="X407" s="29" t="s">
        <v>110</v>
      </c>
      <c r="Y407" s="49"/>
      <c r="Z407" s="29" t="s">
        <v>109</v>
      </c>
      <c r="AA407" s="49"/>
      <c r="AB407" s="29" t="s">
        <v>111</v>
      </c>
      <c r="AC407" s="280" t="s">
        <v>112</v>
      </c>
      <c r="AD407" s="281" t="str">
        <f t="shared" si="21"/>
        <v/>
      </c>
      <c r="AE407" s="284" t="s">
        <v>113</v>
      </c>
      <c r="AF407" s="283" t="str">
        <f t="shared" si="22"/>
        <v/>
      </c>
    </row>
    <row r="408" spans="1:32" ht="36.75" customHeight="1">
      <c r="A408" s="28">
        <f t="shared" si="23"/>
        <v>397</v>
      </c>
      <c r="B408" s="1073" t="str">
        <f>IF(【全員最初に作成】基本情報!C452="","",【全員最初に作成】基本情報!C452)</f>
        <v/>
      </c>
      <c r="C408" s="1074"/>
      <c r="D408" s="1074"/>
      <c r="E408" s="1074"/>
      <c r="F408" s="1074"/>
      <c r="G408" s="1074"/>
      <c r="H408" s="1074"/>
      <c r="I408" s="1074"/>
      <c r="J408" s="1074"/>
      <c r="K408" s="1075"/>
      <c r="L408" s="28" t="str">
        <f>IF(【全員最初に作成】基本情報!M452="","",【全員最初に作成】基本情報!M452)</f>
        <v/>
      </c>
      <c r="M408" s="28" t="str">
        <f>IF(【全員最初に作成】基本情報!R452="","",【全員最初に作成】基本情報!R452)</f>
        <v/>
      </c>
      <c r="N408" s="28" t="str">
        <f>IF(【全員最初に作成】基本情報!W452="","",【全員最初に作成】基本情報!W452)</f>
        <v/>
      </c>
      <c r="O408" s="28" t="str">
        <f>IF(【全員最初に作成】基本情報!X452="","",【全員最初に作成】基本情報!X452)</f>
        <v/>
      </c>
      <c r="P408" s="276" t="str">
        <f>IF(【全員最初に作成】基本情報!Y452="","",【全員最初に作成】基本情報!Y452)</f>
        <v/>
      </c>
      <c r="Q408" s="11" t="str">
        <f>IF(【全員最初に作成】基本情報!AB452="","",【全員最初に作成】基本情報!AB452)</f>
        <v/>
      </c>
      <c r="R408" s="48"/>
      <c r="S408" s="277" t="str">
        <f>IF(P408="","",VLOOKUP(P408,【参考】数式用!$J$2:$L$34,3,FALSE))</f>
        <v/>
      </c>
      <c r="T408" s="278" t="s">
        <v>108</v>
      </c>
      <c r="U408" s="49"/>
      <c r="V408" s="279" t="s">
        <v>109</v>
      </c>
      <c r="W408" s="49"/>
      <c r="X408" s="29" t="s">
        <v>110</v>
      </c>
      <c r="Y408" s="49"/>
      <c r="Z408" s="29" t="s">
        <v>109</v>
      </c>
      <c r="AA408" s="49"/>
      <c r="AB408" s="29" t="s">
        <v>111</v>
      </c>
      <c r="AC408" s="280" t="s">
        <v>112</v>
      </c>
      <c r="AD408" s="281" t="str">
        <f t="shared" si="21"/>
        <v/>
      </c>
      <c r="AE408" s="284" t="s">
        <v>113</v>
      </c>
      <c r="AF408" s="283" t="str">
        <f t="shared" si="22"/>
        <v/>
      </c>
    </row>
    <row r="409" spans="1:32" ht="36.75" customHeight="1">
      <c r="A409" s="28">
        <f t="shared" si="23"/>
        <v>398</v>
      </c>
      <c r="B409" s="1073" t="str">
        <f>IF(【全員最初に作成】基本情報!C453="","",【全員最初に作成】基本情報!C453)</f>
        <v/>
      </c>
      <c r="C409" s="1074"/>
      <c r="D409" s="1074"/>
      <c r="E409" s="1074"/>
      <c r="F409" s="1074"/>
      <c r="G409" s="1074"/>
      <c r="H409" s="1074"/>
      <c r="I409" s="1074"/>
      <c r="J409" s="1074"/>
      <c r="K409" s="1075"/>
      <c r="L409" s="28" t="str">
        <f>IF(【全員最初に作成】基本情報!M453="","",【全員最初に作成】基本情報!M453)</f>
        <v/>
      </c>
      <c r="M409" s="28" t="str">
        <f>IF(【全員最初に作成】基本情報!R453="","",【全員最初に作成】基本情報!R453)</f>
        <v/>
      </c>
      <c r="N409" s="28" t="str">
        <f>IF(【全員最初に作成】基本情報!W453="","",【全員最初に作成】基本情報!W453)</f>
        <v/>
      </c>
      <c r="O409" s="28" t="str">
        <f>IF(【全員最初に作成】基本情報!X453="","",【全員最初に作成】基本情報!X453)</f>
        <v/>
      </c>
      <c r="P409" s="276" t="str">
        <f>IF(【全員最初に作成】基本情報!Y453="","",【全員最初に作成】基本情報!Y453)</f>
        <v/>
      </c>
      <c r="Q409" s="11" t="str">
        <f>IF(【全員最初に作成】基本情報!AB453="","",【全員最初に作成】基本情報!AB453)</f>
        <v/>
      </c>
      <c r="R409" s="48"/>
      <c r="S409" s="277" t="str">
        <f>IF(P409="","",VLOOKUP(P409,【参考】数式用!$J$2:$L$34,3,FALSE))</f>
        <v/>
      </c>
      <c r="T409" s="278" t="s">
        <v>108</v>
      </c>
      <c r="U409" s="49"/>
      <c r="V409" s="279" t="s">
        <v>109</v>
      </c>
      <c r="W409" s="49"/>
      <c r="X409" s="29" t="s">
        <v>110</v>
      </c>
      <c r="Y409" s="49"/>
      <c r="Z409" s="29" t="s">
        <v>109</v>
      </c>
      <c r="AA409" s="49"/>
      <c r="AB409" s="29" t="s">
        <v>111</v>
      </c>
      <c r="AC409" s="280" t="s">
        <v>112</v>
      </c>
      <c r="AD409" s="281" t="str">
        <f t="shared" si="21"/>
        <v/>
      </c>
      <c r="AE409" s="284" t="s">
        <v>113</v>
      </c>
      <c r="AF409" s="283" t="str">
        <f t="shared" si="22"/>
        <v/>
      </c>
    </row>
    <row r="410" spans="1:32" ht="36.75" customHeight="1">
      <c r="A410" s="28">
        <f t="shared" si="23"/>
        <v>399</v>
      </c>
      <c r="B410" s="1073" t="str">
        <f>IF(【全員最初に作成】基本情報!C454="","",【全員最初に作成】基本情報!C454)</f>
        <v/>
      </c>
      <c r="C410" s="1074"/>
      <c r="D410" s="1074"/>
      <c r="E410" s="1074"/>
      <c r="F410" s="1074"/>
      <c r="G410" s="1074"/>
      <c r="H410" s="1074"/>
      <c r="I410" s="1074"/>
      <c r="J410" s="1074"/>
      <c r="K410" s="1075"/>
      <c r="L410" s="28" t="str">
        <f>IF(【全員最初に作成】基本情報!M454="","",【全員最初に作成】基本情報!M454)</f>
        <v/>
      </c>
      <c r="M410" s="28" t="str">
        <f>IF(【全員最初に作成】基本情報!R454="","",【全員最初に作成】基本情報!R454)</f>
        <v/>
      </c>
      <c r="N410" s="28" t="str">
        <f>IF(【全員最初に作成】基本情報!W454="","",【全員最初に作成】基本情報!W454)</f>
        <v/>
      </c>
      <c r="O410" s="28" t="str">
        <f>IF(【全員最初に作成】基本情報!X454="","",【全員最初に作成】基本情報!X454)</f>
        <v/>
      </c>
      <c r="P410" s="276" t="str">
        <f>IF(【全員最初に作成】基本情報!Y454="","",【全員最初に作成】基本情報!Y454)</f>
        <v/>
      </c>
      <c r="Q410" s="11" t="str">
        <f>IF(【全員最初に作成】基本情報!AB454="","",【全員最初に作成】基本情報!AB454)</f>
        <v/>
      </c>
      <c r="R410" s="48"/>
      <c r="S410" s="277" t="str">
        <f>IF(P410="","",VLOOKUP(P410,【参考】数式用!$J$2:$L$34,3,FALSE))</f>
        <v/>
      </c>
      <c r="T410" s="278" t="s">
        <v>108</v>
      </c>
      <c r="U410" s="49"/>
      <c r="V410" s="279" t="s">
        <v>109</v>
      </c>
      <c r="W410" s="49"/>
      <c r="X410" s="29" t="s">
        <v>110</v>
      </c>
      <c r="Y410" s="49"/>
      <c r="Z410" s="29" t="s">
        <v>109</v>
      </c>
      <c r="AA410" s="49"/>
      <c r="AB410" s="29" t="s">
        <v>111</v>
      </c>
      <c r="AC410" s="280" t="s">
        <v>112</v>
      </c>
      <c r="AD410" s="281" t="str">
        <f t="shared" si="21"/>
        <v/>
      </c>
      <c r="AE410" s="284" t="s">
        <v>113</v>
      </c>
      <c r="AF410" s="283" t="str">
        <f t="shared" si="22"/>
        <v/>
      </c>
    </row>
    <row r="411" spans="1:32" ht="36.75" customHeight="1">
      <c r="A411" s="28">
        <f t="shared" si="23"/>
        <v>400</v>
      </c>
      <c r="B411" s="1073" t="str">
        <f>IF(【全員最初に作成】基本情報!C455="","",【全員最初に作成】基本情報!C455)</f>
        <v/>
      </c>
      <c r="C411" s="1074"/>
      <c r="D411" s="1074"/>
      <c r="E411" s="1074"/>
      <c r="F411" s="1074"/>
      <c r="G411" s="1074"/>
      <c r="H411" s="1074"/>
      <c r="I411" s="1074"/>
      <c r="J411" s="1074"/>
      <c r="K411" s="1075"/>
      <c r="L411" s="28" t="str">
        <f>IF(【全員最初に作成】基本情報!M455="","",【全員最初に作成】基本情報!M455)</f>
        <v/>
      </c>
      <c r="M411" s="28" t="str">
        <f>IF(【全員最初に作成】基本情報!R455="","",【全員最初に作成】基本情報!R455)</f>
        <v/>
      </c>
      <c r="N411" s="28" t="str">
        <f>IF(【全員最初に作成】基本情報!W455="","",【全員最初に作成】基本情報!W455)</f>
        <v/>
      </c>
      <c r="O411" s="28" t="str">
        <f>IF(【全員最初に作成】基本情報!X455="","",【全員最初に作成】基本情報!X455)</f>
        <v/>
      </c>
      <c r="P411" s="276" t="str">
        <f>IF(【全員最初に作成】基本情報!Y455="","",【全員最初に作成】基本情報!Y455)</f>
        <v/>
      </c>
      <c r="Q411" s="11" t="str">
        <f>IF(【全員最初に作成】基本情報!AB455="","",【全員最初に作成】基本情報!AB455)</f>
        <v/>
      </c>
      <c r="R411" s="48"/>
      <c r="S411" s="277" t="str">
        <f>IF(P411="","",VLOOKUP(P411,【参考】数式用!$J$2:$L$34,3,FALSE))</f>
        <v/>
      </c>
      <c r="T411" s="278" t="s">
        <v>108</v>
      </c>
      <c r="U411" s="49"/>
      <c r="V411" s="279" t="s">
        <v>109</v>
      </c>
      <c r="W411" s="49"/>
      <c r="X411" s="29" t="s">
        <v>110</v>
      </c>
      <c r="Y411" s="49"/>
      <c r="Z411" s="29" t="s">
        <v>109</v>
      </c>
      <c r="AA411" s="49"/>
      <c r="AB411" s="29" t="s">
        <v>111</v>
      </c>
      <c r="AC411" s="280" t="s">
        <v>112</v>
      </c>
      <c r="AD411" s="281" t="str">
        <f t="shared" si="21"/>
        <v/>
      </c>
      <c r="AE411" s="284" t="s">
        <v>113</v>
      </c>
      <c r="AF411" s="283" t="str">
        <f t="shared" si="22"/>
        <v/>
      </c>
    </row>
  </sheetData>
  <sheetProtection password="D9E3" sheet="1" objects="1" scenarios="1" selectLockedCells="1" selectUnlockedCells="1"/>
  <autoFilter ref="L11:AF11"/>
  <mergeCells count="415">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 ref="B112:K112"/>
    <mergeCell ref="B113:K113"/>
    <mergeCell ref="B114:K114"/>
    <mergeCell ref="B115:K115"/>
    <mergeCell ref="B116:K116"/>
    <mergeCell ref="B117:K117"/>
    <mergeCell ref="B118:K118"/>
    <mergeCell ref="B119:K119"/>
    <mergeCell ref="B120:K120"/>
    <mergeCell ref="B121:K121"/>
    <mergeCell ref="B122:K122"/>
    <mergeCell ref="B123:K123"/>
    <mergeCell ref="B124:K124"/>
    <mergeCell ref="B125:K125"/>
    <mergeCell ref="B126:K126"/>
    <mergeCell ref="B127:K127"/>
    <mergeCell ref="B128:K128"/>
    <mergeCell ref="B129:K129"/>
    <mergeCell ref="B130:K130"/>
    <mergeCell ref="B131:K131"/>
    <mergeCell ref="B132:K132"/>
    <mergeCell ref="B133:K133"/>
    <mergeCell ref="B134:K134"/>
    <mergeCell ref="B135:K135"/>
    <mergeCell ref="B136:K136"/>
    <mergeCell ref="B137:K137"/>
    <mergeCell ref="B138:K138"/>
    <mergeCell ref="B139:K139"/>
    <mergeCell ref="B140:K140"/>
    <mergeCell ref="B141:K141"/>
    <mergeCell ref="B142:K142"/>
    <mergeCell ref="B143:K143"/>
    <mergeCell ref="B144:K144"/>
    <mergeCell ref="B145:K145"/>
    <mergeCell ref="B146:K146"/>
    <mergeCell ref="B147:K147"/>
    <mergeCell ref="B148:K148"/>
    <mergeCell ref="B149:K149"/>
    <mergeCell ref="B150:K150"/>
    <mergeCell ref="B151:K151"/>
    <mergeCell ref="B152:K152"/>
    <mergeCell ref="B153:K153"/>
    <mergeCell ref="B154:K154"/>
    <mergeCell ref="B155:K155"/>
    <mergeCell ref="B156:K156"/>
    <mergeCell ref="B157:K157"/>
    <mergeCell ref="B158:K158"/>
    <mergeCell ref="B159:K159"/>
    <mergeCell ref="B160:K160"/>
    <mergeCell ref="B161:K161"/>
    <mergeCell ref="B162:K162"/>
    <mergeCell ref="B163:K163"/>
    <mergeCell ref="B164:K164"/>
    <mergeCell ref="B165:K165"/>
    <mergeCell ref="B166:K166"/>
    <mergeCell ref="B167:K167"/>
    <mergeCell ref="B168:K168"/>
    <mergeCell ref="B169:K169"/>
    <mergeCell ref="B170:K170"/>
    <mergeCell ref="B171:K171"/>
    <mergeCell ref="B172:K172"/>
    <mergeCell ref="B173:K173"/>
    <mergeCell ref="B174:K174"/>
    <mergeCell ref="B175:K175"/>
    <mergeCell ref="B176:K176"/>
    <mergeCell ref="B177:K177"/>
    <mergeCell ref="B178:K178"/>
    <mergeCell ref="B179:K179"/>
    <mergeCell ref="B180:K180"/>
    <mergeCell ref="B181:K181"/>
    <mergeCell ref="B182:K182"/>
    <mergeCell ref="B183:K183"/>
    <mergeCell ref="B184:K184"/>
    <mergeCell ref="B185:K185"/>
    <mergeCell ref="B186:K186"/>
    <mergeCell ref="B187:K187"/>
    <mergeCell ref="B188:K188"/>
    <mergeCell ref="B189:K189"/>
    <mergeCell ref="B190:K190"/>
    <mergeCell ref="B191:K191"/>
    <mergeCell ref="B192:K192"/>
    <mergeCell ref="B193:K193"/>
    <mergeCell ref="B194:K194"/>
    <mergeCell ref="B195:K195"/>
    <mergeCell ref="B196:K196"/>
    <mergeCell ref="B197:K197"/>
    <mergeCell ref="B198:K198"/>
    <mergeCell ref="B199:K199"/>
    <mergeCell ref="B200:K200"/>
    <mergeCell ref="B201:K201"/>
    <mergeCell ref="B202:K202"/>
    <mergeCell ref="B203:K203"/>
    <mergeCell ref="B204:K204"/>
    <mergeCell ref="B205:K205"/>
    <mergeCell ref="B206:K206"/>
    <mergeCell ref="B207:K207"/>
    <mergeCell ref="B208:K208"/>
    <mergeCell ref="B209:K209"/>
    <mergeCell ref="B210:K210"/>
    <mergeCell ref="B211:K211"/>
    <mergeCell ref="B212:K212"/>
    <mergeCell ref="B213:K213"/>
    <mergeCell ref="B214:K214"/>
    <mergeCell ref="B215:K215"/>
    <mergeCell ref="B216:K216"/>
    <mergeCell ref="B217:K217"/>
    <mergeCell ref="B218:K218"/>
    <mergeCell ref="B219:K219"/>
    <mergeCell ref="B220:K220"/>
    <mergeCell ref="B221:K221"/>
    <mergeCell ref="B222:K222"/>
    <mergeCell ref="B223:K223"/>
    <mergeCell ref="B224:K224"/>
    <mergeCell ref="B225:K225"/>
    <mergeCell ref="B226:K226"/>
    <mergeCell ref="B227:K227"/>
    <mergeCell ref="B228:K228"/>
    <mergeCell ref="B229:K229"/>
    <mergeCell ref="B230:K230"/>
    <mergeCell ref="B231:K231"/>
    <mergeCell ref="B232:K232"/>
    <mergeCell ref="B233:K233"/>
    <mergeCell ref="B234:K234"/>
    <mergeCell ref="B235:K235"/>
    <mergeCell ref="B236:K236"/>
    <mergeCell ref="B237:K237"/>
    <mergeCell ref="B238:K238"/>
    <mergeCell ref="B239:K239"/>
    <mergeCell ref="B240:K240"/>
    <mergeCell ref="B241:K241"/>
    <mergeCell ref="B242:K242"/>
    <mergeCell ref="B243:K243"/>
    <mergeCell ref="B244:K244"/>
    <mergeCell ref="B245:K245"/>
    <mergeCell ref="B246:K246"/>
    <mergeCell ref="B247:K247"/>
    <mergeCell ref="B248:K248"/>
    <mergeCell ref="B249:K249"/>
    <mergeCell ref="B250:K250"/>
    <mergeCell ref="B251:K251"/>
    <mergeCell ref="B252:K252"/>
    <mergeCell ref="B253:K253"/>
    <mergeCell ref="B254:K254"/>
    <mergeCell ref="B255:K255"/>
    <mergeCell ref="B256:K256"/>
    <mergeCell ref="B257:K257"/>
    <mergeCell ref="B258:K258"/>
    <mergeCell ref="B259:K259"/>
    <mergeCell ref="B260:K260"/>
    <mergeCell ref="B261:K261"/>
    <mergeCell ref="B262:K262"/>
    <mergeCell ref="B263:K263"/>
    <mergeCell ref="B264:K264"/>
    <mergeCell ref="B265:K265"/>
    <mergeCell ref="B266:K266"/>
    <mergeCell ref="B267:K267"/>
    <mergeCell ref="B268:K268"/>
    <mergeCell ref="B269:K269"/>
    <mergeCell ref="B270:K270"/>
    <mergeCell ref="B271:K271"/>
    <mergeCell ref="B272:K272"/>
    <mergeCell ref="B273:K273"/>
    <mergeCell ref="B274:K274"/>
    <mergeCell ref="B275:K275"/>
    <mergeCell ref="B276:K276"/>
    <mergeCell ref="B277:K277"/>
    <mergeCell ref="B278:K278"/>
    <mergeCell ref="B279:K279"/>
    <mergeCell ref="B280:K280"/>
    <mergeCell ref="B281:K281"/>
    <mergeCell ref="B282:K282"/>
    <mergeCell ref="B283:K283"/>
    <mergeCell ref="B284:K284"/>
    <mergeCell ref="B285:K285"/>
    <mergeCell ref="B286:K286"/>
    <mergeCell ref="B287:K287"/>
    <mergeCell ref="B288:K288"/>
    <mergeCell ref="B289:K289"/>
    <mergeCell ref="B290:K290"/>
    <mergeCell ref="B291:K291"/>
    <mergeCell ref="B292:K292"/>
    <mergeCell ref="B293:K293"/>
    <mergeCell ref="B294:K294"/>
    <mergeCell ref="B295:K295"/>
    <mergeCell ref="B296:K296"/>
    <mergeCell ref="B297:K297"/>
    <mergeCell ref="B298:K298"/>
    <mergeCell ref="B299:K299"/>
    <mergeCell ref="B300:K300"/>
    <mergeCell ref="B301:K301"/>
    <mergeCell ref="B302:K302"/>
    <mergeCell ref="B303:K303"/>
    <mergeCell ref="B304:K304"/>
    <mergeCell ref="B305:K305"/>
    <mergeCell ref="B306:K306"/>
    <mergeCell ref="B307:K307"/>
    <mergeCell ref="B308:K308"/>
    <mergeCell ref="B309:K309"/>
    <mergeCell ref="B310:K310"/>
    <mergeCell ref="B311:K311"/>
    <mergeCell ref="B312:K312"/>
    <mergeCell ref="B313:K313"/>
    <mergeCell ref="B314:K314"/>
    <mergeCell ref="B315:K315"/>
    <mergeCell ref="B316:K316"/>
    <mergeCell ref="B317:K317"/>
    <mergeCell ref="B318:K318"/>
    <mergeCell ref="B319:K319"/>
    <mergeCell ref="B320:K320"/>
    <mergeCell ref="B321:K321"/>
    <mergeCell ref="B322:K322"/>
    <mergeCell ref="B323:K323"/>
    <mergeCell ref="B324:K324"/>
    <mergeCell ref="B325:K325"/>
    <mergeCell ref="B326:K326"/>
    <mergeCell ref="B327:K327"/>
    <mergeCell ref="B328:K328"/>
    <mergeCell ref="B329:K329"/>
    <mergeCell ref="B330:K330"/>
    <mergeCell ref="B331:K331"/>
    <mergeCell ref="B332:K332"/>
    <mergeCell ref="B333:K333"/>
    <mergeCell ref="B334:K334"/>
    <mergeCell ref="B335:K335"/>
    <mergeCell ref="B336:K336"/>
    <mergeCell ref="B337:K337"/>
    <mergeCell ref="B338:K338"/>
    <mergeCell ref="B339:K339"/>
    <mergeCell ref="B340:K340"/>
    <mergeCell ref="B341:K341"/>
    <mergeCell ref="B342:K342"/>
    <mergeCell ref="B343:K343"/>
    <mergeCell ref="B344:K344"/>
    <mergeCell ref="B345:K345"/>
    <mergeCell ref="B346:K346"/>
    <mergeCell ref="B347:K347"/>
    <mergeCell ref="B348:K348"/>
    <mergeCell ref="B349:K349"/>
    <mergeCell ref="B350:K350"/>
    <mergeCell ref="B351:K351"/>
    <mergeCell ref="B352:K352"/>
    <mergeCell ref="B353:K353"/>
    <mergeCell ref="B354:K354"/>
    <mergeCell ref="B355:K355"/>
    <mergeCell ref="B356:K356"/>
    <mergeCell ref="B357:K357"/>
    <mergeCell ref="B358:K358"/>
    <mergeCell ref="B359:K359"/>
    <mergeCell ref="B360:K360"/>
    <mergeCell ref="B361:K361"/>
    <mergeCell ref="B362:K362"/>
    <mergeCell ref="B363:K363"/>
    <mergeCell ref="B364:K364"/>
    <mergeCell ref="B365:K365"/>
    <mergeCell ref="B366:K366"/>
    <mergeCell ref="B367:K367"/>
    <mergeCell ref="B368:K368"/>
    <mergeCell ref="B369:K369"/>
    <mergeCell ref="B370:K370"/>
    <mergeCell ref="B371:K371"/>
    <mergeCell ref="B372:K372"/>
    <mergeCell ref="B373:K373"/>
    <mergeCell ref="B374:K374"/>
    <mergeCell ref="B375:K375"/>
    <mergeCell ref="B376:K376"/>
    <mergeCell ref="B377:K377"/>
    <mergeCell ref="B378:K378"/>
    <mergeCell ref="B379:K379"/>
    <mergeCell ref="B380:K380"/>
    <mergeCell ref="B381:K381"/>
    <mergeCell ref="B382:K382"/>
    <mergeCell ref="B383:K383"/>
    <mergeCell ref="B384:K384"/>
    <mergeCell ref="B385:K385"/>
    <mergeCell ref="B386:K386"/>
    <mergeCell ref="B387:K387"/>
    <mergeCell ref="B388:K388"/>
    <mergeCell ref="B389:K389"/>
    <mergeCell ref="B390:K390"/>
    <mergeCell ref="B391:K391"/>
    <mergeCell ref="B392:K392"/>
    <mergeCell ref="B393:K393"/>
    <mergeCell ref="B394:K394"/>
    <mergeCell ref="B395:K395"/>
    <mergeCell ref="B396:K396"/>
    <mergeCell ref="B397:K397"/>
    <mergeCell ref="B398:K398"/>
    <mergeCell ref="B399:K399"/>
    <mergeCell ref="B409:K409"/>
    <mergeCell ref="B410:K410"/>
    <mergeCell ref="B411:K411"/>
    <mergeCell ref="B400:K400"/>
    <mergeCell ref="B401:K401"/>
    <mergeCell ref="B402:K402"/>
    <mergeCell ref="B403:K403"/>
    <mergeCell ref="B404:K404"/>
    <mergeCell ref="B405:K405"/>
    <mergeCell ref="B406:K406"/>
    <mergeCell ref="B407:K407"/>
    <mergeCell ref="B408:K408"/>
  </mergeCells>
  <phoneticPr fontId="8"/>
  <dataValidations count="2">
    <dataValidation imeMode="halfAlpha" allowBlank="1" showInputMessage="1" showErrorMessage="1" sqref="Y12:Y411 B12:B411 U12:U411 L12:Q411"/>
    <dataValidation type="list" allowBlank="1" showInputMessage="1" showErrorMessage="1" sqref="R12:R411">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78C0D931-6437-407d-A8EE-F0AAD7539E65}">
      <x14:conditionalFormattings>
        <x14:conditionalFormatting xmlns:xm="http://schemas.microsoft.com/office/excel/2006/main">
          <x14:cfRule type="expression" priority="1" id="{B65DCE0C-125B-4C21-8190-D36175B52233}">
            <xm:f>'⇒【全員作成】別紙様式2-1 計画書_総括表'!$B$19="×"</xm:f>
            <x14:dxf>
              <fill>
                <patternFill>
                  <bgColor theme="0" tint="-0.24994659260841701"/>
                </patternFill>
              </fill>
            </x14:dxf>
          </x14:cfRule>
          <xm:sqref>R2:S2</xm:sqref>
        </x14:conditionalFormatting>
      </x14:conditionalFormattings>
    </ex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【参考】数式用!$N$5:$N$16</xm:f>
          </x14:formula1>
          <xm:sqref>AA12:AA411 W12:W411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U277"/>
  <sheetViews>
    <sheetView view="pageBreakPreview" topLeftCell="A11" zoomScale="115" zoomScaleNormal="120" zoomScaleSheetLayoutView="115" workbookViewId="0">
      <selection activeCell="A43" sqref="A1:XFD1048576"/>
    </sheetView>
  </sheetViews>
  <sheetFormatPr defaultColWidth="9" defaultRowHeight="13.5"/>
  <cols>
    <col min="1" max="1" width="2.5" style="168" customWidth="1"/>
    <col min="2" max="6" width="2.875" style="168" customWidth="1"/>
    <col min="7" max="24" width="2.5" style="168" customWidth="1"/>
    <col min="25" max="35" width="2.625" style="168" customWidth="1"/>
    <col min="36" max="36" width="2.5" style="106" customWidth="1"/>
    <col min="37" max="37" width="2.875" style="168" customWidth="1"/>
    <col min="38" max="38" width="4" style="287" customWidth="1"/>
    <col min="39" max="43" width="9.125" style="287" customWidth="1"/>
    <col min="44" max="44" width="9.875" style="287" bestFit="1" customWidth="1"/>
    <col min="45" max="47" width="9" style="287"/>
    <col min="48" max="48" width="16.375" style="287" customWidth="1"/>
    <col min="49" max="16384" width="9" style="168"/>
  </cols>
  <sheetData>
    <row r="1" spans="1:48" ht="14.25" customHeight="1">
      <c r="A1" s="285" t="s">
        <v>237</v>
      </c>
      <c r="Y1" s="1289" t="s">
        <v>66</v>
      </c>
      <c r="Z1" s="1289"/>
      <c r="AA1" s="1289"/>
      <c r="AB1" s="1289"/>
      <c r="AC1" s="1289" t="str">
        <f>IF(【全員最初に作成】基本情報!C33="","",【全員最初に作成】基本情報!C33)</f>
        <v>世田谷区</v>
      </c>
      <c r="AD1" s="1289"/>
      <c r="AE1" s="1289"/>
      <c r="AF1" s="1289"/>
      <c r="AG1" s="1289"/>
      <c r="AH1" s="1289"/>
      <c r="AI1" s="1289"/>
      <c r="AJ1" s="1289"/>
      <c r="AL1" s="286" t="s">
        <v>471</v>
      </c>
    </row>
    <row r="2" spans="1:48" ht="14.25" customHeight="1">
      <c r="AC2" s="173"/>
      <c r="AD2" s="173"/>
      <c r="AE2" s="173"/>
      <c r="AF2" s="173"/>
      <c r="AG2" s="173"/>
      <c r="AH2" s="173"/>
      <c r="AI2" s="173"/>
      <c r="AL2" s="287" t="s">
        <v>482</v>
      </c>
    </row>
    <row r="3" spans="1:48" ht="16.5" customHeight="1">
      <c r="B3" s="169"/>
      <c r="C3" s="169"/>
      <c r="D3" s="169"/>
      <c r="E3" s="169"/>
      <c r="F3" s="169"/>
      <c r="G3" s="169"/>
      <c r="H3" s="169"/>
      <c r="I3" s="169"/>
      <c r="J3" s="169"/>
      <c r="K3" s="169"/>
      <c r="L3" s="169"/>
      <c r="M3" s="169"/>
      <c r="N3" s="169"/>
      <c r="O3" s="169"/>
      <c r="P3" s="169"/>
      <c r="Q3" s="169"/>
      <c r="R3" s="169"/>
      <c r="S3" s="169"/>
      <c r="T3" s="169"/>
      <c r="U3" s="169"/>
      <c r="V3" s="169"/>
      <c r="X3" s="288" t="s">
        <v>169</v>
      </c>
      <c r="Y3" s="1316">
        <v>5</v>
      </c>
      <c r="Z3" s="1316"/>
      <c r="AA3" s="169" t="s">
        <v>14</v>
      </c>
      <c r="AE3" s="169"/>
      <c r="AH3" s="169"/>
      <c r="AI3" s="169"/>
      <c r="AJ3" s="289"/>
    </row>
    <row r="4" spans="1:48" ht="16.5" customHeight="1">
      <c r="A4" s="1292" t="s">
        <v>260</v>
      </c>
      <c r="B4" s="1292"/>
      <c r="C4" s="1292"/>
      <c r="D4" s="1292"/>
      <c r="E4" s="1292"/>
      <c r="F4" s="1292"/>
      <c r="G4" s="1292"/>
      <c r="H4" s="1292"/>
      <c r="I4" s="1292"/>
      <c r="J4" s="1292"/>
      <c r="K4" s="1292"/>
      <c r="L4" s="1292"/>
      <c r="M4" s="1292"/>
      <c r="N4" s="1292"/>
      <c r="O4" s="1292"/>
      <c r="P4" s="1292"/>
      <c r="Q4" s="1292"/>
      <c r="R4" s="1292"/>
      <c r="S4" s="1292"/>
      <c r="T4" s="1292"/>
      <c r="U4" s="1292"/>
      <c r="V4" s="1292"/>
      <c r="W4" s="1292"/>
      <c r="X4" s="1292"/>
      <c r="Y4" s="1292"/>
      <c r="Z4" s="1292"/>
      <c r="AA4" s="1292"/>
      <c r="AB4" s="1292"/>
      <c r="AC4" s="1292"/>
      <c r="AD4" s="1292"/>
      <c r="AE4" s="1292"/>
      <c r="AF4" s="1292"/>
      <c r="AG4" s="1292"/>
      <c r="AH4" s="1292"/>
      <c r="AI4" s="1292"/>
      <c r="AJ4" s="1292"/>
    </row>
    <row r="5" spans="1:48" ht="6" customHeight="1"/>
    <row r="6" spans="1:48" ht="15" customHeight="1">
      <c r="A6" s="171" t="s">
        <v>114</v>
      </c>
      <c r="R6" s="173"/>
      <c r="S6" s="173"/>
      <c r="T6" s="173"/>
      <c r="U6" s="173"/>
      <c r="V6" s="173"/>
      <c r="W6" s="173"/>
      <c r="X6" s="173"/>
      <c r="Y6" s="173"/>
      <c r="Z6" s="173"/>
      <c r="AA6" s="176"/>
      <c r="AB6" s="176"/>
      <c r="AC6" s="176"/>
      <c r="AD6" s="176"/>
      <c r="AE6" s="176"/>
      <c r="AF6" s="176"/>
      <c r="AG6" s="176"/>
      <c r="AH6" s="176"/>
      <c r="AI6" s="176"/>
    </row>
    <row r="7" spans="1:48" ht="6" customHeight="1"/>
    <row r="8" spans="1:48" s="290" customFormat="1" ht="12">
      <c r="A8" s="1325" t="s">
        <v>85</v>
      </c>
      <c r="B8" s="1326"/>
      <c r="C8" s="1326"/>
      <c r="D8" s="1326"/>
      <c r="E8" s="1326"/>
      <c r="F8" s="1327"/>
      <c r="G8" s="1328" t="str">
        <f>IF(【全員最初に作成】基本情報!M37="","",【全員最初に作成】基本情報!M37)</f>
        <v>シャカイフクシホウジンマルマルカイ</v>
      </c>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9"/>
      <c r="AL8" s="291"/>
      <c r="AM8" s="291"/>
      <c r="AN8" s="291"/>
      <c r="AO8" s="291"/>
      <c r="AP8" s="291"/>
      <c r="AQ8" s="291"/>
      <c r="AR8" s="291"/>
      <c r="AS8" s="291"/>
      <c r="AT8" s="291"/>
      <c r="AU8" s="291"/>
      <c r="AV8" s="291"/>
    </row>
    <row r="9" spans="1:48" s="290" customFormat="1" ht="25.5" customHeight="1">
      <c r="A9" s="1350" t="s">
        <v>84</v>
      </c>
      <c r="B9" s="1351"/>
      <c r="C9" s="1351"/>
      <c r="D9" s="1351"/>
      <c r="E9" s="1351"/>
      <c r="F9" s="1352"/>
      <c r="G9" s="1330" t="str">
        <f>IF(【全員最初に作成】基本情報!M38="","",【全員最初に作成】基本情報!M38)</f>
        <v>社会福祉法人○○会</v>
      </c>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1"/>
      <c r="AL9" s="291"/>
      <c r="AM9" s="291"/>
      <c r="AN9" s="291"/>
      <c r="AO9" s="291"/>
      <c r="AP9" s="291"/>
      <c r="AQ9" s="291"/>
      <c r="AR9" s="291"/>
      <c r="AS9" s="291"/>
      <c r="AT9" s="291"/>
      <c r="AU9" s="291"/>
      <c r="AV9" s="291"/>
    </row>
    <row r="10" spans="1:48" s="290" customFormat="1" ht="12.75" customHeight="1">
      <c r="A10" s="1340" t="s">
        <v>88</v>
      </c>
      <c r="B10" s="1341"/>
      <c r="C10" s="1341"/>
      <c r="D10" s="1341"/>
      <c r="E10" s="1341"/>
      <c r="F10" s="1342"/>
      <c r="G10" s="292" t="s">
        <v>6</v>
      </c>
      <c r="H10" s="1317" t="str">
        <f>IF(【全員最初に作成】基本情報!AD39="","",【全員最初に作成】基本情報!AD39)</f>
        <v>100－1234</v>
      </c>
      <c r="I10" s="1317"/>
      <c r="J10" s="1317"/>
      <c r="K10" s="1317"/>
      <c r="L10" s="1317"/>
      <c r="M10" s="293"/>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5"/>
      <c r="AL10" s="291"/>
      <c r="AM10" s="291"/>
      <c r="AN10" s="291"/>
      <c r="AO10" s="291"/>
      <c r="AP10" s="291"/>
      <c r="AQ10" s="291"/>
      <c r="AR10" s="291"/>
      <c r="AS10" s="291"/>
      <c r="AT10" s="291"/>
      <c r="AU10" s="291"/>
      <c r="AV10" s="291"/>
    </row>
    <row r="11" spans="1:48" s="290" customFormat="1" ht="16.5" customHeight="1">
      <c r="A11" s="1343"/>
      <c r="B11" s="1344"/>
      <c r="C11" s="1344"/>
      <c r="D11" s="1344"/>
      <c r="E11" s="1344"/>
      <c r="F11" s="1345"/>
      <c r="G11" s="1336" t="str">
        <f>IF(【全員最初に作成】基本情報!M40="","",【全員最初に作成】基本情報!M40)</f>
        <v>千代田区霞が関１－２－２</v>
      </c>
      <c r="H11" s="1337"/>
      <c r="I11" s="1337"/>
      <c r="J11" s="1337"/>
      <c r="K11" s="1337"/>
      <c r="L11" s="1337"/>
      <c r="M11" s="1337"/>
      <c r="N11" s="1337"/>
      <c r="O11" s="1337"/>
      <c r="P11" s="1337"/>
      <c r="Q11" s="1337"/>
      <c r="R11" s="1337"/>
      <c r="S11" s="1337"/>
      <c r="T11" s="1337"/>
      <c r="U11" s="1337"/>
      <c r="V11" s="1337"/>
      <c r="W11" s="1337"/>
      <c r="X11" s="1337"/>
      <c r="Y11" s="1337"/>
      <c r="Z11" s="1337"/>
      <c r="AA11" s="1337"/>
      <c r="AB11" s="1337"/>
      <c r="AC11" s="1337"/>
      <c r="AD11" s="1337"/>
      <c r="AE11" s="1337"/>
      <c r="AF11" s="1337"/>
      <c r="AG11" s="1337"/>
      <c r="AH11" s="1337"/>
      <c r="AI11" s="1337"/>
      <c r="AJ11" s="1338"/>
      <c r="AL11" s="291"/>
      <c r="AM11" s="291"/>
      <c r="AN11" s="291"/>
      <c r="AO11" s="291"/>
      <c r="AP11" s="291"/>
      <c r="AQ11" s="291"/>
      <c r="AR11" s="291"/>
      <c r="AS11" s="291"/>
      <c r="AT11" s="291"/>
      <c r="AU11" s="291"/>
      <c r="AV11" s="291"/>
    </row>
    <row r="12" spans="1:48" s="290" customFormat="1" ht="16.5" customHeight="1">
      <c r="A12" s="1343"/>
      <c r="B12" s="1344"/>
      <c r="C12" s="1344"/>
      <c r="D12" s="1344"/>
      <c r="E12" s="1344"/>
      <c r="F12" s="1345"/>
      <c r="G12" s="1339" t="str">
        <f>IF(【全員最初に作成】基本情報!M41="","",【全員最初に作成】基本情報!M41)</f>
        <v>○○ビル18Ｆ</v>
      </c>
      <c r="H12" s="1334"/>
      <c r="I12" s="1334"/>
      <c r="J12" s="1334"/>
      <c r="K12" s="1334"/>
      <c r="L12" s="1334"/>
      <c r="M12" s="1334"/>
      <c r="N12" s="1334"/>
      <c r="O12" s="1334"/>
      <c r="P12" s="1334"/>
      <c r="Q12" s="1334"/>
      <c r="R12" s="1334"/>
      <c r="S12" s="1334"/>
      <c r="T12" s="1334"/>
      <c r="U12" s="1334"/>
      <c r="V12" s="1334"/>
      <c r="W12" s="1334"/>
      <c r="X12" s="1334"/>
      <c r="Y12" s="1334"/>
      <c r="Z12" s="1334"/>
      <c r="AA12" s="1334"/>
      <c r="AB12" s="1334"/>
      <c r="AC12" s="1334"/>
      <c r="AD12" s="1334"/>
      <c r="AE12" s="1334"/>
      <c r="AF12" s="1334"/>
      <c r="AG12" s="1334"/>
      <c r="AH12" s="1334"/>
      <c r="AI12" s="1334"/>
      <c r="AJ12" s="1335"/>
      <c r="AL12" s="291"/>
      <c r="AM12" s="291"/>
      <c r="AN12" s="291"/>
      <c r="AO12" s="291"/>
      <c r="AP12" s="291"/>
      <c r="AQ12" s="291"/>
      <c r="AR12" s="291"/>
      <c r="AS12" s="291"/>
      <c r="AT12" s="291"/>
      <c r="AU12" s="291"/>
      <c r="AV12" s="291"/>
    </row>
    <row r="13" spans="1:48" s="290" customFormat="1" ht="12">
      <c r="A13" s="1346" t="s">
        <v>85</v>
      </c>
      <c r="B13" s="1347"/>
      <c r="C13" s="1347"/>
      <c r="D13" s="1347"/>
      <c r="E13" s="1347"/>
      <c r="F13" s="1348"/>
      <c r="G13" s="1332" t="str">
        <f>IF(【全員最初に作成】基本情報!M44="","",【全員最初に作成】基本情報!M44)</f>
        <v>コウロウ　タロウ</v>
      </c>
      <c r="H13" s="1332"/>
      <c r="I13" s="1332"/>
      <c r="J13" s="1332"/>
      <c r="K13" s="1332"/>
      <c r="L13" s="1332"/>
      <c r="M13" s="1332"/>
      <c r="N13" s="1332"/>
      <c r="O13" s="1332"/>
      <c r="P13" s="1332"/>
      <c r="Q13" s="1332"/>
      <c r="R13" s="1332"/>
      <c r="S13" s="1332"/>
      <c r="T13" s="1332"/>
      <c r="U13" s="1332"/>
      <c r="V13" s="1332"/>
      <c r="W13" s="1332"/>
      <c r="X13" s="1332"/>
      <c r="Y13" s="1332"/>
      <c r="Z13" s="1332"/>
      <c r="AA13" s="1332"/>
      <c r="AB13" s="1332"/>
      <c r="AC13" s="1332"/>
      <c r="AD13" s="1332"/>
      <c r="AE13" s="1332"/>
      <c r="AF13" s="1332"/>
      <c r="AG13" s="1332"/>
      <c r="AH13" s="1332"/>
      <c r="AI13" s="1332"/>
      <c r="AJ13" s="1333"/>
      <c r="AL13" s="291"/>
      <c r="AM13" s="291"/>
      <c r="AN13" s="291"/>
      <c r="AO13" s="291"/>
      <c r="AP13" s="291"/>
      <c r="AQ13" s="291"/>
      <c r="AR13" s="291"/>
      <c r="AS13" s="291"/>
      <c r="AT13" s="291"/>
      <c r="AU13" s="291"/>
      <c r="AV13" s="291"/>
    </row>
    <row r="14" spans="1:48" s="290" customFormat="1" ht="25.5" customHeight="1">
      <c r="A14" s="1343" t="s">
        <v>83</v>
      </c>
      <c r="B14" s="1344"/>
      <c r="C14" s="1344"/>
      <c r="D14" s="1344"/>
      <c r="E14" s="1344"/>
      <c r="F14" s="1345"/>
      <c r="G14" s="1334" t="str">
        <f>IF(【全員最初に作成】基本情報!M45="","",【全員最初に作成】基本情報!M45)</f>
        <v>厚労　太郎</v>
      </c>
      <c r="H14" s="1334"/>
      <c r="I14" s="1334"/>
      <c r="J14" s="1334"/>
      <c r="K14" s="1334"/>
      <c r="L14" s="1334"/>
      <c r="M14" s="1334"/>
      <c r="N14" s="1334"/>
      <c r="O14" s="1334"/>
      <c r="P14" s="1334"/>
      <c r="Q14" s="1334"/>
      <c r="R14" s="1334"/>
      <c r="S14" s="1334"/>
      <c r="T14" s="1334"/>
      <c r="U14" s="1334"/>
      <c r="V14" s="1334"/>
      <c r="W14" s="1334"/>
      <c r="X14" s="1334"/>
      <c r="Y14" s="1334"/>
      <c r="Z14" s="1334"/>
      <c r="AA14" s="1334"/>
      <c r="AB14" s="1334"/>
      <c r="AC14" s="1334"/>
      <c r="AD14" s="1334"/>
      <c r="AE14" s="1334"/>
      <c r="AF14" s="1334"/>
      <c r="AG14" s="1334"/>
      <c r="AH14" s="1334"/>
      <c r="AI14" s="1334"/>
      <c r="AJ14" s="1335"/>
      <c r="AL14" s="291"/>
      <c r="AM14" s="291"/>
      <c r="AN14" s="291"/>
      <c r="AO14" s="291"/>
      <c r="AP14" s="291"/>
      <c r="AQ14" s="291"/>
      <c r="AR14" s="291"/>
      <c r="AS14" s="291"/>
      <c r="AT14" s="291"/>
      <c r="AU14" s="291"/>
      <c r="AV14" s="291"/>
    </row>
    <row r="15" spans="1:48" s="290" customFormat="1" ht="15" customHeight="1">
      <c r="A15" s="1289" t="s">
        <v>87</v>
      </c>
      <c r="B15" s="1289"/>
      <c r="C15" s="1289"/>
      <c r="D15" s="1289"/>
      <c r="E15" s="1289"/>
      <c r="F15" s="1289"/>
      <c r="G15" s="1349" t="s">
        <v>0</v>
      </c>
      <c r="H15" s="1289"/>
      <c r="I15" s="1289"/>
      <c r="J15" s="1289"/>
      <c r="K15" s="1353" t="str">
        <f>IF(【全員最初に作成】基本情報!M46="","",【全員最初に作成】基本情報!M46)</f>
        <v>03-3571-0000</v>
      </c>
      <c r="L15" s="1354"/>
      <c r="M15" s="1354"/>
      <c r="N15" s="1354"/>
      <c r="O15" s="1354"/>
      <c r="P15" s="1354"/>
      <c r="Q15" s="1354"/>
      <c r="R15" s="1354"/>
      <c r="S15" s="1354"/>
      <c r="T15" s="1354"/>
      <c r="U15" s="1353" t="s">
        <v>86</v>
      </c>
      <c r="V15" s="1354"/>
      <c r="W15" s="1354"/>
      <c r="X15" s="1349"/>
      <c r="Y15" s="1353" t="str">
        <f>IF(【全員最初に作成】基本情報!M47="","",【全員最初に作成】基本情報!M47)</f>
        <v>aaa@aaa.aa.jp</v>
      </c>
      <c r="Z15" s="1354"/>
      <c r="AA15" s="1354"/>
      <c r="AB15" s="1354"/>
      <c r="AC15" s="1354"/>
      <c r="AD15" s="1354"/>
      <c r="AE15" s="1354"/>
      <c r="AF15" s="1354"/>
      <c r="AG15" s="1354"/>
      <c r="AH15" s="1354"/>
      <c r="AI15" s="1354"/>
      <c r="AJ15" s="1349"/>
      <c r="AK15" s="296"/>
      <c r="AL15" s="291"/>
      <c r="AM15" s="291"/>
      <c r="AN15" s="291"/>
      <c r="AO15" s="291"/>
      <c r="AP15" s="291"/>
      <c r="AQ15" s="291"/>
      <c r="AR15" s="291"/>
      <c r="AS15" s="291"/>
      <c r="AT15" s="297"/>
      <c r="AU15" s="291"/>
      <c r="AV15" s="291"/>
    </row>
    <row r="16" spans="1:48" s="290" customFormat="1" ht="12.75" thickBot="1">
      <c r="A16" s="298"/>
      <c r="B16" s="298"/>
      <c r="C16" s="298"/>
      <c r="D16" s="298"/>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9"/>
      <c r="AK16" s="296"/>
      <c r="AL16" s="291"/>
      <c r="AM16" s="291"/>
      <c r="AN16" s="291"/>
      <c r="AO16" s="291"/>
      <c r="AP16" s="291"/>
      <c r="AQ16" s="291"/>
      <c r="AR16" s="291"/>
      <c r="AS16" s="291"/>
      <c r="AT16" s="297"/>
      <c r="AU16" s="291"/>
      <c r="AV16" s="291"/>
    </row>
    <row r="17" spans="1:49" s="290" customFormat="1" ht="3.75" customHeight="1">
      <c r="A17" s="300"/>
      <c r="B17" s="301"/>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2"/>
      <c r="AK17" s="303"/>
      <c r="AL17" s="291"/>
      <c r="AM17" s="291"/>
      <c r="AN17" s="291"/>
      <c r="AO17" s="291"/>
      <c r="AP17" s="291"/>
      <c r="AQ17" s="291"/>
      <c r="AR17" s="291"/>
      <c r="AS17" s="291"/>
      <c r="AT17" s="297"/>
      <c r="AU17" s="291"/>
      <c r="AV17" s="291"/>
    </row>
    <row r="18" spans="1:49" s="290" customFormat="1" ht="18" customHeight="1" thickBot="1">
      <c r="A18" s="304" t="s">
        <v>283</v>
      </c>
      <c r="B18" s="298"/>
      <c r="C18" s="298"/>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305"/>
      <c r="AK18" s="303"/>
      <c r="AL18" s="291"/>
      <c r="AM18" s="291"/>
      <c r="AN18" s="291"/>
      <c r="AO18" s="291"/>
      <c r="AP18" s="291"/>
      <c r="AQ18" s="291"/>
      <c r="AR18" s="297"/>
      <c r="AS18" s="291"/>
      <c r="AT18" s="291"/>
      <c r="AU18" s="291"/>
      <c r="AV18" s="291"/>
    </row>
    <row r="19" spans="1:49" ht="21.75" customHeight="1" thickBot="1">
      <c r="A19" s="306"/>
      <c r="B19" s="307" t="s">
        <v>423</v>
      </c>
      <c r="C19" s="1439" t="s">
        <v>261</v>
      </c>
      <c r="D19" s="1440"/>
      <c r="E19" s="1440"/>
      <c r="F19" s="1440"/>
      <c r="G19" s="1440"/>
      <c r="H19" s="1440"/>
      <c r="I19" s="1440"/>
      <c r="J19" s="1440"/>
      <c r="K19" s="1440"/>
      <c r="L19" s="1441"/>
      <c r="M19" s="308" t="s">
        <v>423</v>
      </c>
      <c r="N19" s="1442" t="s">
        <v>262</v>
      </c>
      <c r="O19" s="1443"/>
      <c r="P19" s="1443"/>
      <c r="Q19" s="1443"/>
      <c r="R19" s="1443"/>
      <c r="S19" s="1443"/>
      <c r="T19" s="1443"/>
      <c r="U19" s="1443"/>
      <c r="V19" s="1443"/>
      <c r="W19" s="1444"/>
      <c r="X19" s="309" t="s">
        <v>423</v>
      </c>
      <c r="Y19" s="1445" t="s">
        <v>263</v>
      </c>
      <c r="Z19" s="1446"/>
      <c r="AA19" s="1446"/>
      <c r="AB19" s="1446"/>
      <c r="AC19" s="1446"/>
      <c r="AD19" s="1446"/>
      <c r="AE19" s="1446"/>
      <c r="AF19" s="1446"/>
      <c r="AG19" s="1446"/>
      <c r="AH19" s="1446"/>
      <c r="AI19" s="1446"/>
      <c r="AJ19" s="310"/>
      <c r="AK19" s="306"/>
      <c r="AR19" s="311"/>
    </row>
    <row r="20" spans="1:49" ht="3.75" customHeight="1" thickBot="1">
      <c r="A20" s="312"/>
      <c r="B20" s="313"/>
      <c r="C20" s="313"/>
      <c r="D20" s="313"/>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4"/>
      <c r="AK20" s="315"/>
      <c r="AT20" s="311"/>
    </row>
    <row r="21" spans="1:49" ht="13.5" customHeight="1">
      <c r="AK21" s="106"/>
      <c r="AT21" s="311"/>
    </row>
    <row r="22" spans="1:49" ht="15" customHeight="1">
      <c r="A22" s="316" t="s">
        <v>115</v>
      </c>
      <c r="C22" s="317"/>
      <c r="D22" s="317"/>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K22" s="106"/>
      <c r="AT22" s="311"/>
    </row>
    <row r="23" spans="1:49" s="325" customFormat="1" ht="20.100000000000001" customHeight="1">
      <c r="A23" s="318" t="s">
        <v>60</v>
      </c>
      <c r="B23" s="319" t="s">
        <v>472</v>
      </c>
      <c r="C23" s="320"/>
      <c r="D23" s="320"/>
      <c r="E23" s="320"/>
      <c r="F23" s="320"/>
      <c r="G23" s="320"/>
      <c r="H23" s="320"/>
      <c r="I23" s="320"/>
      <c r="J23" s="320"/>
      <c r="K23" s="320"/>
      <c r="L23" s="320"/>
      <c r="M23" s="320"/>
      <c r="N23" s="320"/>
      <c r="O23" s="320"/>
      <c r="P23" s="320"/>
      <c r="Q23" s="320"/>
      <c r="R23" s="320"/>
      <c r="S23" s="320"/>
      <c r="T23" s="320"/>
      <c r="U23" s="320"/>
      <c r="V23" s="320"/>
      <c r="W23" s="320"/>
      <c r="X23" s="320"/>
      <c r="Y23" s="320"/>
      <c r="Z23" s="320"/>
      <c r="AA23" s="320"/>
      <c r="AB23" s="320"/>
      <c r="AC23" s="320"/>
      <c r="AD23" s="320"/>
      <c r="AE23" s="320"/>
      <c r="AF23" s="320"/>
      <c r="AG23" s="320"/>
      <c r="AH23" s="320"/>
      <c r="AI23" s="320"/>
      <c r="AJ23" s="320"/>
      <c r="AK23" s="321"/>
      <c r="AL23" s="322"/>
      <c r="AM23" s="322"/>
      <c r="AN23" s="322"/>
      <c r="AO23" s="322"/>
      <c r="AP23" s="322"/>
      <c r="AQ23" s="322"/>
      <c r="AR23" s="322"/>
      <c r="AS23" s="322"/>
      <c r="AT23" s="323"/>
      <c r="AU23" s="322"/>
      <c r="AV23" s="322"/>
      <c r="AW23" s="324"/>
    </row>
    <row r="24" spans="1:49" s="105" customFormat="1" ht="20.100000000000001" customHeight="1">
      <c r="A24" s="318" t="s">
        <v>60</v>
      </c>
      <c r="B24" s="319" t="s">
        <v>473</v>
      </c>
      <c r="C24" s="326"/>
      <c r="D24" s="326"/>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7"/>
      <c r="AL24" s="328"/>
      <c r="AM24" s="328"/>
      <c r="AN24" s="328"/>
      <c r="AO24" s="328"/>
      <c r="AP24" s="328"/>
      <c r="AQ24" s="328"/>
      <c r="AR24" s="328"/>
      <c r="AS24" s="328"/>
      <c r="AT24" s="329"/>
      <c r="AU24" s="328"/>
      <c r="AV24" s="328"/>
      <c r="AW24" s="330"/>
    </row>
    <row r="25" spans="1:49" s="337" customFormat="1" ht="20.100000000000001" customHeight="1">
      <c r="A25" s="331" t="s">
        <v>320</v>
      </c>
      <c r="B25" s="332" t="s">
        <v>474</v>
      </c>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285"/>
      <c r="AL25" s="334"/>
      <c r="AM25" s="334"/>
      <c r="AN25" s="334"/>
      <c r="AO25" s="334"/>
      <c r="AP25" s="334"/>
      <c r="AQ25" s="334"/>
      <c r="AR25" s="334"/>
      <c r="AS25" s="334"/>
      <c r="AT25" s="335"/>
      <c r="AU25" s="334"/>
      <c r="AV25" s="334"/>
      <c r="AW25" s="336"/>
    </row>
    <row r="26" spans="1:49" s="337" customFormat="1" ht="25.7" customHeight="1">
      <c r="A26" s="331" t="s">
        <v>321</v>
      </c>
      <c r="B26" s="1462" t="s">
        <v>476</v>
      </c>
      <c r="C26" s="1462"/>
      <c r="D26" s="1462"/>
      <c r="E26" s="1462"/>
      <c r="F26" s="1462"/>
      <c r="G26" s="1462"/>
      <c r="H26" s="1462"/>
      <c r="I26" s="1462"/>
      <c r="J26" s="1462"/>
      <c r="K26" s="1462"/>
      <c r="L26" s="1462"/>
      <c r="M26" s="1462"/>
      <c r="N26" s="1462"/>
      <c r="O26" s="1462"/>
      <c r="P26" s="1462"/>
      <c r="Q26" s="1462"/>
      <c r="R26" s="1462"/>
      <c r="S26" s="1462"/>
      <c r="T26" s="1462"/>
      <c r="U26" s="1462"/>
      <c r="V26" s="1462"/>
      <c r="W26" s="1462"/>
      <c r="X26" s="1462"/>
      <c r="Y26" s="1462"/>
      <c r="Z26" s="1462"/>
      <c r="AA26" s="1462"/>
      <c r="AB26" s="1462"/>
      <c r="AC26" s="1462"/>
      <c r="AD26" s="1462"/>
      <c r="AE26" s="1462"/>
      <c r="AF26" s="1462"/>
      <c r="AG26" s="1462"/>
      <c r="AH26" s="1462"/>
      <c r="AI26" s="1462"/>
      <c r="AJ26" s="1462"/>
      <c r="AK26" s="285"/>
      <c r="AL26" s="334"/>
      <c r="AM26" s="334"/>
      <c r="AN26" s="334"/>
      <c r="AO26" s="334"/>
      <c r="AP26" s="334"/>
      <c r="AQ26" s="334"/>
      <c r="AR26" s="334"/>
      <c r="AS26" s="334"/>
      <c r="AT26" s="335"/>
      <c r="AU26" s="334"/>
      <c r="AV26" s="334"/>
      <c r="AW26" s="336"/>
    </row>
    <row r="27" spans="1:49" s="337" customFormat="1" ht="25.35" customHeight="1">
      <c r="A27" s="338" t="s">
        <v>322</v>
      </c>
      <c r="B27" s="1438" t="s">
        <v>477</v>
      </c>
      <c r="C27" s="1438"/>
      <c r="D27" s="1438"/>
      <c r="E27" s="1438"/>
      <c r="F27" s="1438"/>
      <c r="G27" s="1438"/>
      <c r="H27" s="1438"/>
      <c r="I27" s="1438"/>
      <c r="J27" s="1438"/>
      <c r="K27" s="1438"/>
      <c r="L27" s="1438"/>
      <c r="M27" s="1438"/>
      <c r="N27" s="1438"/>
      <c r="O27" s="1438"/>
      <c r="P27" s="1438"/>
      <c r="Q27" s="1438"/>
      <c r="R27" s="1438"/>
      <c r="S27" s="1438"/>
      <c r="T27" s="1438"/>
      <c r="U27" s="1438"/>
      <c r="V27" s="1438"/>
      <c r="W27" s="1438"/>
      <c r="X27" s="1438"/>
      <c r="Y27" s="1438"/>
      <c r="Z27" s="1438"/>
      <c r="AA27" s="1438"/>
      <c r="AB27" s="1438"/>
      <c r="AC27" s="1438"/>
      <c r="AD27" s="1438"/>
      <c r="AE27" s="1438"/>
      <c r="AF27" s="1438"/>
      <c r="AG27" s="1438"/>
      <c r="AH27" s="1438"/>
      <c r="AI27" s="1438"/>
      <c r="AJ27" s="1438"/>
      <c r="AK27" s="285"/>
      <c r="AL27" s="334"/>
      <c r="AM27" s="334"/>
      <c r="AN27" s="334"/>
      <c r="AO27" s="334"/>
      <c r="AP27" s="334"/>
      <c r="AQ27" s="334"/>
      <c r="AR27" s="334"/>
      <c r="AS27" s="334"/>
      <c r="AT27" s="335"/>
      <c r="AU27" s="334"/>
      <c r="AV27" s="334"/>
      <c r="AW27" s="336"/>
    </row>
    <row r="28" spans="1:49" s="337" customFormat="1" ht="20.100000000000001" customHeight="1">
      <c r="A28" s="331" t="s">
        <v>323</v>
      </c>
      <c r="B28" s="339" t="s">
        <v>475</v>
      </c>
      <c r="C28" s="333"/>
      <c r="D28" s="333"/>
      <c r="E28" s="333"/>
      <c r="F28" s="333"/>
      <c r="G28" s="333"/>
      <c r="H28" s="333"/>
      <c r="I28" s="333"/>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285"/>
      <c r="AL28" s="334"/>
      <c r="AM28" s="334"/>
      <c r="AN28" s="334"/>
      <c r="AO28" s="334"/>
      <c r="AP28" s="334"/>
      <c r="AQ28" s="334"/>
      <c r="AR28" s="334"/>
      <c r="AS28" s="334"/>
      <c r="AT28" s="335"/>
      <c r="AU28" s="334"/>
      <c r="AV28" s="334"/>
      <c r="AW28" s="336"/>
    </row>
    <row r="29" spans="1:49" ht="4.5" customHeight="1">
      <c r="B29" s="290"/>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K29" s="106"/>
      <c r="AT29" s="311"/>
    </row>
    <row r="30" spans="1:49" s="343" customFormat="1" ht="18.75" customHeight="1">
      <c r="A30" s="340" t="s">
        <v>284</v>
      </c>
      <c r="B30" s="341"/>
      <c r="C30" s="342"/>
      <c r="D30" s="342"/>
      <c r="E30" s="342"/>
      <c r="F30" s="342"/>
      <c r="G30" s="342"/>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c r="AE30" s="342"/>
      <c r="AF30" s="342"/>
      <c r="AG30" s="342"/>
      <c r="AH30" s="342"/>
      <c r="AI30" s="342"/>
      <c r="AJ30" s="342"/>
      <c r="AL30" s="344"/>
      <c r="AM30" s="344"/>
      <c r="AN30" s="344"/>
      <c r="AO30" s="344"/>
      <c r="AP30" s="344"/>
      <c r="AQ30" s="344"/>
      <c r="AR30" s="344"/>
      <c r="AS30" s="344"/>
      <c r="AT30" s="345"/>
      <c r="AU30" s="344"/>
      <c r="AV30" s="344"/>
    </row>
    <row r="31" spans="1:49" s="343" customFormat="1" ht="18.75" customHeight="1">
      <c r="A31" s="1449" t="s">
        <v>285</v>
      </c>
      <c r="B31" s="1450"/>
      <c r="C31" s="1450"/>
      <c r="D31" s="1450"/>
      <c r="E31" s="1450"/>
      <c r="F31" s="1450"/>
      <c r="G31" s="1450"/>
      <c r="H31" s="1450"/>
      <c r="I31" s="1450"/>
      <c r="J31" s="1450"/>
      <c r="K31" s="1450"/>
      <c r="L31" s="1450"/>
      <c r="M31" s="1450"/>
      <c r="N31" s="1450"/>
      <c r="O31" s="1450"/>
      <c r="P31" s="1450"/>
      <c r="Q31" s="1450"/>
      <c r="R31" s="1450"/>
      <c r="S31" s="1450"/>
      <c r="T31" s="1450"/>
      <c r="U31" s="1450"/>
      <c r="V31" s="1451"/>
      <c r="W31" s="342"/>
      <c r="X31" s="342"/>
      <c r="Y31" s="342"/>
      <c r="Z31" s="342"/>
      <c r="AA31" s="342"/>
      <c r="AB31" s="342"/>
      <c r="AC31" s="342"/>
      <c r="AD31" s="342"/>
      <c r="AE31" s="342"/>
      <c r="AF31" s="342"/>
      <c r="AG31" s="342"/>
      <c r="AH31" s="342"/>
      <c r="AI31" s="342"/>
      <c r="AJ31" s="342"/>
      <c r="AL31" s="344"/>
      <c r="AM31" s="344"/>
      <c r="AN31" s="344"/>
      <c r="AO31" s="344"/>
      <c r="AP31" s="344"/>
      <c r="AQ31" s="344"/>
      <c r="AR31" s="344"/>
      <c r="AS31" s="344"/>
      <c r="AT31" s="345"/>
      <c r="AU31" s="344"/>
      <c r="AV31" s="344"/>
    </row>
    <row r="32" spans="1:49" s="343" customFormat="1" ht="26.25" customHeight="1">
      <c r="A32" s="346" t="s">
        <v>8</v>
      </c>
      <c r="B32" s="1452" t="s">
        <v>267</v>
      </c>
      <c r="C32" s="1452"/>
      <c r="D32" s="1453">
        <f>IF(Y3=0,"",Y3)</f>
        <v>5</v>
      </c>
      <c r="E32" s="1453"/>
      <c r="F32" s="347" t="s">
        <v>268</v>
      </c>
      <c r="G32" s="348"/>
      <c r="H32" s="348"/>
      <c r="I32" s="348"/>
      <c r="J32" s="348"/>
      <c r="K32" s="348"/>
      <c r="L32" s="348"/>
      <c r="M32" s="348"/>
      <c r="N32" s="348"/>
      <c r="O32" s="349"/>
      <c r="P32" s="1454">
        <f>SUM(P37,W37,AD37)</f>
        <v>40486440</v>
      </c>
      <c r="Q32" s="1455"/>
      <c r="R32" s="1455"/>
      <c r="S32" s="1455"/>
      <c r="T32" s="1455"/>
      <c r="U32" s="1456"/>
      <c r="V32" s="350" t="s">
        <v>1</v>
      </c>
      <c r="W32" s="342"/>
      <c r="X32" s="342"/>
      <c r="Y32" s="342"/>
      <c r="Z32" s="342"/>
      <c r="AA32" s="342"/>
      <c r="AB32" s="342"/>
      <c r="AC32" s="342"/>
      <c r="AD32" s="342"/>
      <c r="AE32" s="342"/>
      <c r="AF32" s="342"/>
      <c r="AG32" s="342"/>
      <c r="AH32" s="342"/>
      <c r="AI32" s="342"/>
      <c r="AJ32" s="342"/>
      <c r="AL32" s="344"/>
      <c r="AM32" s="344"/>
      <c r="AN32" s="344"/>
      <c r="AO32" s="344"/>
      <c r="AP32" s="344"/>
      <c r="AQ32" s="344"/>
      <c r="AR32" s="344"/>
      <c r="AS32" s="344"/>
      <c r="AT32" s="345"/>
      <c r="AU32" s="344"/>
      <c r="AV32" s="344"/>
    </row>
    <row r="33" spans="1:49" s="343" customFormat="1" ht="30" customHeight="1">
      <c r="A33" s="346" t="s">
        <v>9</v>
      </c>
      <c r="B33" s="1457" t="s">
        <v>286</v>
      </c>
      <c r="C33" s="1458"/>
      <c r="D33" s="1458"/>
      <c r="E33" s="1458"/>
      <c r="F33" s="1458"/>
      <c r="G33" s="1458"/>
      <c r="H33" s="1458"/>
      <c r="I33" s="1458"/>
      <c r="J33" s="1458"/>
      <c r="K33" s="1458"/>
      <c r="L33" s="1458"/>
      <c r="M33" s="1458"/>
      <c r="N33" s="1458"/>
      <c r="O33" s="1459"/>
      <c r="P33" s="1454">
        <f>SUM(P38,W38,AD38)</f>
        <v>41434000</v>
      </c>
      <c r="Q33" s="1455"/>
      <c r="R33" s="1455"/>
      <c r="S33" s="1455"/>
      <c r="T33" s="1455"/>
      <c r="U33" s="1456"/>
      <c r="V33" s="351" t="s">
        <v>1</v>
      </c>
      <c r="W33" s="342"/>
      <c r="X33" s="342"/>
      <c r="Y33" s="342"/>
      <c r="Z33" s="342"/>
      <c r="AA33" s="342"/>
      <c r="AB33" s="342"/>
      <c r="AC33" s="342"/>
      <c r="AD33" s="342"/>
      <c r="AE33" s="342"/>
      <c r="AF33" s="342"/>
      <c r="AG33" s="342"/>
      <c r="AH33" s="342"/>
      <c r="AI33" s="342"/>
      <c r="AJ33" s="342"/>
      <c r="AL33" s="344"/>
      <c r="AM33" s="344"/>
      <c r="AN33" s="344"/>
      <c r="AO33" s="344"/>
      <c r="AP33" s="344"/>
      <c r="AQ33" s="344"/>
      <c r="AR33" s="344"/>
      <c r="AS33" s="344"/>
      <c r="AT33" s="345"/>
      <c r="AU33" s="344"/>
      <c r="AV33" s="344"/>
    </row>
    <row r="34" spans="1:49" s="343" customFormat="1" ht="10.5" customHeight="1">
      <c r="A34" s="342"/>
      <c r="B34" s="341"/>
      <c r="C34" s="342"/>
      <c r="D34" s="342"/>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2"/>
      <c r="AC34" s="342"/>
      <c r="AD34" s="342"/>
      <c r="AE34" s="342"/>
      <c r="AF34" s="342"/>
      <c r="AG34" s="342"/>
      <c r="AH34" s="342"/>
      <c r="AI34" s="342"/>
      <c r="AJ34" s="342"/>
      <c r="AL34" s="344"/>
      <c r="AM34" s="344"/>
      <c r="AN34" s="344"/>
      <c r="AO34" s="344"/>
      <c r="AP34" s="344"/>
      <c r="AQ34" s="344"/>
      <c r="AR34" s="344"/>
      <c r="AS34" s="344"/>
      <c r="AT34" s="345"/>
      <c r="AU34" s="344"/>
      <c r="AV34" s="344"/>
    </row>
    <row r="35" spans="1:49" s="343" customFormat="1" ht="20.25" customHeight="1" thickBot="1">
      <c r="A35" s="340" t="s">
        <v>287</v>
      </c>
      <c r="B35" s="341"/>
      <c r="C35" s="342"/>
      <c r="D35" s="342"/>
      <c r="E35" s="342"/>
      <c r="F35" s="342"/>
      <c r="G35" s="342"/>
      <c r="H35" s="342"/>
      <c r="I35" s="342"/>
      <c r="J35" s="342"/>
      <c r="K35" s="342"/>
      <c r="L35" s="342"/>
      <c r="M35" s="342"/>
      <c r="N35" s="342"/>
      <c r="O35" s="342"/>
      <c r="P35" s="342"/>
      <c r="Q35" s="342"/>
      <c r="R35" s="342"/>
      <c r="S35" s="342"/>
      <c r="T35" s="342"/>
      <c r="U35" s="342"/>
      <c r="V35" s="352" t="s">
        <v>288</v>
      </c>
      <c r="W35" s="353"/>
      <c r="X35" s="353"/>
      <c r="Y35" s="353"/>
      <c r="Z35" s="354"/>
      <c r="AA35" s="354"/>
      <c r="AB35" s="355"/>
      <c r="AC35" s="352" t="s">
        <v>241</v>
      </c>
      <c r="AD35" s="353"/>
      <c r="AE35" s="353"/>
      <c r="AF35" s="353"/>
      <c r="AG35" s="353"/>
      <c r="AH35" s="353"/>
      <c r="AI35" s="354"/>
      <c r="AJ35" s="352" t="s">
        <v>289</v>
      </c>
      <c r="AL35" s="344"/>
      <c r="AM35" s="344"/>
      <c r="AN35" s="344"/>
      <c r="AO35" s="344"/>
      <c r="AP35" s="344"/>
      <c r="AQ35" s="344"/>
      <c r="AR35" s="344"/>
      <c r="AS35" s="344"/>
      <c r="AT35" s="345"/>
      <c r="AU35" s="344"/>
      <c r="AV35" s="344"/>
    </row>
    <row r="36" spans="1:49" ht="15" customHeight="1" thickBot="1">
      <c r="A36" s="1308"/>
      <c r="B36" s="1309"/>
      <c r="C36" s="1309"/>
      <c r="D36" s="1309"/>
      <c r="E36" s="1309"/>
      <c r="F36" s="1309"/>
      <c r="G36" s="1309"/>
      <c r="H36" s="1309"/>
      <c r="I36" s="1309"/>
      <c r="J36" s="1309"/>
      <c r="K36" s="1309"/>
      <c r="L36" s="1309"/>
      <c r="M36" s="1309"/>
      <c r="N36" s="1309"/>
      <c r="O36" s="1310"/>
      <c r="P36" s="1311" t="s">
        <v>264</v>
      </c>
      <c r="Q36" s="1312"/>
      <c r="R36" s="1312"/>
      <c r="S36" s="1312"/>
      <c r="T36" s="1312"/>
      <c r="U36" s="1313"/>
      <c r="V36" s="356" t="str">
        <f>IF(B19="○", IF(P37="","",IF(P38="","",IF(P38&gt;P37,"○","☓"))),"")</f>
        <v>☓</v>
      </c>
      <c r="W36" s="1324" t="s">
        <v>265</v>
      </c>
      <c r="X36" s="1312"/>
      <c r="Y36" s="1312"/>
      <c r="Z36" s="1312"/>
      <c r="AA36" s="1312"/>
      <c r="AB36" s="1313"/>
      <c r="AC36" s="356" t="str">
        <f>IF(M19="○", IF(W37="","",IF(W38="","",IF(W38&gt;W37,"○","☓"))),"")</f>
        <v>○</v>
      </c>
      <c r="AD36" s="1324" t="s">
        <v>266</v>
      </c>
      <c r="AE36" s="1312"/>
      <c r="AF36" s="1312"/>
      <c r="AG36" s="1312"/>
      <c r="AH36" s="1312"/>
      <c r="AI36" s="1313"/>
      <c r="AJ36" s="356" t="str">
        <f>IF(X19="○", IF(AD37="","",IF(AD38="","",IF(AD38&gt;AD37,"○","☓"))),"")</f>
        <v>☓</v>
      </c>
      <c r="AK36" s="357"/>
      <c r="AL36" s="1268" t="s">
        <v>324</v>
      </c>
      <c r="AM36" s="1268"/>
      <c r="AN36" s="1268"/>
      <c r="AO36" s="1268"/>
      <c r="AP36" s="1268"/>
      <c r="AQ36" s="1268"/>
      <c r="AR36" s="1268"/>
      <c r="AS36" s="1268"/>
      <c r="AT36" s="1268"/>
      <c r="AU36" s="1268"/>
      <c r="AV36" s="1269"/>
    </row>
    <row r="37" spans="1:49" ht="21" customHeight="1" thickTop="1" thickBot="1">
      <c r="A37" s="358" t="s">
        <v>8</v>
      </c>
      <c r="B37" s="1460" t="s">
        <v>267</v>
      </c>
      <c r="C37" s="1460"/>
      <c r="D37" s="1461">
        <f>IF(Y3=0,"",Y3)</f>
        <v>5</v>
      </c>
      <c r="E37" s="1461"/>
      <c r="F37" s="359" t="s">
        <v>268</v>
      </c>
      <c r="G37" s="360"/>
      <c r="H37" s="360"/>
      <c r="I37" s="360"/>
      <c r="J37" s="360"/>
      <c r="K37" s="360"/>
      <c r="L37" s="360"/>
      <c r="M37" s="360"/>
      <c r="N37" s="360"/>
      <c r="O37" s="360"/>
      <c r="P37" s="1305">
        <f>IF('⇒【処遇】別紙様式2-2'!O5="","",'⇒【処遇】別紙様式2-2'!O5)</f>
        <v>27507600</v>
      </c>
      <c r="Q37" s="1305"/>
      <c r="R37" s="1305"/>
      <c r="S37" s="1305"/>
      <c r="T37" s="1305"/>
      <c r="U37" s="1305"/>
      <c r="V37" s="361" t="s">
        <v>1</v>
      </c>
      <c r="W37" s="1305">
        <f>IF('⇒【特定】別紙様式2-3'!O5="","",'⇒【特定】別紙様式2-3'!O5)</f>
        <v>6658920</v>
      </c>
      <c r="X37" s="1305"/>
      <c r="Y37" s="1305"/>
      <c r="Z37" s="1305"/>
      <c r="AA37" s="1305"/>
      <c r="AB37" s="1305"/>
      <c r="AC37" s="361" t="s">
        <v>1</v>
      </c>
      <c r="AD37" s="1305">
        <f>IF('⇒【ベースアップ】別紙様式2-4'!O5="","",'⇒【ベースアップ】別紙様式2-4'!O5)</f>
        <v>6319920</v>
      </c>
      <c r="AE37" s="1305"/>
      <c r="AF37" s="1305"/>
      <c r="AG37" s="1305"/>
      <c r="AH37" s="1305"/>
      <c r="AI37" s="1305"/>
      <c r="AJ37" s="362" t="s">
        <v>1</v>
      </c>
      <c r="AK37" s="357"/>
      <c r="AL37" s="363"/>
      <c r="AT37" s="311"/>
    </row>
    <row r="38" spans="1:49" ht="21" customHeight="1" thickTop="1" thickBot="1">
      <c r="A38" s="358" t="s">
        <v>9</v>
      </c>
      <c r="B38" s="1306" t="s">
        <v>479</v>
      </c>
      <c r="C38" s="1307"/>
      <c r="D38" s="1307"/>
      <c r="E38" s="1307"/>
      <c r="F38" s="1307"/>
      <c r="G38" s="1307"/>
      <c r="H38" s="1307"/>
      <c r="I38" s="1307"/>
      <c r="J38" s="1307"/>
      <c r="K38" s="1307"/>
      <c r="L38" s="1307"/>
      <c r="M38" s="1307"/>
      <c r="N38" s="1307"/>
      <c r="O38" s="1307"/>
      <c r="P38" s="1275">
        <v>26234000</v>
      </c>
      <c r="Q38" s="1276"/>
      <c r="R38" s="1276"/>
      <c r="S38" s="1276"/>
      <c r="T38" s="1276"/>
      <c r="U38" s="1277"/>
      <c r="V38" s="364" t="s">
        <v>1</v>
      </c>
      <c r="W38" s="1278">
        <v>9300000</v>
      </c>
      <c r="X38" s="1279"/>
      <c r="Y38" s="1279"/>
      <c r="Z38" s="1279"/>
      <c r="AA38" s="1279"/>
      <c r="AB38" s="1280"/>
      <c r="AC38" s="364" t="s">
        <v>1</v>
      </c>
      <c r="AD38" s="1270">
        <f>S140+S143</f>
        <v>5900000</v>
      </c>
      <c r="AE38" s="1271"/>
      <c r="AF38" s="1271"/>
      <c r="AG38" s="1271"/>
      <c r="AH38" s="1271"/>
      <c r="AI38" s="1272"/>
      <c r="AJ38" s="365" t="s">
        <v>1</v>
      </c>
      <c r="AK38" s="357"/>
      <c r="AL38" s="344"/>
      <c r="AT38" s="311"/>
    </row>
    <row r="39" spans="1:49" ht="5.25" customHeight="1" thickTop="1" thickBot="1">
      <c r="A39" s="366"/>
      <c r="B39" s="367"/>
      <c r="C39" s="368"/>
      <c r="D39" s="369"/>
      <c r="E39" s="369"/>
      <c r="F39" s="369"/>
      <c r="G39" s="369"/>
      <c r="H39" s="369"/>
      <c r="I39" s="369"/>
      <c r="J39" s="369"/>
      <c r="K39" s="357"/>
      <c r="L39" s="357"/>
      <c r="M39" s="370"/>
      <c r="N39" s="370"/>
      <c r="O39" s="370"/>
      <c r="P39" s="357"/>
      <c r="Q39" s="357"/>
      <c r="R39" s="357"/>
      <c r="S39" s="357"/>
      <c r="T39" s="357"/>
      <c r="U39" s="357"/>
      <c r="V39" s="357"/>
      <c r="W39" s="357"/>
      <c r="X39" s="357"/>
      <c r="Y39" s="357"/>
      <c r="Z39" s="357"/>
      <c r="AA39" s="357"/>
      <c r="AB39" s="357"/>
      <c r="AC39" s="357"/>
      <c r="AD39" s="357"/>
      <c r="AE39" s="357"/>
      <c r="AF39" s="357"/>
      <c r="AG39" s="357"/>
      <c r="AH39" s="357"/>
      <c r="AI39" s="357"/>
      <c r="AJ39" s="343"/>
      <c r="AK39" s="357"/>
      <c r="AL39" s="363"/>
      <c r="AT39" s="311"/>
    </row>
    <row r="40" spans="1:49" s="290" customFormat="1" ht="14.25" thickTop="1">
      <c r="A40" s="371" t="s">
        <v>59</v>
      </c>
      <c r="B40" s="372"/>
      <c r="C40" s="372"/>
      <c r="D40" s="372"/>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3"/>
      <c r="AF40" s="374"/>
      <c r="AG40" s="366"/>
      <c r="AH40" s="366"/>
      <c r="AI40" s="366"/>
      <c r="AJ40" s="375"/>
      <c r="AK40" s="357"/>
      <c r="AL40" s="344"/>
      <c r="AM40" s="291"/>
      <c r="AN40" s="291"/>
      <c r="AO40" s="291"/>
      <c r="AP40" s="291"/>
      <c r="AQ40" s="291"/>
      <c r="AR40" s="291"/>
      <c r="AS40" s="291"/>
      <c r="AT40" s="291"/>
      <c r="AU40" s="291"/>
      <c r="AV40" s="291"/>
    </row>
    <row r="41" spans="1:49" s="105" customFormat="1" ht="18" customHeight="1">
      <c r="A41" s="376" t="s">
        <v>60</v>
      </c>
      <c r="B41" s="1447" t="s">
        <v>421</v>
      </c>
      <c r="C41" s="1448"/>
      <c r="D41" s="1448"/>
      <c r="E41" s="1448"/>
      <c r="F41" s="1448"/>
      <c r="G41" s="1448"/>
      <c r="H41" s="1448"/>
      <c r="I41" s="1448"/>
      <c r="J41" s="1448"/>
      <c r="K41" s="1448"/>
      <c r="L41" s="1448"/>
      <c r="M41" s="1448"/>
      <c r="N41" s="1448"/>
      <c r="O41" s="1448"/>
      <c r="P41" s="1448"/>
      <c r="Q41" s="1448"/>
      <c r="R41" s="1448"/>
      <c r="S41" s="1448"/>
      <c r="T41" s="1448"/>
      <c r="U41" s="1448"/>
      <c r="V41" s="1448"/>
      <c r="W41" s="1448"/>
      <c r="X41" s="1448"/>
      <c r="Y41" s="1448"/>
      <c r="Z41" s="1448"/>
      <c r="AA41" s="1448"/>
      <c r="AB41" s="1448"/>
      <c r="AC41" s="1448"/>
      <c r="AD41" s="1448"/>
      <c r="AE41" s="377"/>
      <c r="AF41" s="378"/>
      <c r="AG41" s="163"/>
      <c r="AH41" s="163"/>
      <c r="AI41" s="163"/>
      <c r="AJ41" s="163"/>
      <c r="AL41" s="328"/>
      <c r="AM41" s="328"/>
      <c r="AN41" s="328"/>
      <c r="AO41" s="328"/>
      <c r="AP41" s="328"/>
      <c r="AQ41" s="328"/>
      <c r="AR41" s="328"/>
      <c r="AS41" s="328"/>
      <c r="AT41" s="328"/>
      <c r="AU41" s="328"/>
      <c r="AV41" s="328"/>
      <c r="AW41" s="330"/>
    </row>
    <row r="42" spans="1:49" s="105" customFormat="1" ht="18" customHeight="1">
      <c r="A42" s="376" t="s">
        <v>60</v>
      </c>
      <c r="B42" s="1283" t="s">
        <v>326</v>
      </c>
      <c r="C42" s="1283"/>
      <c r="D42" s="1283"/>
      <c r="E42" s="1283"/>
      <c r="F42" s="1283"/>
      <c r="G42" s="1283"/>
      <c r="H42" s="1283"/>
      <c r="I42" s="1283"/>
      <c r="J42" s="1283"/>
      <c r="K42" s="1283"/>
      <c r="L42" s="1283"/>
      <c r="M42" s="1283"/>
      <c r="N42" s="1283"/>
      <c r="O42" s="1283"/>
      <c r="P42" s="1283"/>
      <c r="Q42" s="1283"/>
      <c r="R42" s="1283"/>
      <c r="S42" s="1283"/>
      <c r="T42" s="1283"/>
      <c r="U42" s="1283"/>
      <c r="V42" s="1283"/>
      <c r="W42" s="1283"/>
      <c r="X42" s="1283"/>
      <c r="Y42" s="1283"/>
      <c r="Z42" s="1283"/>
      <c r="AA42" s="1283"/>
      <c r="AB42" s="1283"/>
      <c r="AC42" s="1283"/>
      <c r="AD42" s="1283"/>
      <c r="AE42" s="1284"/>
      <c r="AF42" s="378"/>
      <c r="AG42" s="163"/>
      <c r="AH42" s="163"/>
      <c r="AI42" s="163"/>
      <c r="AJ42" s="163"/>
      <c r="AL42" s="328"/>
      <c r="AM42" s="328"/>
      <c r="AN42" s="328"/>
      <c r="AO42" s="328"/>
      <c r="AP42" s="328"/>
      <c r="AQ42" s="328"/>
      <c r="AR42" s="328"/>
      <c r="AS42" s="328"/>
      <c r="AT42" s="328"/>
      <c r="AU42" s="328"/>
      <c r="AV42" s="328"/>
      <c r="AW42" s="330"/>
    </row>
    <row r="43" spans="1:49" s="105" customFormat="1" ht="18" customHeight="1">
      <c r="A43" s="376" t="s">
        <v>60</v>
      </c>
      <c r="B43" s="379" t="s">
        <v>327</v>
      </c>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377"/>
      <c r="AF43" s="378"/>
      <c r="AG43" s="163"/>
      <c r="AH43" s="163"/>
      <c r="AI43" s="163"/>
      <c r="AJ43" s="163"/>
      <c r="AL43" s="328"/>
      <c r="AM43" s="328"/>
      <c r="AN43" s="328"/>
      <c r="AO43" s="328"/>
      <c r="AP43" s="328"/>
      <c r="AQ43" s="328"/>
      <c r="AR43" s="328"/>
      <c r="AS43" s="328"/>
      <c r="AT43" s="328"/>
      <c r="AU43" s="328"/>
      <c r="AV43" s="328"/>
      <c r="AW43" s="330"/>
    </row>
    <row r="44" spans="1:49" s="105" customFormat="1" ht="18" customHeight="1" thickBot="1">
      <c r="A44" s="380" t="s">
        <v>60</v>
      </c>
      <c r="B44" s="381" t="s">
        <v>325</v>
      </c>
      <c r="C44" s="382"/>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82"/>
      <c r="AE44" s="383"/>
      <c r="AF44" s="378"/>
      <c r="AG44" s="163"/>
      <c r="AH44" s="163"/>
      <c r="AI44" s="163"/>
      <c r="AJ44" s="163"/>
      <c r="AL44" s="328"/>
      <c r="AM44" s="328"/>
      <c r="AN44" s="328"/>
      <c r="AO44" s="328"/>
      <c r="AP44" s="328"/>
      <c r="AQ44" s="328"/>
      <c r="AR44" s="328"/>
      <c r="AS44" s="328"/>
      <c r="AT44" s="328"/>
      <c r="AU44" s="328"/>
      <c r="AV44" s="328"/>
      <c r="AW44" s="330"/>
    </row>
    <row r="45" spans="1:49" s="343" customFormat="1" ht="12" customHeight="1" thickTop="1">
      <c r="A45" s="384"/>
      <c r="B45" s="385"/>
      <c r="C45" s="385"/>
      <c r="D45" s="385"/>
      <c r="E45" s="385"/>
      <c r="F45" s="385"/>
      <c r="G45" s="385"/>
      <c r="H45" s="385"/>
      <c r="I45" s="385"/>
      <c r="J45" s="385"/>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c r="AI45" s="385"/>
      <c r="AJ45" s="385"/>
      <c r="AL45" s="344"/>
      <c r="AM45" s="344"/>
      <c r="AN45" s="344"/>
      <c r="AO45" s="344"/>
      <c r="AP45" s="344"/>
      <c r="AQ45" s="344"/>
      <c r="AR45" s="344"/>
      <c r="AS45" s="344"/>
      <c r="AT45" s="344"/>
      <c r="AU45" s="344"/>
      <c r="AV45" s="344"/>
    </row>
    <row r="46" spans="1:49" s="343" customFormat="1" ht="18" customHeight="1">
      <c r="A46" s="340" t="s">
        <v>290</v>
      </c>
      <c r="B46" s="341"/>
      <c r="C46" s="342"/>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2"/>
      <c r="AI46" s="342"/>
      <c r="AJ46" s="342"/>
      <c r="AL46" s="344"/>
      <c r="AM46" s="344"/>
      <c r="AN46" s="344"/>
      <c r="AO46" s="344"/>
      <c r="AP46" s="344"/>
      <c r="AQ46" s="344"/>
      <c r="AR46" s="344"/>
      <c r="AS46" s="344"/>
      <c r="AT46" s="345"/>
      <c r="AU46" s="344"/>
      <c r="AV46" s="344"/>
    </row>
    <row r="47" spans="1:49" s="343" customFormat="1" ht="28.7" customHeight="1" thickBot="1">
      <c r="A47" s="1396" t="s">
        <v>480</v>
      </c>
      <c r="B47" s="1397"/>
      <c r="C47" s="1397"/>
      <c r="D47" s="1397"/>
      <c r="E47" s="1397"/>
      <c r="F47" s="1397"/>
      <c r="G47" s="1397"/>
      <c r="H47" s="1397"/>
      <c r="I47" s="1397"/>
      <c r="J47" s="1397"/>
      <c r="K47" s="1397"/>
      <c r="L47" s="1397"/>
      <c r="M47" s="1397"/>
      <c r="N47" s="1397"/>
      <c r="O47" s="1397"/>
      <c r="P47" s="1397"/>
      <c r="Q47" s="1397"/>
      <c r="R47" s="1397"/>
      <c r="S47" s="1397"/>
      <c r="T47" s="1397"/>
      <c r="U47" s="1397"/>
      <c r="V47" s="1397"/>
      <c r="W47" s="1397"/>
      <c r="X47" s="1397"/>
      <c r="Y47" s="1397"/>
      <c r="Z47" s="1397"/>
      <c r="AA47" s="1397"/>
      <c r="AB47" s="1397"/>
      <c r="AC47" s="1397"/>
      <c r="AD47" s="1397"/>
      <c r="AE47" s="1397"/>
      <c r="AF47" s="1397"/>
      <c r="AG47" s="1397"/>
      <c r="AH47" s="1397"/>
      <c r="AI47" s="1397"/>
      <c r="AJ47" s="1397"/>
      <c r="AL47" s="344"/>
      <c r="AM47" s="344"/>
      <c r="AN47" s="344"/>
      <c r="AO47" s="344"/>
      <c r="AP47" s="344"/>
      <c r="AQ47" s="344"/>
      <c r="AR47" s="344"/>
      <c r="AS47" s="344"/>
      <c r="AT47" s="345"/>
      <c r="AU47" s="344"/>
      <c r="AV47" s="344"/>
    </row>
    <row r="48" spans="1:49" s="343" customFormat="1" ht="27" customHeight="1" thickBot="1">
      <c r="A48" s="1398" t="b">
        <v>1</v>
      </c>
      <c r="B48" s="1399"/>
      <c r="C48" s="1400" t="s">
        <v>291</v>
      </c>
      <c r="D48" s="1400"/>
      <c r="E48" s="1400"/>
      <c r="F48" s="1400"/>
      <c r="G48" s="1400"/>
      <c r="H48" s="1400"/>
      <c r="I48" s="1400"/>
      <c r="J48" s="1400"/>
      <c r="K48" s="1400"/>
      <c r="L48" s="1400"/>
      <c r="M48" s="1400"/>
      <c r="N48" s="1400"/>
      <c r="O48" s="1400"/>
      <c r="P48" s="1400"/>
      <c r="Q48" s="1400"/>
      <c r="R48" s="1400"/>
      <c r="S48" s="1400"/>
      <c r="T48" s="1400"/>
      <c r="U48" s="1400"/>
      <c r="V48" s="1401"/>
      <c r="W48" s="342" t="s">
        <v>292</v>
      </c>
      <c r="X48" s="386" t="str">
        <f>IF(A48="","",IF(A48=TRUE,"○","×"))</f>
        <v>○</v>
      </c>
      <c r="Y48" s="387" t="s">
        <v>293</v>
      </c>
      <c r="Z48" s="342"/>
      <c r="AA48" s="342"/>
      <c r="AB48" s="342"/>
      <c r="AC48" s="342"/>
      <c r="AD48" s="342"/>
      <c r="AE48" s="342"/>
      <c r="AF48" s="342"/>
      <c r="AG48" s="342"/>
      <c r="AH48" s="342"/>
      <c r="AI48" s="342"/>
      <c r="AJ48" s="342"/>
      <c r="AL48" s="1268" t="s">
        <v>328</v>
      </c>
      <c r="AM48" s="1268"/>
      <c r="AN48" s="1268"/>
      <c r="AO48" s="1268"/>
      <c r="AP48" s="1268"/>
      <c r="AQ48" s="1268"/>
      <c r="AR48" s="1268"/>
      <c r="AS48" s="1268"/>
      <c r="AT48" s="1268"/>
      <c r="AU48" s="1268"/>
      <c r="AV48" s="1269"/>
    </row>
    <row r="49" spans="1:52" s="343" customFormat="1" ht="6" customHeight="1">
      <c r="A49" s="1319"/>
      <c r="B49" s="1319"/>
      <c r="C49" s="1319"/>
      <c r="D49" s="1319"/>
      <c r="E49" s="1319"/>
      <c r="F49" s="1319"/>
      <c r="G49" s="1319"/>
      <c r="H49" s="1319"/>
      <c r="I49" s="1319"/>
      <c r="J49" s="1319"/>
      <c r="K49" s="1319"/>
      <c r="L49" s="1319"/>
      <c r="M49" s="1319"/>
      <c r="N49" s="1319"/>
      <c r="O49" s="1319"/>
      <c r="P49" s="1319"/>
      <c r="Q49" s="1319"/>
      <c r="R49" s="1319"/>
      <c r="S49" s="1319"/>
      <c r="T49" s="1319"/>
      <c r="U49" s="1319"/>
      <c r="V49" s="1319"/>
      <c r="W49" s="1319"/>
      <c r="X49" s="1319"/>
      <c r="Y49" s="1319"/>
      <c r="Z49" s="1319"/>
      <c r="AA49" s="1319"/>
      <c r="AB49" s="1319"/>
      <c r="AC49" s="1319"/>
      <c r="AD49" s="1319"/>
      <c r="AE49" s="1319"/>
      <c r="AF49" s="1319"/>
      <c r="AG49" s="1319"/>
      <c r="AH49" s="1319"/>
      <c r="AI49" s="1319"/>
      <c r="AJ49" s="1319"/>
      <c r="AL49" s="344"/>
      <c r="AM49" s="344"/>
      <c r="AN49" s="344"/>
      <c r="AO49" s="344"/>
      <c r="AP49" s="344"/>
      <c r="AQ49" s="344"/>
      <c r="AR49" s="344"/>
      <c r="AS49" s="344"/>
      <c r="AT49" s="344"/>
      <c r="AU49" s="344"/>
      <c r="AV49" s="344"/>
    </row>
    <row r="50" spans="1:52" s="388" customFormat="1" ht="65.45" customHeight="1">
      <c r="A50" s="1282" t="s">
        <v>481</v>
      </c>
      <c r="B50" s="1282"/>
      <c r="C50" s="1282"/>
      <c r="D50" s="1282"/>
      <c r="E50" s="1282"/>
      <c r="F50" s="1282"/>
      <c r="G50" s="1282"/>
      <c r="H50" s="1282"/>
      <c r="I50" s="1282"/>
      <c r="J50" s="1282"/>
      <c r="K50" s="1282"/>
      <c r="L50" s="1282"/>
      <c r="M50" s="1282"/>
      <c r="N50" s="1282"/>
      <c r="O50" s="1282"/>
      <c r="P50" s="1282"/>
      <c r="Q50" s="1282"/>
      <c r="R50" s="1282"/>
      <c r="S50" s="1282"/>
      <c r="T50" s="1282"/>
      <c r="U50" s="1282"/>
      <c r="V50" s="1282"/>
      <c r="W50" s="1282"/>
      <c r="X50" s="1282"/>
      <c r="Y50" s="1282"/>
      <c r="Z50" s="1282"/>
      <c r="AA50" s="1282"/>
      <c r="AB50" s="1282"/>
      <c r="AC50" s="1282"/>
      <c r="AD50" s="1282"/>
      <c r="AE50" s="1282"/>
      <c r="AF50" s="1282"/>
      <c r="AG50" s="1282"/>
      <c r="AH50" s="1282"/>
      <c r="AI50" s="1282"/>
      <c r="AJ50" s="1282"/>
      <c r="AL50" s="389"/>
      <c r="AM50" s="389"/>
      <c r="AN50" s="389"/>
      <c r="AO50" s="389"/>
      <c r="AP50" s="389"/>
      <c r="AQ50" s="389"/>
      <c r="AR50" s="389"/>
      <c r="AS50" s="389"/>
      <c r="AT50" s="389"/>
      <c r="AU50" s="389"/>
      <c r="AV50" s="389"/>
    </row>
    <row r="51" spans="1:52" s="388" customFormat="1" ht="18.600000000000001" customHeight="1">
      <c r="A51" s="390"/>
      <c r="B51" s="1285" t="s">
        <v>582</v>
      </c>
      <c r="C51" s="1285"/>
      <c r="D51" s="1285"/>
      <c r="E51" s="1285"/>
      <c r="F51" s="1285"/>
      <c r="G51" s="1285"/>
      <c r="H51" s="1285"/>
      <c r="I51" s="1285"/>
      <c r="J51" s="1285"/>
      <c r="K51" s="1285"/>
      <c r="L51" s="1285"/>
      <c r="M51" s="1285"/>
      <c r="N51" s="1285"/>
      <c r="O51" s="1285"/>
      <c r="P51" s="1285"/>
      <c r="Q51" s="1285"/>
      <c r="R51" s="1285"/>
      <c r="S51" s="1285"/>
      <c r="T51" s="1285"/>
      <c r="U51" s="1285"/>
      <c r="V51" s="1285"/>
      <c r="W51" s="1285"/>
      <c r="X51" s="1285"/>
      <c r="Y51" s="1285"/>
      <c r="Z51" s="1285"/>
      <c r="AA51" s="1285"/>
      <c r="AB51" s="1285"/>
      <c r="AC51" s="1285"/>
      <c r="AD51" s="1285"/>
      <c r="AE51" s="1285"/>
      <c r="AF51" s="1286" t="s">
        <v>599</v>
      </c>
      <c r="AG51" s="1287"/>
      <c r="AH51" s="1287"/>
      <c r="AI51" s="1287"/>
      <c r="AJ51" s="1287"/>
      <c r="AK51" s="1288"/>
      <c r="AL51" s="389"/>
      <c r="AM51" s="389"/>
      <c r="AN51" s="389"/>
      <c r="AO51" s="389"/>
      <c r="AP51" s="389"/>
      <c r="AQ51" s="389"/>
      <c r="AR51" s="389"/>
      <c r="AS51" s="389"/>
      <c r="AT51" s="389"/>
      <c r="AU51" s="389"/>
      <c r="AV51" s="389"/>
    </row>
    <row r="52" spans="1:52" s="105" customFormat="1" ht="28.5" customHeight="1">
      <c r="A52" s="391" t="s">
        <v>329</v>
      </c>
      <c r="B52" s="392"/>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L52" s="328"/>
      <c r="AM52" s="328"/>
      <c r="AN52" s="328"/>
      <c r="AO52" s="328"/>
      <c r="AP52" s="328"/>
      <c r="AQ52" s="328"/>
      <c r="AR52" s="328"/>
      <c r="AS52" s="328"/>
      <c r="AT52" s="328"/>
      <c r="AU52" s="328"/>
      <c r="AV52" s="328"/>
      <c r="AW52" s="330"/>
    </row>
    <row r="53" spans="1:52" ht="15" customHeight="1" thickBot="1">
      <c r="A53" s="393" t="s">
        <v>330</v>
      </c>
      <c r="B53" s="290"/>
      <c r="C53" s="317"/>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K53" s="106"/>
      <c r="AT53" s="311"/>
    </row>
    <row r="54" spans="1:52" ht="21" customHeight="1" thickBot="1">
      <c r="A54" s="1265" t="s">
        <v>294</v>
      </c>
      <c r="B54" s="1266"/>
      <c r="C54" s="1266"/>
      <c r="D54" s="1266"/>
      <c r="E54" s="1266"/>
      <c r="F54" s="1266"/>
      <c r="G54" s="1266"/>
      <c r="H54" s="1266"/>
      <c r="I54" s="1266"/>
      <c r="J54" s="1266"/>
      <c r="K54" s="1266"/>
      <c r="L54" s="1266"/>
      <c r="M54" s="1266"/>
      <c r="N54" s="1266"/>
      <c r="O54" s="1266"/>
      <c r="P54" s="1266"/>
      <c r="Q54" s="1266"/>
      <c r="R54" s="1267"/>
      <c r="S54" s="1320">
        <f>P38</f>
        <v>26234000</v>
      </c>
      <c r="T54" s="1321"/>
      <c r="U54" s="1321"/>
      <c r="V54" s="1321"/>
      <c r="W54" s="1321"/>
      <c r="X54" s="394" t="s">
        <v>1</v>
      </c>
      <c r="Y54" s="343"/>
      <c r="AG54" s="395"/>
      <c r="AJ54" s="396" t="str">
        <f>IF(B19="○",IF(AND(AND(P55&lt;&gt;"",S55&lt;&gt;"",Z55&lt;&gt;"",AC55&lt;&gt;""),OR(E56=TRUE,I56=TRUE,O56=TRUE,V56=TRUE,AND(Z56=TRUE,AD56&lt;&gt;"")),OR(E58=TRUE,L58=TRUE,AND(S58=TRUE,X58&lt;&gt;"")),AND(E60&lt;&gt;"",O62&lt;&gt;"",R62&lt;&gt;""),OR(V62=TRUE,Z62=TRUE)),"○","×"),"")</f>
        <v>○</v>
      </c>
      <c r="AK54" s="105"/>
      <c r="AL54" s="1234" t="s">
        <v>333</v>
      </c>
      <c r="AM54" s="1281"/>
      <c r="AN54" s="1281"/>
      <c r="AO54" s="1281"/>
      <c r="AP54" s="1281"/>
      <c r="AQ54" s="1281"/>
      <c r="AR54" s="1281"/>
      <c r="AS54" s="1281"/>
      <c r="AT54" s="1281"/>
      <c r="AU54" s="1268"/>
      <c r="AV54" s="1269"/>
    </row>
    <row r="55" spans="1:52" ht="35.450000000000003" customHeight="1" thickTop="1" thickBot="1">
      <c r="A55" s="397" t="s">
        <v>295</v>
      </c>
      <c r="B55" s="398"/>
      <c r="C55" s="398"/>
      <c r="D55" s="398"/>
      <c r="E55" s="398"/>
      <c r="F55" s="398"/>
      <c r="G55" s="398"/>
      <c r="H55" s="398"/>
      <c r="I55" s="398"/>
      <c r="J55" s="398"/>
      <c r="K55" s="398"/>
      <c r="L55" s="399"/>
      <c r="M55" s="400"/>
      <c r="N55" s="401" t="s">
        <v>15</v>
      </c>
      <c r="O55" s="401"/>
      <c r="P55" s="1273">
        <v>5</v>
      </c>
      <c r="Q55" s="1273"/>
      <c r="R55" s="401" t="s">
        <v>10</v>
      </c>
      <c r="S55" s="1273">
        <v>4</v>
      </c>
      <c r="T55" s="1273"/>
      <c r="U55" s="401" t="s">
        <v>11</v>
      </c>
      <c r="V55" s="1274" t="s">
        <v>12</v>
      </c>
      <c r="W55" s="1274"/>
      <c r="X55" s="401" t="s">
        <v>15</v>
      </c>
      <c r="Y55" s="401"/>
      <c r="Z55" s="1273">
        <v>6</v>
      </c>
      <c r="AA55" s="1273"/>
      <c r="AB55" s="401" t="s">
        <v>10</v>
      </c>
      <c r="AC55" s="1273">
        <v>3</v>
      </c>
      <c r="AD55" s="1273"/>
      <c r="AE55" s="401" t="s">
        <v>11</v>
      </c>
      <c r="AF55" s="401" t="s">
        <v>103</v>
      </c>
      <c r="AG55" s="401">
        <f>IF(P55&gt;=1,(Z55*12+AC55)-(P55*12+S55)+1,"")</f>
        <v>12</v>
      </c>
      <c r="AH55" s="1274" t="s">
        <v>104</v>
      </c>
      <c r="AI55" s="1274"/>
      <c r="AJ55" s="402" t="s">
        <v>42</v>
      </c>
      <c r="AK55" s="403"/>
      <c r="AL55" s="1496" t="s">
        <v>483</v>
      </c>
      <c r="AM55" s="1497"/>
      <c r="AN55" s="1497"/>
      <c r="AO55" s="1497"/>
      <c r="AP55" s="1497"/>
      <c r="AQ55" s="1497"/>
      <c r="AR55" s="1497"/>
      <c r="AS55" s="1497"/>
      <c r="AT55" s="1498"/>
    </row>
    <row r="56" spans="1:52" s="296" customFormat="1" ht="26.25" customHeight="1" thickBot="1">
      <c r="A56" s="1314" t="s">
        <v>28</v>
      </c>
      <c r="B56" s="1315"/>
      <c r="C56" s="1315"/>
      <c r="D56" s="1315"/>
      <c r="E56" s="404" t="b">
        <v>1</v>
      </c>
      <c r="F56" s="405" t="s">
        <v>26</v>
      </c>
      <c r="G56" s="406"/>
      <c r="H56" s="406"/>
      <c r="I56" s="407" t="b">
        <v>0</v>
      </c>
      <c r="J56" s="405" t="s">
        <v>61</v>
      </c>
      <c r="K56" s="406"/>
      <c r="L56" s="406"/>
      <c r="M56" s="408"/>
      <c r="N56" s="408"/>
      <c r="O56" s="409" t="b">
        <v>0</v>
      </c>
      <c r="P56" s="410" t="s">
        <v>62</v>
      </c>
      <c r="Q56" s="408"/>
      <c r="R56" s="408"/>
      <c r="S56" s="408"/>
      <c r="T56" s="408"/>
      <c r="U56" s="408"/>
      <c r="V56" s="409" t="b">
        <v>0</v>
      </c>
      <c r="W56" s="410" t="s">
        <v>27</v>
      </c>
      <c r="X56" s="408"/>
      <c r="Y56" s="408"/>
      <c r="Z56" s="409" t="b">
        <v>0</v>
      </c>
      <c r="AA56" s="410" t="s">
        <v>22</v>
      </c>
      <c r="AB56" s="408"/>
      <c r="AC56" s="408" t="s">
        <v>112</v>
      </c>
      <c r="AD56" s="1478"/>
      <c r="AE56" s="1478"/>
      <c r="AF56" s="1478"/>
      <c r="AG56" s="1478"/>
      <c r="AH56" s="1478"/>
      <c r="AI56" s="408" t="s">
        <v>123</v>
      </c>
      <c r="AJ56" s="411"/>
      <c r="AL56" s="1499"/>
      <c r="AM56" s="1500"/>
      <c r="AN56" s="1500"/>
      <c r="AO56" s="1500"/>
      <c r="AP56" s="1500"/>
      <c r="AQ56" s="1500"/>
      <c r="AR56" s="1500"/>
      <c r="AS56" s="1500"/>
      <c r="AT56" s="1501"/>
      <c r="AU56" s="412"/>
      <c r="AV56" s="412"/>
      <c r="AW56" s="413"/>
    </row>
    <row r="57" spans="1:52" s="296" customFormat="1" ht="18.75" customHeight="1" thickTop="1">
      <c r="A57" s="1299" t="s">
        <v>25</v>
      </c>
      <c r="B57" s="1300"/>
      <c r="C57" s="1300"/>
      <c r="D57" s="1300"/>
      <c r="E57" s="414" t="s">
        <v>138</v>
      </c>
      <c r="F57" s="415"/>
      <c r="G57" s="416"/>
      <c r="H57" s="416"/>
      <c r="I57" s="392"/>
      <c r="J57" s="416"/>
      <c r="K57" s="416"/>
      <c r="L57" s="416"/>
      <c r="M57" s="416"/>
      <c r="N57" s="416"/>
      <c r="O57" s="417"/>
      <c r="P57" s="416"/>
      <c r="Q57" s="416"/>
      <c r="R57" s="416"/>
      <c r="S57" s="416"/>
      <c r="T57" s="416"/>
      <c r="U57" s="416"/>
      <c r="V57" s="417"/>
      <c r="W57" s="416"/>
      <c r="X57" s="416"/>
      <c r="Y57" s="392"/>
      <c r="Z57" s="392"/>
      <c r="AA57" s="416"/>
      <c r="AB57" s="416"/>
      <c r="AC57" s="416"/>
      <c r="AD57" s="416"/>
      <c r="AE57" s="416"/>
      <c r="AF57" s="416"/>
      <c r="AG57" s="416"/>
      <c r="AH57" s="416"/>
      <c r="AI57" s="416"/>
      <c r="AJ57" s="418"/>
      <c r="AL57" s="412"/>
      <c r="AM57" s="412"/>
      <c r="AN57" s="412"/>
      <c r="AO57" s="412"/>
      <c r="AP57" s="412"/>
      <c r="AQ57" s="412"/>
      <c r="AR57" s="412"/>
      <c r="AS57" s="412"/>
      <c r="AT57" s="412"/>
      <c r="AU57" s="412"/>
      <c r="AV57" s="412"/>
      <c r="AW57" s="413"/>
    </row>
    <row r="58" spans="1:52" s="296" customFormat="1" ht="18" customHeight="1">
      <c r="A58" s="1301"/>
      <c r="B58" s="1302"/>
      <c r="C58" s="1302"/>
      <c r="D58" s="1302"/>
      <c r="E58" s="419" t="b">
        <v>0</v>
      </c>
      <c r="F58" s="420" t="s">
        <v>29</v>
      </c>
      <c r="G58" s="392"/>
      <c r="H58" s="392"/>
      <c r="I58" s="392"/>
      <c r="J58" s="392"/>
      <c r="L58" s="421" t="b">
        <v>1</v>
      </c>
      <c r="M58" s="420" t="s">
        <v>105</v>
      </c>
      <c r="N58" s="392"/>
      <c r="O58" s="392"/>
      <c r="P58" s="417"/>
      <c r="Q58" s="417"/>
      <c r="R58" s="420"/>
      <c r="S58" s="422" t="b">
        <v>0</v>
      </c>
      <c r="T58" s="420" t="s">
        <v>22</v>
      </c>
      <c r="U58" s="417"/>
      <c r="W58" s="420" t="s">
        <v>23</v>
      </c>
      <c r="X58" s="1479"/>
      <c r="Y58" s="1479"/>
      <c r="Z58" s="1479"/>
      <c r="AA58" s="1479"/>
      <c r="AB58" s="1479"/>
      <c r="AC58" s="1479"/>
      <c r="AD58" s="1479"/>
      <c r="AE58" s="1479"/>
      <c r="AF58" s="1479"/>
      <c r="AG58" s="1479"/>
      <c r="AH58" s="1479"/>
      <c r="AI58" s="1479"/>
      <c r="AJ58" s="423" t="s">
        <v>24</v>
      </c>
      <c r="AL58" s="412"/>
      <c r="AM58" s="412"/>
      <c r="AN58" s="412"/>
      <c r="AO58" s="412"/>
      <c r="AP58" s="412"/>
      <c r="AQ58" s="412"/>
      <c r="AR58" s="412"/>
      <c r="AS58" s="412"/>
      <c r="AT58" s="412"/>
      <c r="AU58" s="412"/>
      <c r="AV58" s="412"/>
      <c r="AW58" s="413"/>
    </row>
    <row r="59" spans="1:52" s="296" customFormat="1" ht="19.5" customHeight="1" thickBot="1">
      <c r="A59" s="1301"/>
      <c r="B59" s="1302"/>
      <c r="C59" s="1302"/>
      <c r="D59" s="1302"/>
      <c r="E59" s="424" t="s">
        <v>331</v>
      </c>
      <c r="F59" s="420"/>
      <c r="G59" s="392"/>
      <c r="H59" s="392"/>
      <c r="I59" s="392"/>
      <c r="J59" s="392"/>
      <c r="K59" s="392"/>
      <c r="L59" s="392"/>
      <c r="M59" s="392"/>
      <c r="N59" s="417"/>
      <c r="O59" s="417"/>
      <c r="P59" s="420"/>
      <c r="Q59" s="420"/>
      <c r="R59" s="420"/>
      <c r="S59" s="425"/>
      <c r="T59" s="425"/>
      <c r="U59" s="425"/>
      <c r="V59" s="425"/>
      <c r="W59" s="425"/>
      <c r="X59" s="425"/>
      <c r="Y59" s="425"/>
      <c r="Z59" s="425"/>
      <c r="AA59" s="425"/>
      <c r="AB59" s="425"/>
      <c r="AC59" s="425"/>
      <c r="AD59" s="425"/>
      <c r="AE59" s="425"/>
      <c r="AF59" s="425"/>
      <c r="AG59" s="425"/>
      <c r="AH59" s="425"/>
      <c r="AI59" s="425"/>
      <c r="AJ59" s="423"/>
      <c r="AL59" s="412"/>
      <c r="AM59" s="412"/>
      <c r="AN59" s="412"/>
      <c r="AO59" s="412"/>
      <c r="AP59" s="412"/>
      <c r="AQ59" s="412"/>
      <c r="AR59" s="412"/>
      <c r="AS59" s="412"/>
      <c r="AT59" s="412"/>
      <c r="AU59" s="412"/>
      <c r="AV59" s="412"/>
      <c r="AW59" s="413"/>
    </row>
    <row r="60" spans="1:52" s="296" customFormat="1" ht="65.25" customHeight="1" thickBot="1">
      <c r="A60" s="1301"/>
      <c r="B60" s="1302"/>
      <c r="C60" s="1302"/>
      <c r="D60" s="1302"/>
      <c r="E60" s="1480" t="s">
        <v>484</v>
      </c>
      <c r="F60" s="1481"/>
      <c r="G60" s="1481"/>
      <c r="H60" s="1481"/>
      <c r="I60" s="1481"/>
      <c r="J60" s="1481"/>
      <c r="K60" s="1481"/>
      <c r="L60" s="1481"/>
      <c r="M60" s="1481"/>
      <c r="N60" s="1481"/>
      <c r="O60" s="1481"/>
      <c r="P60" s="1481"/>
      <c r="Q60" s="1481"/>
      <c r="R60" s="1481"/>
      <c r="S60" s="1481"/>
      <c r="T60" s="1481"/>
      <c r="U60" s="1481"/>
      <c r="V60" s="1481"/>
      <c r="W60" s="1481"/>
      <c r="X60" s="1481"/>
      <c r="Y60" s="1481"/>
      <c r="Z60" s="1481"/>
      <c r="AA60" s="1481"/>
      <c r="AB60" s="1481"/>
      <c r="AC60" s="1481"/>
      <c r="AD60" s="1481"/>
      <c r="AE60" s="1481"/>
      <c r="AF60" s="1481"/>
      <c r="AG60" s="1481"/>
      <c r="AH60" s="1481"/>
      <c r="AI60" s="1481"/>
      <c r="AJ60" s="1482"/>
      <c r="AL60" s="412"/>
      <c r="AM60" s="412"/>
      <c r="AN60" s="412"/>
      <c r="AO60" s="412"/>
      <c r="AP60" s="412"/>
      <c r="AQ60" s="412"/>
      <c r="AR60" s="412"/>
      <c r="AS60" s="412"/>
      <c r="AT60" s="412"/>
      <c r="AU60" s="412"/>
      <c r="AV60" s="412"/>
      <c r="AW60" s="413"/>
    </row>
    <row r="61" spans="1:52" s="296" customFormat="1" ht="18.75" customHeight="1" thickBot="1">
      <c r="A61" s="1301"/>
      <c r="B61" s="1302"/>
      <c r="C61" s="1302"/>
      <c r="D61" s="1302"/>
      <c r="E61" s="426" t="s">
        <v>332</v>
      </c>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427"/>
      <c r="AL61" s="412"/>
      <c r="AM61" s="328"/>
      <c r="AN61" s="328"/>
      <c r="AO61" s="328"/>
      <c r="AP61" s="328"/>
      <c r="AQ61" s="328"/>
      <c r="AR61" s="328"/>
      <c r="AS61" s="328"/>
      <c r="AT61" s="329"/>
      <c r="AU61" s="328"/>
      <c r="AV61" s="328"/>
      <c r="AW61" s="330"/>
      <c r="AX61" s="105"/>
      <c r="AY61" s="105"/>
      <c r="AZ61" s="105"/>
    </row>
    <row r="62" spans="1:52" s="105" customFormat="1" ht="18.75" customHeight="1" thickBot="1">
      <c r="A62" s="1303"/>
      <c r="B62" s="1304"/>
      <c r="C62" s="1304"/>
      <c r="D62" s="1304"/>
      <c r="E62" s="428" t="s">
        <v>107</v>
      </c>
      <c r="F62" s="429"/>
      <c r="G62" s="429"/>
      <c r="H62" s="429"/>
      <c r="I62" s="429"/>
      <c r="J62" s="429"/>
      <c r="K62" s="429"/>
      <c r="L62" s="1297" t="s">
        <v>108</v>
      </c>
      <c r="M62" s="1296"/>
      <c r="N62" s="1298"/>
      <c r="O62" s="1296">
        <v>2</v>
      </c>
      <c r="P62" s="1296"/>
      <c r="Q62" s="430" t="s">
        <v>4</v>
      </c>
      <c r="R62" s="1296">
        <v>4</v>
      </c>
      <c r="S62" s="1296"/>
      <c r="T62" s="430" t="s">
        <v>30</v>
      </c>
      <c r="U62" s="430" t="s">
        <v>23</v>
      </c>
      <c r="V62" s="431" t="b">
        <v>1</v>
      </c>
      <c r="W62" s="432" t="s">
        <v>31</v>
      </c>
      <c r="X62" s="430"/>
      <c r="Y62" s="430"/>
      <c r="Z62" s="431" t="b">
        <v>0</v>
      </c>
      <c r="AA62" s="432" t="s">
        <v>32</v>
      </c>
      <c r="AB62" s="430"/>
      <c r="AC62" s="430" t="s">
        <v>24</v>
      </c>
      <c r="AD62" s="433"/>
      <c r="AE62" s="433"/>
      <c r="AF62" s="433"/>
      <c r="AG62" s="433"/>
      <c r="AH62" s="433"/>
      <c r="AI62" s="433"/>
      <c r="AJ62" s="434"/>
      <c r="AK62" s="296"/>
      <c r="AL62" s="412"/>
      <c r="AM62" s="328"/>
      <c r="AN62" s="328"/>
      <c r="AO62" s="328"/>
      <c r="AP62" s="328"/>
      <c r="AQ62" s="328"/>
      <c r="AR62" s="328"/>
      <c r="AS62" s="328"/>
      <c r="AT62" s="329"/>
      <c r="AU62" s="328"/>
      <c r="AV62" s="328"/>
      <c r="AW62" s="330"/>
    </row>
    <row r="63" spans="1:52" s="290" customFormat="1" ht="12" customHeight="1">
      <c r="A63" s="435"/>
      <c r="B63" s="435"/>
      <c r="C63" s="435"/>
      <c r="D63" s="435"/>
      <c r="E63" s="436"/>
      <c r="F63" s="437"/>
      <c r="G63" s="437"/>
      <c r="H63" s="437"/>
      <c r="I63" s="437"/>
      <c r="J63" s="437"/>
      <c r="K63" s="437"/>
      <c r="L63" s="438"/>
      <c r="M63" s="438"/>
      <c r="N63" s="437"/>
      <c r="O63" s="439"/>
      <c r="P63" s="439"/>
      <c r="Q63" s="439"/>
      <c r="R63" s="439"/>
      <c r="S63" s="439"/>
      <c r="T63" s="439"/>
      <c r="U63" s="437"/>
      <c r="V63" s="437"/>
      <c r="W63" s="440"/>
      <c r="X63" s="437"/>
      <c r="Y63" s="437"/>
      <c r="Z63" s="437"/>
      <c r="AA63" s="439"/>
      <c r="AB63" s="437"/>
      <c r="AC63" s="437"/>
      <c r="AD63" s="437"/>
      <c r="AE63" s="437"/>
      <c r="AF63" s="437"/>
      <c r="AG63" s="437"/>
      <c r="AH63" s="437"/>
      <c r="AI63" s="437"/>
      <c r="AJ63" s="441"/>
      <c r="AL63" s="291"/>
      <c r="AM63" s="291"/>
      <c r="AN63" s="291"/>
      <c r="AO63" s="291"/>
      <c r="AP63" s="291"/>
      <c r="AQ63" s="291"/>
      <c r="AR63" s="291"/>
      <c r="AS63" s="291"/>
      <c r="AT63" s="291"/>
      <c r="AU63" s="291"/>
      <c r="AV63" s="291"/>
    </row>
    <row r="64" spans="1:52" s="290" customFormat="1" ht="17.25" customHeight="1">
      <c r="A64" s="393" t="s">
        <v>334</v>
      </c>
      <c r="B64" s="442"/>
      <c r="C64" s="442"/>
      <c r="D64" s="442"/>
      <c r="E64" s="442"/>
      <c r="F64" s="442"/>
      <c r="G64" s="442"/>
      <c r="H64" s="442"/>
      <c r="I64" s="442"/>
      <c r="J64" s="442"/>
      <c r="K64" s="442"/>
      <c r="L64" s="442"/>
      <c r="M64" s="442"/>
      <c r="N64" s="442"/>
      <c r="O64" s="442"/>
      <c r="P64" s="442"/>
      <c r="Q64" s="442"/>
      <c r="R64" s="442"/>
      <c r="S64" s="442"/>
      <c r="T64" s="442"/>
      <c r="U64" s="442"/>
      <c r="V64" s="442"/>
      <c r="W64" s="442"/>
      <c r="X64" s="442"/>
      <c r="Y64" s="442"/>
      <c r="Z64" s="442"/>
      <c r="AA64" s="442"/>
      <c r="AB64" s="442"/>
      <c r="AC64" s="442"/>
      <c r="AD64" s="442"/>
      <c r="AE64" s="442"/>
      <c r="AF64" s="443"/>
      <c r="AJ64" s="296"/>
      <c r="AL64" s="444"/>
      <c r="AM64" s="291"/>
      <c r="AN64" s="291"/>
      <c r="AO64" s="291"/>
      <c r="AP64" s="291"/>
      <c r="AQ64" s="291"/>
      <c r="AR64" s="291"/>
      <c r="AS64" s="291"/>
      <c r="AT64" s="291"/>
      <c r="AU64" s="291"/>
      <c r="AV64" s="291"/>
    </row>
    <row r="65" spans="1:49" s="325" customFormat="1" ht="26.25" customHeight="1" thickBot="1">
      <c r="A65" s="445" t="s">
        <v>335</v>
      </c>
      <c r="B65" s="1282" t="s">
        <v>485</v>
      </c>
      <c r="C65" s="1282"/>
      <c r="D65" s="1282"/>
      <c r="E65" s="1282"/>
      <c r="F65" s="1282"/>
      <c r="G65" s="1282"/>
      <c r="H65" s="1282"/>
      <c r="I65" s="1282"/>
      <c r="J65" s="1282"/>
      <c r="K65" s="1282"/>
      <c r="L65" s="1282"/>
      <c r="M65" s="1282"/>
      <c r="N65" s="1282"/>
      <c r="O65" s="1282"/>
      <c r="P65" s="1282"/>
      <c r="Q65" s="1282"/>
      <c r="R65" s="1282"/>
      <c r="S65" s="1282"/>
      <c r="T65" s="1282"/>
      <c r="U65" s="1282"/>
      <c r="V65" s="1282"/>
      <c r="W65" s="1282"/>
      <c r="X65" s="1282"/>
      <c r="Y65" s="1282"/>
      <c r="Z65" s="1282"/>
      <c r="AA65" s="1282"/>
      <c r="AB65" s="1282"/>
      <c r="AC65" s="1282"/>
      <c r="AD65" s="1282"/>
      <c r="AE65" s="1282"/>
      <c r="AF65" s="1282"/>
      <c r="AG65" s="1282"/>
      <c r="AH65" s="1282"/>
      <c r="AI65" s="1282"/>
      <c r="AJ65" s="1282"/>
      <c r="AL65" s="322"/>
      <c r="AM65" s="322"/>
      <c r="AN65" s="322"/>
      <c r="AO65" s="322"/>
      <c r="AP65" s="322"/>
      <c r="AQ65" s="322"/>
      <c r="AR65" s="322"/>
      <c r="AS65" s="322"/>
      <c r="AT65" s="322"/>
      <c r="AU65" s="322"/>
      <c r="AV65" s="322"/>
      <c r="AW65" s="324"/>
    </row>
    <row r="66" spans="1:49" s="296" customFormat="1" ht="24.75" customHeight="1" thickBot="1">
      <c r="A66" s="446" t="s">
        <v>486</v>
      </c>
      <c r="B66" s="447"/>
      <c r="C66" s="448"/>
      <c r="D66" s="448"/>
      <c r="E66" s="448"/>
      <c r="F66" s="448"/>
      <c r="G66" s="448"/>
      <c r="H66" s="448"/>
      <c r="I66" s="448"/>
      <c r="J66" s="448"/>
      <c r="K66" s="448"/>
      <c r="L66" s="448"/>
      <c r="M66" s="448"/>
      <c r="N66" s="448"/>
      <c r="O66" s="448"/>
      <c r="P66" s="448"/>
      <c r="Q66" s="448"/>
      <c r="R66" s="448"/>
      <c r="S66" s="448"/>
      <c r="T66" s="448"/>
      <c r="U66" s="1486" t="s">
        <v>336</v>
      </c>
      <c r="V66" s="1487"/>
      <c r="W66" s="1487"/>
      <c r="X66" s="1487"/>
      <c r="Y66" s="1487"/>
      <c r="Z66" s="1487"/>
      <c r="AA66" s="1487"/>
      <c r="AB66" s="1487"/>
      <c r="AC66" s="1487"/>
      <c r="AD66" s="1487"/>
      <c r="AE66" s="1487"/>
      <c r="AF66" s="1487"/>
      <c r="AG66" s="449" t="b">
        <v>1</v>
      </c>
      <c r="AH66" s="450" t="s">
        <v>43</v>
      </c>
      <c r="AI66" s="451"/>
      <c r="AJ66" s="396" t="str">
        <f>IF(B19="○", IF(COUNTIF('⇒【処遇】別紙様式2-2'!S11:S110,"*加算Ⅰ*")+COUNTIF('⇒【処遇】別紙様式2-2'!S11:S110,"*加算Ⅱ*"),IF(AG66=TRUE,"○","×"),""),"")</f>
        <v>○</v>
      </c>
      <c r="AL66" s="1488" t="s">
        <v>337</v>
      </c>
      <c r="AM66" s="1268"/>
      <c r="AN66" s="1268"/>
      <c r="AO66" s="1268"/>
      <c r="AP66" s="1268"/>
      <c r="AQ66" s="1268"/>
      <c r="AR66" s="1268"/>
      <c r="AS66" s="1268"/>
      <c r="AT66" s="1268"/>
      <c r="AU66" s="1268"/>
      <c r="AV66" s="1269"/>
      <c r="AW66" s="413"/>
    </row>
    <row r="67" spans="1:49" s="290" customFormat="1" ht="18" customHeight="1">
      <c r="A67" s="452"/>
      <c r="B67" s="453" t="s">
        <v>125</v>
      </c>
      <c r="C67" s="454" t="s">
        <v>173</v>
      </c>
      <c r="D67" s="454"/>
      <c r="E67" s="454"/>
      <c r="F67" s="454"/>
      <c r="G67" s="454"/>
      <c r="H67" s="454"/>
      <c r="I67" s="454"/>
      <c r="J67" s="454"/>
      <c r="K67" s="454"/>
      <c r="L67" s="454"/>
      <c r="M67" s="454"/>
      <c r="N67" s="454"/>
      <c r="O67" s="454"/>
      <c r="P67" s="454"/>
      <c r="Q67" s="454"/>
      <c r="R67" s="454"/>
      <c r="S67" s="454"/>
      <c r="T67" s="454"/>
      <c r="U67" s="455"/>
      <c r="V67" s="455"/>
      <c r="W67" s="455"/>
      <c r="X67" s="455"/>
      <c r="Y67" s="456"/>
      <c r="Z67" s="456"/>
      <c r="AA67" s="456"/>
      <c r="AB67" s="456"/>
      <c r="AC67" s="457"/>
      <c r="AD67" s="457"/>
      <c r="AE67" s="457"/>
      <c r="AF67" s="457"/>
      <c r="AG67" s="438"/>
      <c r="AH67" s="438"/>
      <c r="AI67" s="438"/>
      <c r="AJ67" s="458"/>
      <c r="AK67" s="459"/>
      <c r="AL67" s="460"/>
      <c r="AM67" s="291"/>
      <c r="AN67" s="291"/>
      <c r="AO67" s="291"/>
      <c r="AP67" s="291"/>
      <c r="AQ67" s="291"/>
      <c r="AR67" s="291"/>
      <c r="AS67" s="291"/>
      <c r="AT67" s="291"/>
      <c r="AU67" s="291"/>
      <c r="AV67" s="291"/>
    </row>
    <row r="68" spans="1:49" s="290" customFormat="1" ht="18" customHeight="1">
      <c r="A68" s="452"/>
      <c r="B68" s="461" t="s">
        <v>126</v>
      </c>
      <c r="C68" s="462" t="s">
        <v>133</v>
      </c>
      <c r="D68" s="462"/>
      <c r="E68" s="462"/>
      <c r="F68" s="462"/>
      <c r="G68" s="462"/>
      <c r="H68" s="462"/>
      <c r="I68" s="462"/>
      <c r="J68" s="462"/>
      <c r="K68" s="462"/>
      <c r="L68" s="462"/>
      <c r="M68" s="462"/>
      <c r="N68" s="462"/>
      <c r="O68" s="462"/>
      <c r="P68" s="462"/>
      <c r="Q68" s="462"/>
      <c r="R68" s="462"/>
      <c r="S68" s="462"/>
      <c r="T68" s="462"/>
      <c r="U68" s="462"/>
      <c r="V68" s="462"/>
      <c r="W68" s="462"/>
      <c r="X68" s="462"/>
      <c r="Y68" s="463"/>
      <c r="Z68" s="463"/>
      <c r="AA68" s="463"/>
      <c r="AB68" s="463"/>
      <c r="AC68" s="464"/>
      <c r="AD68" s="465"/>
      <c r="AE68" s="464"/>
      <c r="AF68" s="464"/>
      <c r="AG68" s="466"/>
      <c r="AH68" s="466"/>
      <c r="AI68" s="466"/>
      <c r="AJ68" s="467"/>
      <c r="AK68" s="459"/>
      <c r="AL68" s="460"/>
      <c r="AM68" s="291"/>
      <c r="AN68" s="291"/>
      <c r="AO68" s="291"/>
      <c r="AP68" s="291"/>
      <c r="AQ68" s="291"/>
      <c r="AR68" s="291"/>
      <c r="AS68" s="291"/>
      <c r="AT68" s="291"/>
      <c r="AU68" s="291"/>
      <c r="AV68" s="291"/>
    </row>
    <row r="69" spans="1:49" s="290" customFormat="1" ht="18" customHeight="1">
      <c r="A69" s="468"/>
      <c r="B69" s="469" t="s">
        <v>127</v>
      </c>
      <c r="C69" s="470" t="s">
        <v>174</v>
      </c>
      <c r="D69" s="471"/>
      <c r="E69" s="471"/>
      <c r="F69" s="471"/>
      <c r="G69" s="471"/>
      <c r="H69" s="471"/>
      <c r="I69" s="471"/>
      <c r="J69" s="471"/>
      <c r="K69" s="471"/>
      <c r="L69" s="471"/>
      <c r="M69" s="471"/>
      <c r="N69" s="471"/>
      <c r="O69" s="471"/>
      <c r="P69" s="471"/>
      <c r="Q69" s="471"/>
      <c r="R69" s="471"/>
      <c r="S69" s="471"/>
      <c r="T69" s="471"/>
      <c r="U69" s="471"/>
      <c r="V69" s="471"/>
      <c r="W69" s="471"/>
      <c r="X69" s="471"/>
      <c r="Y69" s="472"/>
      <c r="Z69" s="472"/>
      <c r="AA69" s="472"/>
      <c r="AB69" s="472"/>
      <c r="AC69" s="473"/>
      <c r="AD69" s="473"/>
      <c r="AE69" s="473"/>
      <c r="AF69" s="473"/>
      <c r="AG69" s="474"/>
      <c r="AH69" s="474"/>
      <c r="AI69" s="474"/>
      <c r="AJ69" s="475"/>
      <c r="AK69" s="459"/>
      <c r="AL69" s="460"/>
      <c r="AM69" s="291"/>
      <c r="AN69" s="291"/>
      <c r="AO69" s="291"/>
      <c r="AP69" s="291"/>
      <c r="AQ69" s="291"/>
      <c r="AR69" s="291"/>
      <c r="AS69" s="291"/>
      <c r="AT69" s="291"/>
      <c r="AU69" s="291"/>
      <c r="AV69" s="291"/>
    </row>
    <row r="70" spans="1:49" s="290" customFormat="1" ht="10.5" customHeight="1" thickBot="1">
      <c r="A70" s="476"/>
      <c r="B70" s="248"/>
      <c r="C70" s="455"/>
      <c r="D70" s="443"/>
      <c r="E70" s="443"/>
      <c r="F70" s="443"/>
      <c r="G70" s="443"/>
      <c r="H70" s="443"/>
      <c r="I70" s="443"/>
      <c r="J70" s="443"/>
      <c r="K70" s="443"/>
      <c r="L70" s="443"/>
      <c r="M70" s="443"/>
      <c r="N70" s="443"/>
      <c r="O70" s="443"/>
      <c r="P70" s="443"/>
      <c r="Q70" s="443"/>
      <c r="R70" s="443"/>
      <c r="S70" s="443"/>
      <c r="T70" s="443"/>
      <c r="U70" s="443"/>
      <c r="V70" s="443"/>
      <c r="W70" s="443"/>
      <c r="X70" s="443"/>
      <c r="Y70" s="456"/>
      <c r="Z70" s="456"/>
      <c r="AA70" s="456"/>
      <c r="AB70" s="456"/>
      <c r="AC70" s="457"/>
      <c r="AD70" s="457"/>
      <c r="AE70" s="457"/>
      <c r="AF70" s="457"/>
      <c r="AG70" s="438"/>
      <c r="AH70" s="438"/>
      <c r="AI70" s="438"/>
      <c r="AJ70" s="379"/>
      <c r="AK70" s="459"/>
      <c r="AL70" s="460"/>
      <c r="AM70" s="291"/>
      <c r="AN70" s="291"/>
      <c r="AO70" s="291"/>
      <c r="AP70" s="291"/>
      <c r="AQ70" s="291"/>
      <c r="AR70" s="291"/>
      <c r="AS70" s="291"/>
      <c r="AT70" s="291"/>
      <c r="AU70" s="291"/>
      <c r="AV70" s="291"/>
    </row>
    <row r="71" spans="1:49" s="296" customFormat="1" ht="23.25" customHeight="1" thickBot="1">
      <c r="A71" s="477" t="s">
        <v>139</v>
      </c>
      <c r="B71" s="478"/>
      <c r="C71" s="478"/>
      <c r="D71" s="478"/>
      <c r="E71" s="478"/>
      <c r="F71" s="478"/>
      <c r="G71" s="478"/>
      <c r="H71" s="478"/>
      <c r="I71" s="478"/>
      <c r="J71" s="478"/>
      <c r="K71" s="478"/>
      <c r="L71" s="478"/>
      <c r="M71" s="478"/>
      <c r="N71" s="478"/>
      <c r="O71" s="478"/>
      <c r="P71" s="478"/>
      <c r="Q71" s="478"/>
      <c r="R71" s="478"/>
      <c r="S71" s="478"/>
      <c r="T71" s="479"/>
      <c r="U71" s="1489" t="s">
        <v>336</v>
      </c>
      <c r="V71" s="1490"/>
      <c r="W71" s="1490"/>
      <c r="X71" s="1490"/>
      <c r="Y71" s="1490"/>
      <c r="Z71" s="1490"/>
      <c r="AA71" s="1490"/>
      <c r="AB71" s="1490"/>
      <c r="AC71" s="1490"/>
      <c r="AD71" s="1490"/>
      <c r="AE71" s="1490"/>
      <c r="AF71" s="1490"/>
      <c r="AG71" s="449" t="b">
        <v>1</v>
      </c>
      <c r="AH71" s="450" t="s">
        <v>43</v>
      </c>
      <c r="AI71" s="451"/>
      <c r="AJ71" s="396" t="str">
        <f>IF(B19="○", IF(COUNTIF('⇒【処遇】別紙様式2-2'!S11:S110,"*加算Ⅰ*")+COUNTIF('⇒【処遇】別紙様式2-2'!S11:S110,"*加算Ⅱ*"),IF(AND(AG71=TRUE, OR(AND(K73=TRUE,M75&lt;&gt;""), AND(K76=TRUE,M77&lt;&gt;""))),"○","×"),""),"")</f>
        <v>○</v>
      </c>
      <c r="AK71" s="480"/>
      <c r="AL71" s="1488" t="s">
        <v>338</v>
      </c>
      <c r="AM71" s="1268"/>
      <c r="AN71" s="1268"/>
      <c r="AO71" s="1268"/>
      <c r="AP71" s="1268"/>
      <c r="AQ71" s="1268"/>
      <c r="AR71" s="1268"/>
      <c r="AS71" s="1268"/>
      <c r="AT71" s="1268"/>
      <c r="AU71" s="1268"/>
      <c r="AV71" s="1269"/>
      <c r="AW71" s="413"/>
    </row>
    <row r="72" spans="1:49" s="290" customFormat="1" ht="31.5" customHeight="1" thickBot="1">
      <c r="A72" s="1217"/>
      <c r="B72" s="481" t="s">
        <v>35</v>
      </c>
      <c r="C72" s="1220" t="s">
        <v>175</v>
      </c>
      <c r="D72" s="1221"/>
      <c r="E72" s="1221"/>
      <c r="F72" s="1221"/>
      <c r="G72" s="1221"/>
      <c r="H72" s="1221"/>
      <c r="I72" s="1221"/>
      <c r="J72" s="1221"/>
      <c r="K72" s="1221"/>
      <c r="L72" s="1221"/>
      <c r="M72" s="1221"/>
      <c r="N72" s="1221"/>
      <c r="O72" s="1221"/>
      <c r="P72" s="1221"/>
      <c r="Q72" s="1221"/>
      <c r="R72" s="1221"/>
      <c r="S72" s="1221"/>
      <c r="T72" s="1221"/>
      <c r="U72" s="1221"/>
      <c r="V72" s="1221"/>
      <c r="W72" s="1221"/>
      <c r="X72" s="1221"/>
      <c r="Y72" s="1221"/>
      <c r="Z72" s="1221"/>
      <c r="AA72" s="1221"/>
      <c r="AB72" s="1221"/>
      <c r="AC72" s="1221"/>
      <c r="AD72" s="1221"/>
      <c r="AE72" s="1221"/>
      <c r="AF72" s="1221"/>
      <c r="AG72" s="1221"/>
      <c r="AH72" s="1221"/>
      <c r="AI72" s="1221"/>
      <c r="AJ72" s="1222"/>
      <c r="AK72" s="296"/>
      <c r="AL72" s="482"/>
      <c r="AM72" s="291"/>
      <c r="AN72" s="291"/>
      <c r="AO72" s="291"/>
      <c r="AP72" s="291"/>
      <c r="AQ72" s="291"/>
      <c r="AR72" s="291"/>
      <c r="AS72" s="291"/>
      <c r="AT72" s="291"/>
      <c r="AU72" s="291"/>
      <c r="AV72" s="291"/>
    </row>
    <row r="73" spans="1:49" s="290" customFormat="1" ht="15" customHeight="1">
      <c r="A73" s="1218"/>
      <c r="B73" s="1251"/>
      <c r="C73" s="1253" t="s">
        <v>128</v>
      </c>
      <c r="D73" s="1254"/>
      <c r="E73" s="1254"/>
      <c r="F73" s="1254"/>
      <c r="G73" s="1254"/>
      <c r="H73" s="1254"/>
      <c r="I73" s="1254"/>
      <c r="J73" s="1255"/>
      <c r="K73" s="1463" t="b">
        <v>1</v>
      </c>
      <c r="L73" s="1256" t="s">
        <v>129</v>
      </c>
      <c r="M73" s="1261" t="s">
        <v>188</v>
      </c>
      <c r="N73" s="1262"/>
      <c r="O73" s="1262"/>
      <c r="P73" s="1262"/>
      <c r="Q73" s="1262"/>
      <c r="R73" s="1262"/>
      <c r="S73" s="1262"/>
      <c r="T73" s="1262"/>
      <c r="U73" s="1262"/>
      <c r="V73" s="1262"/>
      <c r="W73" s="1262"/>
      <c r="X73" s="1262"/>
      <c r="Y73" s="1262"/>
      <c r="Z73" s="1262"/>
      <c r="AA73" s="1262"/>
      <c r="AB73" s="1262"/>
      <c r="AC73" s="1262"/>
      <c r="AD73" s="1262"/>
      <c r="AE73" s="1262"/>
      <c r="AF73" s="1262"/>
      <c r="AG73" s="1262"/>
      <c r="AH73" s="1262"/>
      <c r="AI73" s="1262"/>
      <c r="AJ73" s="1263"/>
      <c r="AK73" s="483"/>
      <c r="AL73" s="484"/>
      <c r="AM73" s="291"/>
      <c r="AN73" s="291"/>
      <c r="AO73" s="291"/>
      <c r="AP73" s="291"/>
      <c r="AQ73" s="291"/>
      <c r="AR73" s="291"/>
      <c r="AS73" s="291"/>
      <c r="AT73" s="291"/>
      <c r="AU73" s="291"/>
      <c r="AV73" s="291"/>
    </row>
    <row r="74" spans="1:49" s="290" customFormat="1" ht="15" customHeight="1" thickBot="1">
      <c r="A74" s="1218"/>
      <c r="B74" s="1252"/>
      <c r="C74" s="1253"/>
      <c r="D74" s="1254"/>
      <c r="E74" s="1254"/>
      <c r="F74" s="1254"/>
      <c r="G74" s="1254"/>
      <c r="H74" s="1254"/>
      <c r="I74" s="1254"/>
      <c r="J74" s="1255"/>
      <c r="K74" s="1464"/>
      <c r="L74" s="1256"/>
      <c r="M74" s="1261"/>
      <c r="N74" s="1262"/>
      <c r="O74" s="1262"/>
      <c r="P74" s="1262"/>
      <c r="Q74" s="1262"/>
      <c r="R74" s="1262"/>
      <c r="S74" s="1262"/>
      <c r="T74" s="1262"/>
      <c r="U74" s="1262"/>
      <c r="V74" s="1262"/>
      <c r="W74" s="1262"/>
      <c r="X74" s="1262"/>
      <c r="Y74" s="1262"/>
      <c r="Z74" s="1262"/>
      <c r="AA74" s="1262"/>
      <c r="AB74" s="1262"/>
      <c r="AC74" s="1262"/>
      <c r="AD74" s="1262"/>
      <c r="AE74" s="1262"/>
      <c r="AF74" s="1262"/>
      <c r="AG74" s="1262"/>
      <c r="AH74" s="1262"/>
      <c r="AI74" s="1262"/>
      <c r="AJ74" s="1263"/>
      <c r="AK74" s="483"/>
      <c r="AL74" s="484"/>
      <c r="AM74" s="291"/>
      <c r="AN74" s="291"/>
      <c r="AO74" s="291"/>
      <c r="AP74" s="291"/>
      <c r="AQ74" s="291"/>
      <c r="AR74" s="291"/>
      <c r="AS74" s="291"/>
      <c r="AT74" s="291"/>
      <c r="AU74" s="291"/>
      <c r="AV74" s="291"/>
    </row>
    <row r="75" spans="1:49" s="290" customFormat="1" ht="41.45" customHeight="1" thickBot="1">
      <c r="A75" s="1218"/>
      <c r="B75" s="1252"/>
      <c r="C75" s="1253"/>
      <c r="D75" s="1254"/>
      <c r="E75" s="1254"/>
      <c r="F75" s="1254"/>
      <c r="G75" s="1254"/>
      <c r="H75" s="1254"/>
      <c r="I75" s="1254"/>
      <c r="J75" s="1255"/>
      <c r="K75" s="1465"/>
      <c r="L75" s="1257"/>
      <c r="M75" s="1483" t="s">
        <v>487</v>
      </c>
      <c r="N75" s="1484"/>
      <c r="O75" s="1484"/>
      <c r="P75" s="1484"/>
      <c r="Q75" s="1484"/>
      <c r="R75" s="1484"/>
      <c r="S75" s="1484"/>
      <c r="T75" s="1484"/>
      <c r="U75" s="1484"/>
      <c r="V75" s="1484"/>
      <c r="W75" s="1484"/>
      <c r="X75" s="1484"/>
      <c r="Y75" s="1484"/>
      <c r="Z75" s="1484"/>
      <c r="AA75" s="1484"/>
      <c r="AB75" s="1484"/>
      <c r="AC75" s="1484"/>
      <c r="AD75" s="1484"/>
      <c r="AE75" s="1484"/>
      <c r="AF75" s="1484"/>
      <c r="AG75" s="1484"/>
      <c r="AH75" s="1484"/>
      <c r="AI75" s="1484"/>
      <c r="AJ75" s="1485"/>
      <c r="AK75" s="296"/>
      <c r="AL75" s="484"/>
      <c r="AM75" s="291"/>
      <c r="AN75" s="291"/>
      <c r="AO75" s="291"/>
      <c r="AP75" s="291"/>
      <c r="AQ75" s="291"/>
      <c r="AR75" s="291"/>
      <c r="AS75" s="291"/>
      <c r="AT75" s="291"/>
      <c r="AU75" s="291"/>
      <c r="AV75" s="291"/>
    </row>
    <row r="76" spans="1:49" s="290" customFormat="1" ht="17.25" customHeight="1" thickBot="1">
      <c r="A76" s="1218"/>
      <c r="B76" s="1252"/>
      <c r="C76" s="1253"/>
      <c r="D76" s="1254"/>
      <c r="E76" s="1254"/>
      <c r="F76" s="1254"/>
      <c r="G76" s="1254"/>
      <c r="H76" s="1254"/>
      <c r="I76" s="1254"/>
      <c r="J76" s="1255"/>
      <c r="K76" s="1466" t="b">
        <v>1</v>
      </c>
      <c r="L76" s="1256" t="s">
        <v>130</v>
      </c>
      <c r="M76" s="485" t="s">
        <v>38</v>
      </c>
      <c r="N76" s="486"/>
      <c r="O76" s="486"/>
      <c r="P76" s="486"/>
      <c r="Q76" s="486"/>
      <c r="R76" s="486"/>
      <c r="S76" s="486"/>
      <c r="T76" s="486"/>
      <c r="U76" s="486"/>
      <c r="W76" s="486"/>
      <c r="X76" s="486"/>
      <c r="Y76" s="486"/>
      <c r="Z76" s="486"/>
      <c r="AA76" s="486"/>
      <c r="AB76" s="486"/>
      <c r="AC76" s="486"/>
      <c r="AD76" s="486"/>
      <c r="AE76" s="486"/>
      <c r="AF76" s="486"/>
      <c r="AG76" s="486"/>
      <c r="AH76" s="486"/>
      <c r="AI76" s="486"/>
      <c r="AJ76" s="487" t="s">
        <v>44</v>
      </c>
      <c r="AK76" s="483"/>
      <c r="AL76" s="484"/>
      <c r="AM76" s="291"/>
      <c r="AN76" s="291"/>
      <c r="AO76" s="291"/>
      <c r="AP76" s="291"/>
      <c r="AQ76" s="291"/>
      <c r="AR76" s="291"/>
      <c r="AS76" s="291"/>
      <c r="AT76" s="291"/>
      <c r="AU76" s="291"/>
      <c r="AV76" s="291"/>
    </row>
    <row r="77" spans="1:49" s="290" customFormat="1" ht="46.5" customHeight="1" thickBot="1">
      <c r="A77" s="1219"/>
      <c r="B77" s="1252"/>
      <c r="C77" s="1253"/>
      <c r="D77" s="1254"/>
      <c r="E77" s="1254"/>
      <c r="F77" s="1254"/>
      <c r="G77" s="1254"/>
      <c r="H77" s="1254"/>
      <c r="I77" s="1254"/>
      <c r="J77" s="1255"/>
      <c r="K77" s="1467"/>
      <c r="L77" s="1491"/>
      <c r="M77" s="1483" t="s">
        <v>488</v>
      </c>
      <c r="N77" s="1484"/>
      <c r="O77" s="1484"/>
      <c r="P77" s="1484"/>
      <c r="Q77" s="1484"/>
      <c r="R77" s="1484"/>
      <c r="S77" s="1484"/>
      <c r="T77" s="1484"/>
      <c r="U77" s="1484"/>
      <c r="V77" s="1484"/>
      <c r="W77" s="1484"/>
      <c r="X77" s="1484"/>
      <c r="Y77" s="1484"/>
      <c r="Z77" s="1484"/>
      <c r="AA77" s="1484"/>
      <c r="AB77" s="1484"/>
      <c r="AC77" s="1484"/>
      <c r="AD77" s="1484"/>
      <c r="AE77" s="1484"/>
      <c r="AF77" s="1484"/>
      <c r="AG77" s="1484"/>
      <c r="AH77" s="1484"/>
      <c r="AI77" s="1484"/>
      <c r="AJ77" s="1485"/>
      <c r="AK77" s="296"/>
      <c r="AL77" s="488"/>
      <c r="AM77" s="291"/>
      <c r="AN77" s="291"/>
      <c r="AO77" s="291"/>
      <c r="AP77" s="291"/>
      <c r="AQ77" s="291"/>
      <c r="AR77" s="291"/>
      <c r="AS77" s="291"/>
      <c r="AT77" s="291"/>
      <c r="AU77" s="291"/>
      <c r="AV77" s="291"/>
    </row>
    <row r="78" spans="1:49" s="290" customFormat="1" ht="18" customHeight="1">
      <c r="A78" s="489"/>
      <c r="B78" s="490" t="s">
        <v>134</v>
      </c>
      <c r="C78" s="491" t="s">
        <v>177</v>
      </c>
      <c r="D78" s="492"/>
      <c r="E78" s="492"/>
      <c r="F78" s="492"/>
      <c r="G78" s="492"/>
      <c r="H78" s="492"/>
      <c r="I78" s="492"/>
      <c r="J78" s="492"/>
      <c r="K78" s="492"/>
      <c r="L78" s="492"/>
      <c r="M78" s="471"/>
      <c r="N78" s="471"/>
      <c r="O78" s="471"/>
      <c r="P78" s="471"/>
      <c r="Q78" s="471"/>
      <c r="R78" s="471"/>
      <c r="S78" s="471"/>
      <c r="T78" s="471"/>
      <c r="U78" s="471"/>
      <c r="V78" s="471"/>
      <c r="W78" s="471"/>
      <c r="X78" s="471"/>
      <c r="Y78" s="472"/>
      <c r="Z78" s="472"/>
      <c r="AA78" s="472"/>
      <c r="AB78" s="472"/>
      <c r="AC78" s="473"/>
      <c r="AD78" s="473"/>
      <c r="AE78" s="473"/>
      <c r="AF78" s="473"/>
      <c r="AG78" s="474"/>
      <c r="AH78" s="474"/>
      <c r="AI78" s="474"/>
      <c r="AJ78" s="493"/>
      <c r="AK78" s="459"/>
      <c r="AL78" s="460"/>
      <c r="AM78" s="291"/>
      <c r="AN78" s="291"/>
      <c r="AO78" s="291"/>
      <c r="AP78" s="291"/>
      <c r="AQ78" s="291"/>
      <c r="AR78" s="291"/>
      <c r="AS78" s="291"/>
      <c r="AT78" s="291"/>
      <c r="AU78" s="291"/>
      <c r="AV78" s="291"/>
    </row>
    <row r="79" spans="1:49" s="290" customFormat="1" ht="10.5" customHeight="1" thickBot="1">
      <c r="A79" s="494"/>
      <c r="B79" s="494"/>
      <c r="C79" s="494"/>
      <c r="D79" s="494"/>
      <c r="E79" s="494"/>
      <c r="F79" s="494"/>
      <c r="G79" s="494"/>
      <c r="H79" s="494"/>
      <c r="I79" s="494"/>
      <c r="J79" s="494"/>
      <c r="K79" s="437"/>
      <c r="L79" s="437"/>
      <c r="M79" s="437"/>
      <c r="N79" s="437"/>
      <c r="O79" s="437"/>
      <c r="P79" s="437"/>
      <c r="Q79" s="437"/>
      <c r="R79" s="437"/>
      <c r="S79" s="437"/>
      <c r="T79" s="437"/>
      <c r="U79" s="437"/>
      <c r="V79" s="437"/>
      <c r="W79" s="437"/>
      <c r="X79" s="437"/>
      <c r="Y79" s="437"/>
      <c r="Z79" s="437"/>
      <c r="AA79" s="437"/>
      <c r="AB79" s="437"/>
      <c r="AC79" s="437"/>
      <c r="AD79" s="437"/>
      <c r="AE79" s="437"/>
      <c r="AF79" s="437"/>
      <c r="AG79" s="437"/>
      <c r="AH79" s="437"/>
      <c r="AI79" s="437"/>
      <c r="AJ79" s="441"/>
      <c r="AL79" s="495"/>
      <c r="AM79" s="291"/>
      <c r="AN79" s="291"/>
      <c r="AO79" s="291"/>
      <c r="AP79" s="291"/>
      <c r="AQ79" s="291"/>
      <c r="AR79" s="291"/>
      <c r="AS79" s="291"/>
      <c r="AT79" s="291"/>
      <c r="AU79" s="291"/>
      <c r="AV79" s="291"/>
    </row>
    <row r="80" spans="1:49" s="296" customFormat="1" ht="24" customHeight="1" thickBot="1">
      <c r="A80" s="477" t="s">
        <v>140</v>
      </c>
      <c r="B80" s="496"/>
      <c r="C80" s="496"/>
      <c r="D80" s="496"/>
      <c r="E80" s="496"/>
      <c r="F80" s="496"/>
      <c r="G80" s="496"/>
      <c r="H80" s="496"/>
      <c r="I80" s="496"/>
      <c r="J80" s="496"/>
      <c r="K80" s="496"/>
      <c r="L80" s="496"/>
      <c r="M80" s="496"/>
      <c r="N80" s="496"/>
      <c r="O80" s="496"/>
      <c r="P80" s="496"/>
      <c r="Q80" s="496"/>
      <c r="R80" s="496"/>
      <c r="S80" s="496"/>
      <c r="T80" s="496"/>
      <c r="U80" s="497" t="s">
        <v>56</v>
      </c>
      <c r="V80" s="451"/>
      <c r="W80" s="498"/>
      <c r="X80" s="498"/>
      <c r="Y80" s="498"/>
      <c r="Z80" s="498"/>
      <c r="AA80" s="498"/>
      <c r="AB80" s="498"/>
      <c r="AC80" s="498"/>
      <c r="AD80" s="498"/>
      <c r="AE80" s="498"/>
      <c r="AF80" s="498"/>
      <c r="AG80" s="449" t="b">
        <v>1</v>
      </c>
      <c r="AH80" s="450" t="s">
        <v>43</v>
      </c>
      <c r="AI80" s="451"/>
      <c r="AJ80" s="396" t="str">
        <f>IF(B19="○",IF(COUNTIF('⇒【処遇】別紙様式2-2'!S11:S110,"*加算Ⅰ*"),IF(AND(AG80=TRUE,OR(K82=TRUE,K83=TRUE,K84=TRUE)),"○","×"),""),"")</f>
        <v>○</v>
      </c>
      <c r="AK80" s="105"/>
      <c r="AL80" s="1468" t="s">
        <v>339</v>
      </c>
      <c r="AM80" s="1469"/>
      <c r="AN80" s="1469"/>
      <c r="AO80" s="1469"/>
      <c r="AP80" s="1469"/>
      <c r="AQ80" s="1469"/>
      <c r="AR80" s="1469"/>
      <c r="AS80" s="1469"/>
      <c r="AT80" s="1469"/>
      <c r="AU80" s="1469"/>
      <c r="AV80" s="1470"/>
      <c r="AW80" s="413"/>
    </row>
    <row r="81" spans="1:49" s="290" customFormat="1" ht="25.5" customHeight="1" thickBot="1">
      <c r="A81" s="1217"/>
      <c r="B81" s="499" t="s">
        <v>125</v>
      </c>
      <c r="C81" s="1229" t="s">
        <v>176</v>
      </c>
      <c r="D81" s="1230"/>
      <c r="E81" s="1230"/>
      <c r="F81" s="1230"/>
      <c r="G81" s="1230"/>
      <c r="H81" s="1230"/>
      <c r="I81" s="1230"/>
      <c r="J81" s="1230"/>
      <c r="K81" s="1230"/>
      <c r="L81" s="1230"/>
      <c r="M81" s="1230"/>
      <c r="N81" s="1230"/>
      <c r="O81" s="1230"/>
      <c r="P81" s="1230"/>
      <c r="Q81" s="1230"/>
      <c r="R81" s="1230"/>
      <c r="S81" s="1230"/>
      <c r="T81" s="1230"/>
      <c r="U81" s="1231"/>
      <c r="V81" s="1231"/>
      <c r="W81" s="1231"/>
      <c r="X81" s="1231"/>
      <c r="Y81" s="1231"/>
      <c r="Z81" s="1231"/>
      <c r="AA81" s="1231"/>
      <c r="AB81" s="1231"/>
      <c r="AC81" s="1231"/>
      <c r="AD81" s="1231"/>
      <c r="AE81" s="1231"/>
      <c r="AF81" s="1231"/>
      <c r="AG81" s="1231"/>
      <c r="AH81" s="1231"/>
      <c r="AI81" s="1231"/>
      <c r="AJ81" s="1232"/>
      <c r="AK81" s="106"/>
      <c r="AL81" s="488"/>
      <c r="AM81" s="291"/>
      <c r="AN81" s="291"/>
      <c r="AO81" s="291"/>
      <c r="AP81" s="291"/>
      <c r="AQ81" s="291"/>
      <c r="AR81" s="291"/>
      <c r="AS81" s="291"/>
      <c r="AT81" s="291"/>
      <c r="AU81" s="291"/>
      <c r="AV81" s="291"/>
    </row>
    <row r="82" spans="1:49" s="290" customFormat="1" ht="27" customHeight="1">
      <c r="A82" s="1218"/>
      <c r="B82" s="1495"/>
      <c r="C82" s="1492" t="s">
        <v>135</v>
      </c>
      <c r="D82" s="1493"/>
      <c r="E82" s="1493"/>
      <c r="F82" s="1493"/>
      <c r="G82" s="1493"/>
      <c r="H82" s="1493"/>
      <c r="I82" s="1493"/>
      <c r="J82" s="1494"/>
      <c r="K82" s="500" t="b">
        <v>1</v>
      </c>
      <c r="L82" s="501" t="s">
        <v>58</v>
      </c>
      <c r="M82" s="1258" t="s">
        <v>36</v>
      </c>
      <c r="N82" s="1259"/>
      <c r="O82" s="1259"/>
      <c r="P82" s="1259"/>
      <c r="Q82" s="1259"/>
      <c r="R82" s="1259"/>
      <c r="S82" s="1259"/>
      <c r="T82" s="1259"/>
      <c r="U82" s="1259"/>
      <c r="V82" s="1259"/>
      <c r="W82" s="1259"/>
      <c r="X82" s="1259"/>
      <c r="Y82" s="1259"/>
      <c r="Z82" s="1259"/>
      <c r="AA82" s="1259"/>
      <c r="AB82" s="1259"/>
      <c r="AC82" s="1259"/>
      <c r="AD82" s="1259"/>
      <c r="AE82" s="1259"/>
      <c r="AF82" s="1259"/>
      <c r="AG82" s="1259"/>
      <c r="AH82" s="1259"/>
      <c r="AI82" s="1259"/>
      <c r="AJ82" s="1260"/>
      <c r="AK82" s="106"/>
      <c r="AL82" s="460"/>
      <c r="AM82" s="291"/>
      <c r="AN82" s="291"/>
      <c r="AO82" s="291"/>
      <c r="AP82" s="291"/>
      <c r="AQ82" s="291"/>
      <c r="AR82" s="291"/>
      <c r="AS82" s="291"/>
      <c r="AT82" s="291"/>
      <c r="AU82" s="291"/>
      <c r="AV82" s="291"/>
    </row>
    <row r="83" spans="1:49" s="290" customFormat="1" ht="40.5" customHeight="1">
      <c r="A83" s="1218"/>
      <c r="B83" s="1252"/>
      <c r="C83" s="1253"/>
      <c r="D83" s="1254"/>
      <c r="E83" s="1254"/>
      <c r="F83" s="1254"/>
      <c r="G83" s="1254"/>
      <c r="H83" s="1254"/>
      <c r="I83" s="1254"/>
      <c r="J83" s="1255"/>
      <c r="K83" s="502" t="b">
        <v>1</v>
      </c>
      <c r="L83" s="503" t="s">
        <v>132</v>
      </c>
      <c r="M83" s="1223" t="s">
        <v>33</v>
      </c>
      <c r="N83" s="1189"/>
      <c r="O83" s="1189"/>
      <c r="P83" s="1189"/>
      <c r="Q83" s="1189"/>
      <c r="R83" s="1189"/>
      <c r="S83" s="1189"/>
      <c r="T83" s="1189"/>
      <c r="U83" s="1189"/>
      <c r="V83" s="1189"/>
      <c r="W83" s="1189"/>
      <c r="X83" s="1189"/>
      <c r="Y83" s="1189"/>
      <c r="Z83" s="1189"/>
      <c r="AA83" s="1189"/>
      <c r="AB83" s="1189"/>
      <c r="AC83" s="1189"/>
      <c r="AD83" s="1189"/>
      <c r="AE83" s="1189"/>
      <c r="AF83" s="1189"/>
      <c r="AG83" s="1189"/>
      <c r="AH83" s="1189"/>
      <c r="AI83" s="1189"/>
      <c r="AJ83" s="1224"/>
      <c r="AK83" s="504"/>
      <c r="AL83" s="505"/>
      <c r="AM83" s="291"/>
      <c r="AN83" s="291"/>
      <c r="AO83" s="291"/>
      <c r="AP83" s="291"/>
      <c r="AQ83" s="291"/>
      <c r="AR83" s="291"/>
      <c r="AS83" s="291"/>
      <c r="AT83" s="291"/>
      <c r="AU83" s="291"/>
      <c r="AV83" s="291"/>
    </row>
    <row r="84" spans="1:49" s="290" customFormat="1" ht="40.5" customHeight="1" thickBot="1">
      <c r="A84" s="1219"/>
      <c r="B84" s="1252"/>
      <c r="C84" s="1253"/>
      <c r="D84" s="1254"/>
      <c r="E84" s="1254"/>
      <c r="F84" s="1254"/>
      <c r="G84" s="1254"/>
      <c r="H84" s="1254"/>
      <c r="I84" s="1254"/>
      <c r="J84" s="1255"/>
      <c r="K84" s="506" t="b">
        <v>0</v>
      </c>
      <c r="L84" s="507" t="s">
        <v>131</v>
      </c>
      <c r="M84" s="1225" t="s">
        <v>37</v>
      </c>
      <c r="N84" s="1226"/>
      <c r="O84" s="1226"/>
      <c r="P84" s="1226"/>
      <c r="Q84" s="1226"/>
      <c r="R84" s="1226"/>
      <c r="S84" s="1226"/>
      <c r="T84" s="1226"/>
      <c r="U84" s="1226"/>
      <c r="V84" s="1226"/>
      <c r="W84" s="1226"/>
      <c r="X84" s="1226"/>
      <c r="Y84" s="1226"/>
      <c r="Z84" s="1226"/>
      <c r="AA84" s="1226"/>
      <c r="AB84" s="1226"/>
      <c r="AC84" s="1226"/>
      <c r="AD84" s="1226"/>
      <c r="AE84" s="1226"/>
      <c r="AF84" s="1226"/>
      <c r="AG84" s="1226"/>
      <c r="AH84" s="1226"/>
      <c r="AI84" s="1226"/>
      <c r="AJ84" s="1227"/>
      <c r="AK84" s="504"/>
      <c r="AL84" s="505"/>
      <c r="AM84" s="291"/>
      <c r="AN84" s="291"/>
      <c r="AO84" s="291"/>
      <c r="AP84" s="291"/>
      <c r="AQ84" s="291"/>
      <c r="AR84" s="291"/>
      <c r="AS84" s="291"/>
      <c r="AT84" s="291"/>
      <c r="AU84" s="291"/>
      <c r="AV84" s="291"/>
    </row>
    <row r="85" spans="1:49" s="290" customFormat="1" ht="18" customHeight="1">
      <c r="A85" s="489"/>
      <c r="B85" s="490" t="s">
        <v>134</v>
      </c>
      <c r="C85" s="491" t="s">
        <v>177</v>
      </c>
      <c r="D85" s="492"/>
      <c r="E85" s="492"/>
      <c r="F85" s="492"/>
      <c r="G85" s="492"/>
      <c r="H85" s="492"/>
      <c r="I85" s="492"/>
      <c r="J85" s="492"/>
      <c r="K85" s="492"/>
      <c r="L85" s="492"/>
      <c r="M85" s="492"/>
      <c r="N85" s="492"/>
      <c r="O85" s="492"/>
      <c r="P85" s="492"/>
      <c r="Q85" s="492"/>
      <c r="R85" s="492"/>
      <c r="S85" s="492"/>
      <c r="T85" s="492"/>
      <c r="U85" s="492"/>
      <c r="V85" s="492"/>
      <c r="W85" s="492"/>
      <c r="X85" s="492"/>
      <c r="Y85" s="508"/>
      <c r="Z85" s="508"/>
      <c r="AA85" s="508"/>
      <c r="AB85" s="508"/>
      <c r="AC85" s="509"/>
      <c r="AD85" s="509"/>
      <c r="AE85" s="509"/>
      <c r="AF85" s="509"/>
      <c r="AG85" s="510"/>
      <c r="AH85" s="510"/>
      <c r="AI85" s="510"/>
      <c r="AJ85" s="511"/>
      <c r="AK85" s="459"/>
      <c r="AL85" s="460"/>
      <c r="AM85" s="291"/>
      <c r="AN85" s="291"/>
      <c r="AO85" s="291"/>
      <c r="AP85" s="291"/>
      <c r="AQ85" s="291"/>
      <c r="AR85" s="291"/>
      <c r="AS85" s="291"/>
      <c r="AT85" s="291"/>
      <c r="AU85" s="291"/>
      <c r="AV85" s="291"/>
    </row>
    <row r="86" spans="1:49" s="290" customFormat="1" ht="28.5" customHeight="1">
      <c r="A86" s="1228" t="s">
        <v>340</v>
      </c>
      <c r="B86" s="1228"/>
      <c r="C86" s="1228"/>
      <c r="D86" s="1228"/>
      <c r="E86" s="1228"/>
      <c r="F86" s="1228"/>
      <c r="G86" s="1228"/>
      <c r="H86" s="1228"/>
      <c r="I86" s="1228"/>
      <c r="J86" s="1228"/>
      <c r="K86" s="1228"/>
      <c r="L86" s="1228"/>
      <c r="M86" s="1228"/>
      <c r="N86" s="1228"/>
      <c r="O86" s="1228"/>
      <c r="P86" s="1228"/>
      <c r="Q86" s="1228"/>
      <c r="R86" s="1228"/>
      <c r="S86" s="1228"/>
      <c r="T86" s="1228"/>
      <c r="U86" s="1228"/>
      <c r="V86" s="1228"/>
      <c r="W86" s="1228"/>
      <c r="X86" s="1228"/>
      <c r="Y86" s="1228"/>
      <c r="Z86" s="1228"/>
      <c r="AA86" s="1228"/>
      <c r="AB86" s="1228"/>
      <c r="AC86" s="1228"/>
      <c r="AD86" s="1228"/>
      <c r="AE86" s="1228"/>
      <c r="AF86" s="1228"/>
      <c r="AG86" s="1228"/>
      <c r="AH86" s="1228"/>
      <c r="AI86" s="1228"/>
      <c r="AJ86" s="1228"/>
      <c r="AK86" s="504"/>
      <c r="AL86" s="488"/>
      <c r="AM86" s="291"/>
      <c r="AN86" s="291"/>
      <c r="AO86" s="291"/>
      <c r="AP86" s="291"/>
      <c r="AQ86" s="291"/>
      <c r="AR86" s="291"/>
      <c r="AS86" s="291"/>
      <c r="AT86" s="291"/>
      <c r="AU86" s="291"/>
      <c r="AV86" s="291"/>
    </row>
    <row r="87" spans="1:49" s="317" customFormat="1" ht="15" customHeight="1">
      <c r="A87" s="512"/>
      <c r="B87" s="513"/>
      <c r="C87" s="513"/>
      <c r="D87" s="513"/>
      <c r="E87" s="513"/>
      <c r="F87" s="513"/>
      <c r="G87" s="513"/>
      <c r="H87" s="513"/>
      <c r="I87" s="513"/>
      <c r="J87" s="513"/>
      <c r="K87" s="513"/>
      <c r="L87" s="513"/>
      <c r="M87" s="513"/>
      <c r="N87" s="513"/>
      <c r="O87" s="513"/>
      <c r="P87" s="513"/>
      <c r="Q87" s="513"/>
      <c r="R87" s="513"/>
      <c r="S87" s="513"/>
      <c r="T87" s="513"/>
      <c r="U87" s="513"/>
      <c r="V87" s="513"/>
      <c r="W87" s="513"/>
      <c r="X87" s="513"/>
      <c r="Y87" s="513"/>
      <c r="Z87" s="513"/>
      <c r="AA87" s="513"/>
      <c r="AB87" s="513"/>
      <c r="AC87" s="513"/>
      <c r="AD87" s="513"/>
      <c r="AE87" s="513"/>
      <c r="AF87" s="513"/>
      <c r="AG87" s="513"/>
      <c r="AH87" s="513"/>
      <c r="AI87" s="513"/>
      <c r="AJ87" s="514"/>
      <c r="AK87" s="106"/>
      <c r="AL87" s="515"/>
      <c r="AM87" s="515"/>
      <c r="AN87" s="515"/>
      <c r="AO87" s="515"/>
      <c r="AP87" s="515"/>
      <c r="AQ87" s="515"/>
      <c r="AR87" s="515"/>
      <c r="AS87" s="515"/>
      <c r="AT87" s="516"/>
      <c r="AU87" s="515"/>
      <c r="AV87" s="515"/>
    </row>
    <row r="88" spans="1:49" s="105" customFormat="1" ht="23.25" customHeight="1">
      <c r="A88" s="391" t="s">
        <v>341</v>
      </c>
      <c r="B88" s="392"/>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L88" s="328"/>
      <c r="AM88" s="328"/>
      <c r="AN88" s="328"/>
      <c r="AO88" s="328"/>
      <c r="AP88" s="328"/>
      <c r="AQ88" s="328"/>
      <c r="AR88" s="328"/>
      <c r="AS88" s="328"/>
      <c r="AT88" s="328"/>
      <c r="AU88" s="328"/>
      <c r="AV88" s="328"/>
      <c r="AW88" s="330"/>
    </row>
    <row r="89" spans="1:49" ht="15" customHeight="1">
      <c r="A89" s="393" t="s">
        <v>342</v>
      </c>
      <c r="B89" s="290"/>
      <c r="C89" s="317"/>
      <c r="D89" s="317"/>
      <c r="E89" s="317"/>
      <c r="F89" s="317"/>
      <c r="G89" s="317"/>
      <c r="H89" s="317"/>
      <c r="I89" s="317"/>
      <c r="J89" s="317"/>
      <c r="K89" s="317"/>
      <c r="L89" s="317"/>
      <c r="M89" s="317"/>
      <c r="N89" s="317"/>
      <c r="O89" s="317"/>
      <c r="P89" s="317"/>
      <c r="Q89" s="317"/>
      <c r="R89" s="317"/>
      <c r="S89" s="317"/>
      <c r="T89" s="317"/>
      <c r="U89" s="317"/>
      <c r="V89" s="317"/>
      <c r="W89" s="317"/>
      <c r="X89" s="317"/>
      <c r="Y89" s="173"/>
      <c r="Z89" s="317"/>
      <c r="AA89" s="317"/>
      <c r="AB89" s="317"/>
      <c r="AC89" s="317"/>
      <c r="AD89" s="317"/>
      <c r="AE89" s="317"/>
      <c r="AF89" s="317"/>
      <c r="AG89" s="317"/>
      <c r="AH89" s="317"/>
      <c r="AI89" s="317"/>
      <c r="AK89" s="106"/>
      <c r="AT89" s="311"/>
    </row>
    <row r="90" spans="1:49" s="105" customFormat="1" ht="21" customHeight="1" thickBot="1">
      <c r="A90" s="517" t="s">
        <v>60</v>
      </c>
      <c r="B90" s="518" t="s">
        <v>489</v>
      </c>
      <c r="C90" s="519"/>
      <c r="D90" s="519"/>
      <c r="E90" s="519"/>
      <c r="F90" s="519"/>
      <c r="G90" s="519"/>
      <c r="H90" s="519"/>
      <c r="I90" s="519"/>
      <c r="J90" s="519"/>
      <c r="K90" s="519"/>
      <c r="L90" s="519"/>
      <c r="M90" s="519"/>
      <c r="N90" s="519"/>
      <c r="O90" s="519"/>
      <c r="P90" s="519"/>
      <c r="Q90" s="519"/>
      <c r="R90" s="519"/>
      <c r="S90" s="519"/>
      <c r="T90" s="519"/>
      <c r="U90" s="519"/>
      <c r="V90" s="519"/>
      <c r="W90" s="519"/>
      <c r="X90" s="519"/>
      <c r="Y90" s="519"/>
      <c r="Z90" s="519"/>
      <c r="AA90" s="519"/>
      <c r="AB90" s="519"/>
      <c r="AC90" s="519"/>
      <c r="AD90" s="519"/>
      <c r="AE90" s="519"/>
      <c r="AF90" s="519"/>
      <c r="AG90" s="519"/>
      <c r="AH90" s="519"/>
      <c r="AI90" s="519"/>
      <c r="AJ90" s="519"/>
      <c r="AK90" s="518"/>
      <c r="AL90" s="328"/>
      <c r="AM90" s="328"/>
      <c r="AN90" s="328"/>
      <c r="AO90" s="328"/>
      <c r="AP90" s="328"/>
      <c r="AQ90" s="328"/>
      <c r="AR90" s="328"/>
      <c r="AS90" s="328"/>
      <c r="AT90" s="328"/>
      <c r="AU90" s="329"/>
      <c r="AV90" s="328"/>
      <c r="AW90" s="330"/>
    </row>
    <row r="91" spans="1:49" s="337" customFormat="1" ht="48.6" customHeight="1" thickTop="1">
      <c r="A91" s="520" t="s">
        <v>343</v>
      </c>
      <c r="B91" s="1471" t="s">
        <v>491</v>
      </c>
      <c r="C91" s="1471"/>
      <c r="D91" s="1471"/>
      <c r="E91" s="1471"/>
      <c r="F91" s="1471"/>
      <c r="G91" s="1471"/>
      <c r="H91" s="1471"/>
      <c r="I91" s="1471"/>
      <c r="J91" s="1471"/>
      <c r="K91" s="1471"/>
      <c r="L91" s="1471"/>
      <c r="M91" s="1471"/>
      <c r="N91" s="1471"/>
      <c r="O91" s="1471"/>
      <c r="P91" s="1471"/>
      <c r="Q91" s="1471"/>
      <c r="R91" s="1471"/>
      <c r="S91" s="1471"/>
      <c r="T91" s="1471"/>
      <c r="U91" s="1471"/>
      <c r="V91" s="1471"/>
      <c r="W91" s="1471"/>
      <c r="X91" s="1471"/>
      <c r="Y91" s="1471"/>
      <c r="Z91" s="1471"/>
      <c r="AA91" s="1471"/>
      <c r="AB91" s="1471"/>
      <c r="AC91" s="1471"/>
      <c r="AD91" s="1471"/>
      <c r="AE91" s="1471"/>
      <c r="AF91" s="1471"/>
      <c r="AG91" s="1471"/>
      <c r="AH91" s="1471"/>
      <c r="AI91" s="1471"/>
      <c r="AJ91" s="1472"/>
      <c r="AL91" s="334"/>
      <c r="AM91" s="334"/>
      <c r="AN91" s="334"/>
      <c r="AO91" s="334"/>
      <c r="AP91" s="334"/>
      <c r="AQ91" s="334"/>
      <c r="AR91" s="334"/>
      <c r="AS91" s="334"/>
      <c r="AT91" s="334"/>
      <c r="AU91" s="335"/>
      <c r="AV91" s="334"/>
      <c r="AW91" s="336"/>
    </row>
    <row r="92" spans="1:49" s="337" customFormat="1" ht="38.450000000000003" customHeight="1">
      <c r="A92" s="521" t="s">
        <v>344</v>
      </c>
      <c r="B92" s="1473" t="s">
        <v>490</v>
      </c>
      <c r="C92" s="1474"/>
      <c r="D92" s="1474"/>
      <c r="E92" s="1474"/>
      <c r="F92" s="1474"/>
      <c r="G92" s="1474"/>
      <c r="H92" s="1474"/>
      <c r="I92" s="1474"/>
      <c r="J92" s="1474"/>
      <c r="K92" s="1474"/>
      <c r="L92" s="1474"/>
      <c r="M92" s="1474"/>
      <c r="N92" s="1474"/>
      <c r="O92" s="1474"/>
      <c r="P92" s="1474"/>
      <c r="Q92" s="1474"/>
      <c r="R92" s="1474"/>
      <c r="S92" s="1474"/>
      <c r="T92" s="1474"/>
      <c r="U92" s="1474"/>
      <c r="V92" s="1474"/>
      <c r="W92" s="1474"/>
      <c r="X92" s="1474"/>
      <c r="Y92" s="1474"/>
      <c r="Z92" s="1474"/>
      <c r="AA92" s="1474"/>
      <c r="AB92" s="1474"/>
      <c r="AC92" s="1474"/>
      <c r="AD92" s="1474"/>
      <c r="AE92" s="1474"/>
      <c r="AF92" s="1474"/>
      <c r="AG92" s="1474"/>
      <c r="AH92" s="1474"/>
      <c r="AI92" s="1474"/>
      <c r="AJ92" s="1475"/>
      <c r="AL92" s="334"/>
      <c r="AM92" s="334"/>
      <c r="AN92" s="334"/>
      <c r="AO92" s="334"/>
      <c r="AP92" s="334"/>
      <c r="AQ92" s="334"/>
      <c r="AR92" s="334"/>
      <c r="AS92" s="334"/>
      <c r="AT92" s="334"/>
      <c r="AU92" s="335"/>
      <c r="AV92" s="334"/>
      <c r="AW92" s="336"/>
    </row>
    <row r="93" spans="1:49" s="337" customFormat="1" ht="16.350000000000001" customHeight="1">
      <c r="A93" s="521" t="s">
        <v>345</v>
      </c>
      <c r="B93" s="522" t="s">
        <v>492</v>
      </c>
      <c r="C93" s="523"/>
      <c r="D93" s="523"/>
      <c r="E93" s="523"/>
      <c r="F93" s="523"/>
      <c r="G93" s="523"/>
      <c r="H93" s="523"/>
      <c r="I93" s="523"/>
      <c r="J93" s="523"/>
      <c r="K93" s="523"/>
      <c r="L93" s="523"/>
      <c r="M93" s="523"/>
      <c r="N93" s="523"/>
      <c r="O93" s="523"/>
      <c r="P93" s="523"/>
      <c r="Q93" s="523"/>
      <c r="R93" s="523"/>
      <c r="S93" s="523"/>
      <c r="T93" s="523"/>
      <c r="U93" s="523"/>
      <c r="V93" s="523"/>
      <c r="W93" s="523"/>
      <c r="X93" s="523"/>
      <c r="Y93" s="523"/>
      <c r="Z93" s="523"/>
      <c r="AA93" s="523"/>
      <c r="AB93" s="523"/>
      <c r="AC93" s="523"/>
      <c r="AD93" s="523"/>
      <c r="AE93" s="523"/>
      <c r="AF93" s="523"/>
      <c r="AG93" s="523"/>
      <c r="AH93" s="523"/>
      <c r="AI93" s="523"/>
      <c r="AJ93" s="524"/>
      <c r="AL93" s="334"/>
      <c r="AM93" s="334"/>
      <c r="AN93" s="334"/>
      <c r="AO93" s="334"/>
      <c r="AP93" s="334"/>
      <c r="AQ93" s="334"/>
      <c r="AR93" s="334"/>
      <c r="AS93" s="334"/>
      <c r="AT93" s="334"/>
      <c r="AU93" s="335"/>
      <c r="AV93" s="334"/>
      <c r="AW93" s="336"/>
    </row>
    <row r="94" spans="1:49" s="337" customFormat="1" ht="24" customHeight="1" thickBot="1">
      <c r="A94" s="525" t="s">
        <v>346</v>
      </c>
      <c r="B94" s="1476" t="s">
        <v>493</v>
      </c>
      <c r="C94" s="1476"/>
      <c r="D94" s="1476"/>
      <c r="E94" s="1476"/>
      <c r="F94" s="1476"/>
      <c r="G94" s="1476"/>
      <c r="H94" s="1476"/>
      <c r="I94" s="1476"/>
      <c r="J94" s="1476"/>
      <c r="K94" s="1476"/>
      <c r="L94" s="1476"/>
      <c r="M94" s="1476"/>
      <c r="N94" s="1476"/>
      <c r="O94" s="1476"/>
      <c r="P94" s="1476"/>
      <c r="Q94" s="1476"/>
      <c r="R94" s="1476"/>
      <c r="S94" s="1476"/>
      <c r="T94" s="1476"/>
      <c r="U94" s="1476"/>
      <c r="V94" s="1476"/>
      <c r="W94" s="1476"/>
      <c r="X94" s="1476"/>
      <c r="Y94" s="1476"/>
      <c r="Z94" s="1476"/>
      <c r="AA94" s="1476"/>
      <c r="AB94" s="1476"/>
      <c r="AC94" s="1476"/>
      <c r="AD94" s="1476"/>
      <c r="AE94" s="1476"/>
      <c r="AF94" s="1476"/>
      <c r="AG94" s="1476"/>
      <c r="AH94" s="1476"/>
      <c r="AI94" s="1476"/>
      <c r="AJ94" s="1477"/>
      <c r="AL94" s="334"/>
      <c r="AM94" s="334"/>
      <c r="AN94" s="334"/>
      <c r="AO94" s="334"/>
      <c r="AP94" s="334"/>
      <c r="AQ94" s="334"/>
      <c r="AR94" s="334"/>
      <c r="AS94" s="334"/>
      <c r="AT94" s="334"/>
      <c r="AU94" s="335"/>
      <c r="AV94" s="334"/>
      <c r="AW94" s="336"/>
    </row>
    <row r="95" spans="1:49" s="343" customFormat="1" ht="6" customHeight="1" thickTop="1" thickBot="1">
      <c r="A95" s="1319"/>
      <c r="B95" s="1319"/>
      <c r="C95" s="1319"/>
      <c r="D95" s="1319"/>
      <c r="E95" s="1319"/>
      <c r="F95" s="1319"/>
      <c r="G95" s="1319"/>
      <c r="H95" s="1319"/>
      <c r="I95" s="1319"/>
      <c r="J95" s="1319"/>
      <c r="K95" s="1319"/>
      <c r="L95" s="1319"/>
      <c r="M95" s="1319"/>
      <c r="N95" s="1319"/>
      <c r="O95" s="1319"/>
      <c r="P95" s="1319"/>
      <c r="Q95" s="1319"/>
      <c r="R95" s="1319"/>
      <c r="S95" s="1319"/>
      <c r="T95" s="1319"/>
      <c r="U95" s="1319"/>
      <c r="V95" s="1319"/>
      <c r="W95" s="1319"/>
      <c r="X95" s="1319"/>
      <c r="Y95" s="1319"/>
      <c r="Z95" s="1319"/>
      <c r="AA95" s="1319"/>
      <c r="AB95" s="1319"/>
      <c r="AC95" s="1319"/>
      <c r="AD95" s="1319"/>
      <c r="AE95" s="1319"/>
      <c r="AF95" s="1319"/>
      <c r="AG95" s="1319"/>
      <c r="AH95" s="1319"/>
      <c r="AI95" s="1319"/>
      <c r="AJ95" s="1319"/>
      <c r="AL95" s="344"/>
      <c r="AM95" s="344"/>
      <c r="AN95" s="344"/>
      <c r="AO95" s="344"/>
      <c r="AP95" s="344"/>
      <c r="AQ95" s="344"/>
      <c r="AR95" s="344"/>
      <c r="AS95" s="344"/>
      <c r="AT95" s="344"/>
      <c r="AU95" s="345"/>
      <c r="AV95" s="344"/>
    </row>
    <row r="96" spans="1:49" s="343" customFormat="1" ht="22.5" customHeight="1" thickTop="1" thickBot="1">
      <c r="A96" s="526" t="s">
        <v>306</v>
      </c>
      <c r="B96" s="527"/>
      <c r="C96" s="528"/>
      <c r="D96" s="528"/>
      <c r="E96" s="528"/>
      <c r="F96" s="528"/>
      <c r="G96" s="528"/>
      <c r="H96" s="528"/>
      <c r="I96" s="528"/>
      <c r="J96" s="528"/>
      <c r="K96" s="528"/>
      <c r="L96" s="529"/>
      <c r="M96" s="529"/>
      <c r="N96" s="529"/>
      <c r="O96" s="529"/>
      <c r="P96" s="529"/>
      <c r="Q96" s="529"/>
      <c r="R96" s="529"/>
      <c r="S96" s="1322">
        <f>W38</f>
        <v>9300000</v>
      </c>
      <c r="T96" s="1323"/>
      <c r="U96" s="1323"/>
      <c r="V96" s="1323"/>
      <c r="W96" s="1323"/>
      <c r="X96" s="530" t="s">
        <v>1</v>
      </c>
      <c r="Y96" s="531"/>
      <c r="Z96" s="531"/>
      <c r="AA96" s="531"/>
      <c r="AB96" s="531"/>
      <c r="AC96" s="532"/>
      <c r="AD96" s="531"/>
      <c r="AE96" s="531"/>
      <c r="AF96" s="531"/>
      <c r="AG96" s="531"/>
      <c r="AH96" s="531"/>
      <c r="AI96" s="532"/>
      <c r="AJ96" s="531"/>
      <c r="AL96" s="1595" t="s">
        <v>497</v>
      </c>
      <c r="AM96" s="1596"/>
      <c r="AN96" s="1596"/>
      <c r="AO96" s="1596"/>
      <c r="AP96" s="1596"/>
      <c r="AQ96" s="1596"/>
      <c r="AR96" s="1596"/>
      <c r="AS96" s="1596"/>
      <c r="AT96" s="1597"/>
      <c r="AU96" s="344"/>
      <c r="AV96" s="344"/>
    </row>
    <row r="97" spans="1:54" s="343" customFormat="1" ht="26.25" customHeight="1" thickTop="1" thickBot="1">
      <c r="A97" s="533" t="s">
        <v>347</v>
      </c>
      <c r="B97" s="105"/>
      <c r="C97" s="534"/>
      <c r="D97" s="534"/>
      <c r="E97" s="534"/>
      <c r="F97" s="534"/>
      <c r="G97" s="534"/>
      <c r="H97" s="534"/>
      <c r="I97" s="534"/>
      <c r="J97" s="534"/>
      <c r="K97" s="534"/>
      <c r="L97" s="535"/>
      <c r="M97" s="535"/>
      <c r="N97" s="534"/>
      <c r="O97" s="534"/>
      <c r="P97" s="536"/>
      <c r="Q97" s="536"/>
      <c r="R97" s="537"/>
      <c r="S97" s="1391" t="s">
        <v>307</v>
      </c>
      <c r="T97" s="1392"/>
      <c r="U97" s="1392"/>
      <c r="V97" s="1392"/>
      <c r="W97" s="1392"/>
      <c r="X97" s="1393"/>
      <c r="Y97" s="1374" t="s">
        <v>172</v>
      </c>
      <c r="Z97" s="1375"/>
      <c r="AA97" s="1375"/>
      <c r="AB97" s="1375"/>
      <c r="AC97" s="1375"/>
      <c r="AD97" s="1375"/>
      <c r="AE97" s="1170" t="s">
        <v>79</v>
      </c>
      <c r="AF97" s="1171"/>
      <c r="AG97" s="1171"/>
      <c r="AH97" s="1171"/>
      <c r="AI97" s="1171"/>
      <c r="AJ97" s="1376"/>
      <c r="AL97" s="344"/>
      <c r="AM97" s="344"/>
      <c r="AN97" s="344"/>
      <c r="AO97" s="344"/>
      <c r="AP97" s="344"/>
      <c r="AQ97" s="344"/>
      <c r="AR97" s="344"/>
      <c r="AS97" s="344"/>
      <c r="AT97" s="344"/>
      <c r="AU97" s="344"/>
      <c r="AV97" s="344"/>
    </row>
    <row r="98" spans="1:54" s="105" customFormat="1" ht="26.25" customHeight="1" thickBot="1">
      <c r="A98" s="134"/>
      <c r="B98" s="1411" t="s">
        <v>348</v>
      </c>
      <c r="C98" s="1412"/>
      <c r="D98" s="1412"/>
      <c r="E98" s="1412"/>
      <c r="F98" s="1412"/>
      <c r="G98" s="1412"/>
      <c r="H98" s="1412"/>
      <c r="I98" s="1412"/>
      <c r="J98" s="1412"/>
      <c r="K98" s="1412"/>
      <c r="L98" s="1412"/>
      <c r="M98" s="1412"/>
      <c r="N98" s="1412"/>
      <c r="O98" s="1412"/>
      <c r="P98" s="1412"/>
      <c r="Q98" s="1412"/>
      <c r="R98" s="1413"/>
      <c r="S98" s="1421" t="b">
        <v>1</v>
      </c>
      <c r="T98" s="1422"/>
      <c r="U98" s="1422"/>
      <c r="V98" s="1422"/>
      <c r="W98" s="1423"/>
      <c r="X98" s="538"/>
      <c r="Y98" s="1417" t="b">
        <v>1</v>
      </c>
      <c r="Z98" s="1418"/>
      <c r="AA98" s="1418"/>
      <c r="AB98" s="1418"/>
      <c r="AC98" s="1419"/>
      <c r="AD98" s="539"/>
      <c r="AE98" s="1417" t="b">
        <v>1</v>
      </c>
      <c r="AF98" s="1418"/>
      <c r="AG98" s="1418"/>
      <c r="AH98" s="1418"/>
      <c r="AI98" s="1420"/>
      <c r="AJ98" s="540" t="str">
        <f>IF(M19="○", IF(OR(AND(NOT(S98),NOT(Y98),AE98),AND(NOT(S98),NOT(Y98),NOT(AE98))),"×","○"),"")</f>
        <v>○</v>
      </c>
      <c r="AK98" s="541"/>
      <c r="AL98" s="1234" t="s">
        <v>349</v>
      </c>
      <c r="AM98" s="1235"/>
      <c r="AN98" s="1235"/>
      <c r="AO98" s="1235"/>
      <c r="AP98" s="1235"/>
      <c r="AQ98" s="1235"/>
      <c r="AR98" s="1235"/>
      <c r="AS98" s="1235"/>
      <c r="AT98" s="1402"/>
      <c r="AU98" s="1402"/>
      <c r="AV98" s="1403"/>
      <c r="AW98" s="330"/>
    </row>
    <row r="99" spans="1:54" s="105" customFormat="1" ht="24" customHeight="1" thickTop="1" thickBot="1">
      <c r="A99" s="542"/>
      <c r="B99" s="1414" t="s">
        <v>350</v>
      </c>
      <c r="C99" s="1415"/>
      <c r="D99" s="1415"/>
      <c r="E99" s="1415"/>
      <c r="F99" s="1415"/>
      <c r="G99" s="1415"/>
      <c r="H99" s="1415"/>
      <c r="I99" s="1415"/>
      <c r="J99" s="1415"/>
      <c r="K99" s="1415"/>
      <c r="L99" s="1415"/>
      <c r="M99" s="1415"/>
      <c r="N99" s="1415"/>
      <c r="O99" s="1415"/>
      <c r="P99" s="1415"/>
      <c r="Q99" s="1415"/>
      <c r="R99" s="1416"/>
      <c r="S99" s="1293">
        <v>19</v>
      </c>
      <c r="T99" s="1294"/>
      <c r="U99" s="1294"/>
      <c r="V99" s="1294"/>
      <c r="W99" s="1295"/>
      <c r="X99" s="543" t="s">
        <v>297</v>
      </c>
      <c r="Y99" s="1318">
        <v>47.5</v>
      </c>
      <c r="Z99" s="1294"/>
      <c r="AA99" s="1294"/>
      <c r="AB99" s="1294"/>
      <c r="AC99" s="1295"/>
      <c r="AD99" s="544" t="s">
        <v>297</v>
      </c>
      <c r="AE99" s="1318">
        <v>15</v>
      </c>
      <c r="AF99" s="1294"/>
      <c r="AG99" s="1294"/>
      <c r="AH99" s="1294"/>
      <c r="AI99" s="1295"/>
      <c r="AJ99" s="545" t="s">
        <v>18</v>
      </c>
      <c r="AK99" s="1513" t="s">
        <v>351</v>
      </c>
      <c r="AL99" s="1598" t="s">
        <v>496</v>
      </c>
      <c r="AM99" s="1599"/>
      <c r="AN99" s="1599"/>
      <c r="AO99" s="1599"/>
      <c r="AP99" s="1599"/>
      <c r="AQ99" s="1599"/>
      <c r="AR99" s="1599"/>
      <c r="AS99" s="1600"/>
      <c r="AT99" s="546"/>
      <c r="AU99" s="328"/>
      <c r="AV99" s="328"/>
      <c r="AW99" s="330"/>
    </row>
    <row r="100" spans="1:54" s="105" customFormat="1" ht="17.25" customHeight="1" thickTop="1" thickBot="1">
      <c r="A100" s="542"/>
      <c r="B100" s="1514" t="s">
        <v>352</v>
      </c>
      <c r="C100" s="1515"/>
      <c r="D100" s="1515"/>
      <c r="E100" s="1515"/>
      <c r="F100" s="1515"/>
      <c r="G100" s="1515"/>
      <c r="H100" s="1515"/>
      <c r="I100" s="1515"/>
      <c r="J100" s="1515"/>
      <c r="K100" s="1515"/>
      <c r="L100" s="1515"/>
      <c r="M100" s="1515"/>
      <c r="N100" s="1515"/>
      <c r="O100" s="1515"/>
      <c r="P100" s="1515"/>
      <c r="Q100" s="1515"/>
      <c r="R100" s="1516"/>
      <c r="S100" s="1520">
        <v>1.1000000000000001</v>
      </c>
      <c r="T100" s="1521"/>
      <c r="U100" s="1521"/>
      <c r="V100" s="1521"/>
      <c r="W100" s="1522"/>
      <c r="X100" s="1526" t="s">
        <v>298</v>
      </c>
      <c r="Y100" s="1528">
        <v>1</v>
      </c>
      <c r="Z100" s="1521"/>
      <c r="AA100" s="1521"/>
      <c r="AB100" s="1521"/>
      <c r="AC100" s="1522"/>
      <c r="AD100" s="1530" t="s">
        <v>298</v>
      </c>
      <c r="AE100" s="1528">
        <v>0.5</v>
      </c>
      <c r="AF100" s="1521"/>
      <c r="AG100" s="1521"/>
      <c r="AH100" s="1521"/>
      <c r="AI100" s="1532"/>
      <c r="AJ100" s="547" t="str">
        <f>IF(M19="○", IF(AND(S98=TRUE,Y98=TRUE), IF(AND(S100&gt;Y100, Y100&gt;0),"○","×"),""),"")</f>
        <v>○</v>
      </c>
      <c r="AK100" s="1513"/>
      <c r="AL100" s="1240" t="s">
        <v>494</v>
      </c>
      <c r="AM100" s="1241"/>
      <c r="AN100" s="1241"/>
      <c r="AO100" s="1241"/>
      <c r="AP100" s="1241"/>
      <c r="AQ100" s="1241"/>
      <c r="AR100" s="1241"/>
      <c r="AS100" s="1241"/>
      <c r="AT100" s="1402"/>
      <c r="AU100" s="1402"/>
      <c r="AV100" s="1403"/>
      <c r="AW100" s="330"/>
    </row>
    <row r="101" spans="1:54" s="105" customFormat="1" ht="17.25" customHeight="1" thickBot="1">
      <c r="A101" s="542"/>
      <c r="B101" s="1517"/>
      <c r="C101" s="1518"/>
      <c r="D101" s="1518"/>
      <c r="E101" s="1518"/>
      <c r="F101" s="1518"/>
      <c r="G101" s="1518"/>
      <c r="H101" s="1518"/>
      <c r="I101" s="1518"/>
      <c r="J101" s="1518"/>
      <c r="K101" s="1518"/>
      <c r="L101" s="1518"/>
      <c r="M101" s="1518"/>
      <c r="N101" s="1518"/>
      <c r="O101" s="1518"/>
      <c r="P101" s="1518"/>
      <c r="Q101" s="1518"/>
      <c r="R101" s="1519"/>
      <c r="S101" s="1523"/>
      <c r="T101" s="1524"/>
      <c r="U101" s="1524"/>
      <c r="V101" s="1524"/>
      <c r="W101" s="1525"/>
      <c r="X101" s="1527"/>
      <c r="Y101" s="1529"/>
      <c r="Z101" s="1524"/>
      <c r="AA101" s="1524"/>
      <c r="AB101" s="1524"/>
      <c r="AC101" s="1525"/>
      <c r="AD101" s="1531"/>
      <c r="AE101" s="1529"/>
      <c r="AF101" s="1524"/>
      <c r="AG101" s="1524"/>
      <c r="AH101" s="1524"/>
      <c r="AI101" s="1533"/>
      <c r="AJ101" s="396" t="str">
        <f>IF(M19="○", IF(AND(Y98=TRUE,AE98=TRUE), IF(AND(Y104="",AE104=""), IF(AND(Y100&gt;=2*AE100,AE100&gt;0),"○","×"), IF(AND(Y104&gt;=AE104, Y100&gt;0, AE100&gt;0),"○","×")), IF(AND(S98=TRUE,AE98=TRUE),IF(AND(Y104&gt;=AE104,AE104&gt;0), IF(AND(S100&gt;2*AE100,AE100&gt;0),"○","×"),"×"),"")),"")</f>
        <v>○</v>
      </c>
      <c r="AK101" s="1534" t="s">
        <v>305</v>
      </c>
      <c r="AL101" s="1234" t="s">
        <v>495</v>
      </c>
      <c r="AM101" s="1235"/>
      <c r="AN101" s="1235"/>
      <c r="AO101" s="1235"/>
      <c r="AP101" s="1235"/>
      <c r="AQ101" s="1235"/>
      <c r="AR101" s="1235"/>
      <c r="AS101" s="1235"/>
      <c r="AT101" s="1235"/>
      <c r="AU101" s="1235"/>
      <c r="AV101" s="1236"/>
      <c r="AW101" s="330"/>
    </row>
    <row r="102" spans="1:54" s="105" customFormat="1" ht="28.35" customHeight="1" thickTop="1">
      <c r="A102" s="542"/>
      <c r="B102" s="1427" t="s">
        <v>299</v>
      </c>
      <c r="C102" s="1184"/>
      <c r="D102" s="1184"/>
      <c r="E102" s="1184"/>
      <c r="F102" s="1184"/>
      <c r="G102" s="1184"/>
      <c r="H102" s="1184"/>
      <c r="I102" s="1184"/>
      <c r="J102" s="1184"/>
      <c r="K102" s="1184"/>
      <c r="L102" s="1184"/>
      <c r="M102" s="1184"/>
      <c r="N102" s="1184"/>
      <c r="O102" s="1184"/>
      <c r="P102" s="1184"/>
      <c r="Q102" s="1184"/>
      <c r="R102" s="1428"/>
      <c r="S102" s="1541">
        <f>IFERROR(S96/((IFERROR(S99/(S100/S100), 0))+IFERROR(Y99/(S100/Y100),0)+IFERROR(AE99/(S100/AE100),0))/Y116,0)</f>
        <v>11231.884057971014</v>
      </c>
      <c r="T102" s="1430"/>
      <c r="U102" s="1430"/>
      <c r="V102" s="1430"/>
      <c r="W102" s="1430"/>
      <c r="X102" s="548" t="s">
        <v>122</v>
      </c>
      <c r="Y102" s="1429">
        <f>IFERROR(S96/((IFERROR(S99/(Y100/S100), 0))+IFERROR(Y99/(Y100/Y100),0)+IFERROR(AE99/(Y100/AE100),0))/Y116,0)</f>
        <v>10210.803689064558</v>
      </c>
      <c r="Z102" s="1430"/>
      <c r="AA102" s="1430"/>
      <c r="AB102" s="1430"/>
      <c r="AC102" s="1430"/>
      <c r="AD102" s="548" t="s">
        <v>122</v>
      </c>
      <c r="AE102" s="1429">
        <f>IFERROR(S96/((IFERROR(S99/(AE100/S100), 0))+IFERROR(Y99/(AE100/Y100),0)+IFERROR(AE99/(AE100/AE100),0))/Y116,0)</f>
        <v>5105.401844532279</v>
      </c>
      <c r="AF102" s="1430"/>
      <c r="AG102" s="1430"/>
      <c r="AH102" s="1430"/>
      <c r="AI102" s="1430"/>
      <c r="AJ102" s="549" t="s">
        <v>122</v>
      </c>
      <c r="AK102" s="1534"/>
      <c r="AL102" s="1602" t="s">
        <v>499</v>
      </c>
      <c r="AM102" s="1603"/>
      <c r="AN102" s="1603"/>
      <c r="AO102" s="1603"/>
      <c r="AP102" s="1603"/>
      <c r="AQ102" s="1603"/>
      <c r="AR102" s="1603"/>
      <c r="AS102" s="1603"/>
      <c r="AT102" s="1603"/>
      <c r="AU102" s="1603"/>
      <c r="AV102" s="1604"/>
      <c r="AW102" s="330"/>
    </row>
    <row r="103" spans="1:54" s="105" customFormat="1" ht="28.35" customHeight="1" thickBot="1">
      <c r="A103" s="542"/>
      <c r="B103" s="1427" t="s">
        <v>304</v>
      </c>
      <c r="C103" s="1184"/>
      <c r="D103" s="1184"/>
      <c r="E103" s="1184"/>
      <c r="F103" s="1184"/>
      <c r="G103" s="1184"/>
      <c r="H103" s="1184"/>
      <c r="I103" s="1184"/>
      <c r="J103" s="1184"/>
      <c r="K103" s="1184"/>
      <c r="L103" s="1184"/>
      <c r="M103" s="1184"/>
      <c r="N103" s="1184"/>
      <c r="O103" s="1184"/>
      <c r="P103" s="1184"/>
      <c r="Q103" s="1184"/>
      <c r="R103" s="1428"/>
      <c r="S103" s="550" t="s">
        <v>112</v>
      </c>
      <c r="T103" s="1540">
        <f>S99*S102*Y116</f>
        <v>2560869.5652173916</v>
      </c>
      <c r="U103" s="1540"/>
      <c r="V103" s="1540"/>
      <c r="W103" s="551" t="s">
        <v>122</v>
      </c>
      <c r="X103" s="552" t="s">
        <v>123</v>
      </c>
      <c r="Y103" s="553" t="s">
        <v>112</v>
      </c>
      <c r="Z103" s="1431">
        <f>Y99*Y102*Y116</f>
        <v>5820158.1027667988</v>
      </c>
      <c r="AA103" s="1431"/>
      <c r="AB103" s="1431"/>
      <c r="AC103" s="554" t="s">
        <v>122</v>
      </c>
      <c r="AD103" s="552" t="s">
        <v>123</v>
      </c>
      <c r="AE103" s="553" t="s">
        <v>112</v>
      </c>
      <c r="AF103" s="1431">
        <f>AE99*AE102*Y116</f>
        <v>918972.3320158103</v>
      </c>
      <c r="AG103" s="1431"/>
      <c r="AH103" s="1431"/>
      <c r="AI103" s="554" t="s">
        <v>122</v>
      </c>
      <c r="AJ103" s="555" t="s">
        <v>123</v>
      </c>
      <c r="AL103" s="1605"/>
      <c r="AM103" s="1606"/>
      <c r="AN103" s="1606"/>
      <c r="AO103" s="1606"/>
      <c r="AP103" s="1606"/>
      <c r="AQ103" s="1606"/>
      <c r="AR103" s="1606"/>
      <c r="AS103" s="1606"/>
      <c r="AT103" s="1606"/>
      <c r="AU103" s="1606"/>
      <c r="AV103" s="1607"/>
      <c r="AW103" s="330"/>
    </row>
    <row r="104" spans="1:54" s="105" customFormat="1" ht="24.75" customHeight="1" thickTop="1" thickBot="1">
      <c r="A104" s="134"/>
      <c r="B104" s="1432" t="s">
        <v>353</v>
      </c>
      <c r="C104" s="1406"/>
      <c r="D104" s="1406"/>
      <c r="E104" s="1406"/>
      <c r="F104" s="1406"/>
      <c r="G104" s="1406"/>
      <c r="H104" s="1406"/>
      <c r="I104" s="1406"/>
      <c r="J104" s="1406"/>
      <c r="K104" s="1406"/>
      <c r="L104" s="1406"/>
      <c r="M104" s="1406"/>
      <c r="N104" s="1406"/>
      <c r="O104" s="1406"/>
      <c r="P104" s="1406"/>
      <c r="Q104" s="1406"/>
      <c r="R104" s="1406"/>
      <c r="S104" s="1433"/>
      <c r="T104" s="1434"/>
      <c r="U104" s="1434"/>
      <c r="V104" s="1434"/>
      <c r="W104" s="1434"/>
      <c r="X104" s="1434"/>
      <c r="Y104" s="1542"/>
      <c r="Z104" s="1543"/>
      <c r="AA104" s="1543"/>
      <c r="AB104" s="1543"/>
      <c r="AC104" s="1544"/>
      <c r="AD104" s="556" t="s">
        <v>1</v>
      </c>
      <c r="AE104" s="1435"/>
      <c r="AF104" s="1436"/>
      <c r="AG104" s="1436"/>
      <c r="AH104" s="1436"/>
      <c r="AI104" s="1437"/>
      <c r="AJ104" s="557" t="s">
        <v>1</v>
      </c>
      <c r="AL104" s="1608" t="s">
        <v>500</v>
      </c>
      <c r="AM104" s="1609"/>
      <c r="AN104" s="1609"/>
      <c r="AO104" s="1609"/>
      <c r="AP104" s="1609"/>
      <c r="AQ104" s="1609"/>
      <c r="AR104" s="1609"/>
      <c r="AS104" s="1609"/>
      <c r="AT104" s="1609"/>
      <c r="AU104" s="1609"/>
      <c r="AV104" s="1609"/>
      <c r="AW104" s="330"/>
    </row>
    <row r="105" spans="1:54" s="105" customFormat="1" ht="30.75" customHeight="1" thickBot="1">
      <c r="A105" s="134"/>
      <c r="B105" s="1404" t="s">
        <v>354</v>
      </c>
      <c r="C105" s="1405"/>
      <c r="D105" s="1405"/>
      <c r="E105" s="1405"/>
      <c r="F105" s="1405"/>
      <c r="G105" s="1405"/>
      <c r="H105" s="1405"/>
      <c r="I105" s="1405"/>
      <c r="J105" s="1405"/>
      <c r="K105" s="1405"/>
      <c r="L105" s="1405"/>
      <c r="M105" s="1405"/>
      <c r="N105" s="1405"/>
      <c r="O105" s="1405"/>
      <c r="P105" s="1405"/>
      <c r="Q105" s="1405"/>
      <c r="R105" s="1405"/>
      <c r="S105" s="1406" t="b">
        <v>1</v>
      </c>
      <c r="T105" s="1406"/>
      <c r="U105" s="1406"/>
      <c r="V105" s="1406"/>
      <c r="W105" s="1406"/>
      <c r="X105" s="1406"/>
      <c r="Y105" s="1535">
        <v>3000000</v>
      </c>
      <c r="Z105" s="1536"/>
      <c r="AA105" s="1536"/>
      <c r="AB105" s="1536"/>
      <c r="AC105" s="1536"/>
      <c r="AD105" s="558" t="s">
        <v>1</v>
      </c>
      <c r="AE105" s="559" t="s">
        <v>292</v>
      </c>
      <c r="AF105" s="540" t="str">
        <f>IF(M19="○", IF(Y105,IF(Y105&lt;=4400000,"○","☓"),""),"")</f>
        <v>○</v>
      </c>
      <c r="AG105" s="560" t="s">
        <v>296</v>
      </c>
      <c r="AH105" s="296"/>
      <c r="AI105" s="296"/>
      <c r="AJ105" s="296"/>
      <c r="AK105" s="296"/>
      <c r="AL105" s="1234" t="s">
        <v>355</v>
      </c>
      <c r="AM105" s="1281"/>
      <c r="AN105" s="1281"/>
      <c r="AO105" s="1281"/>
      <c r="AP105" s="1281"/>
      <c r="AQ105" s="1281"/>
      <c r="AR105" s="1281"/>
      <c r="AS105" s="1281"/>
      <c r="AT105" s="1281"/>
      <c r="AU105" s="1281"/>
      <c r="AV105" s="1269"/>
      <c r="AW105" s="330"/>
    </row>
    <row r="106" spans="1:54" s="296" customFormat="1" ht="28.5" customHeight="1" thickBot="1">
      <c r="A106" s="561"/>
      <c r="B106" s="1407" t="s">
        <v>356</v>
      </c>
      <c r="C106" s="1408"/>
      <c r="D106" s="1408"/>
      <c r="E106" s="1408"/>
      <c r="F106" s="1408"/>
      <c r="G106" s="1408"/>
      <c r="H106" s="1408"/>
      <c r="I106" s="1408"/>
      <c r="J106" s="1408"/>
      <c r="K106" s="1408"/>
      <c r="L106" s="1408"/>
      <c r="M106" s="1408"/>
      <c r="N106" s="1408"/>
      <c r="O106" s="1408"/>
      <c r="P106" s="1408"/>
      <c r="Q106" s="1408"/>
      <c r="R106" s="1408"/>
      <c r="S106" s="1408" t="b">
        <v>1</v>
      </c>
      <c r="T106" s="1408"/>
      <c r="U106" s="1408"/>
      <c r="V106" s="1408"/>
      <c r="W106" s="1408"/>
      <c r="X106" s="1408"/>
      <c r="Y106" s="1290">
        <v>6</v>
      </c>
      <c r="Z106" s="1291"/>
      <c r="AA106" s="1291"/>
      <c r="AB106" s="1291"/>
      <c r="AC106" s="1291"/>
      <c r="AD106" s="549" t="s">
        <v>301</v>
      </c>
      <c r="AE106" s="562" t="s">
        <v>292</v>
      </c>
      <c r="AF106" s="1537" t="str">
        <f>IF(M19="○",IF(OR(Y106&gt;=Y107,OR(C109,C110,C111,C112)=TRUE),"○","☓"),"")</f>
        <v>○</v>
      </c>
      <c r="AG106" s="1539" t="s">
        <v>300</v>
      </c>
      <c r="AJ106" s="563"/>
      <c r="AK106" s="105"/>
      <c r="AL106" s="1618" t="s">
        <v>594</v>
      </c>
      <c r="AM106" s="1619"/>
      <c r="AN106" s="1619"/>
      <c r="AO106" s="1619"/>
      <c r="AP106" s="1619"/>
      <c r="AQ106" s="1619"/>
      <c r="AR106" s="1619"/>
      <c r="AS106" s="1619"/>
      <c r="AT106" s="1619"/>
      <c r="AU106" s="1620"/>
      <c r="AV106" s="564"/>
      <c r="AW106" s="413"/>
      <c r="AX106" s="124"/>
      <c r="AY106" s="124"/>
      <c r="AZ106" s="124"/>
      <c r="BA106" s="124"/>
      <c r="BB106" s="124"/>
    </row>
    <row r="107" spans="1:54" s="296" customFormat="1" ht="28.5" customHeight="1" thickBot="1">
      <c r="A107" s="561"/>
      <c r="B107" s="1409" t="s">
        <v>357</v>
      </c>
      <c r="C107" s="1410"/>
      <c r="D107" s="1410"/>
      <c r="E107" s="1410"/>
      <c r="F107" s="1410"/>
      <c r="G107" s="1410"/>
      <c r="H107" s="1410"/>
      <c r="I107" s="1410"/>
      <c r="J107" s="1410"/>
      <c r="K107" s="1410"/>
      <c r="L107" s="1410"/>
      <c r="M107" s="1410"/>
      <c r="N107" s="1410"/>
      <c r="O107" s="1410"/>
      <c r="P107" s="1410"/>
      <c r="Q107" s="1410"/>
      <c r="R107" s="1410"/>
      <c r="S107" s="1410"/>
      <c r="T107" s="1410"/>
      <c r="U107" s="1410"/>
      <c r="V107" s="1410"/>
      <c r="W107" s="1410"/>
      <c r="X107" s="1410"/>
      <c r="Y107" s="1424">
        <v>6</v>
      </c>
      <c r="Z107" s="1425"/>
      <c r="AA107" s="1425"/>
      <c r="AB107" s="1425"/>
      <c r="AC107" s="1426"/>
      <c r="AD107" s="565" t="s">
        <v>303</v>
      </c>
      <c r="AE107" s="562" t="s">
        <v>292</v>
      </c>
      <c r="AF107" s="1538"/>
      <c r="AG107" s="1539"/>
      <c r="AI107" s="562"/>
      <c r="AJ107" s="563"/>
      <c r="AK107" s="105"/>
      <c r="AL107" s="1237" t="s">
        <v>498</v>
      </c>
      <c r="AM107" s="1601"/>
      <c r="AN107" s="1601"/>
      <c r="AO107" s="1601"/>
      <c r="AP107" s="1601"/>
      <c r="AQ107" s="1601"/>
      <c r="AR107" s="1601"/>
      <c r="AS107" s="1601"/>
      <c r="AT107" s="1601"/>
      <c r="AU107" s="1601"/>
      <c r="AV107" s="1236"/>
      <c r="AW107" s="413"/>
      <c r="AX107" s="124"/>
      <c r="AY107" s="124"/>
      <c r="AZ107" s="124"/>
      <c r="BA107" s="124"/>
      <c r="BB107" s="124"/>
    </row>
    <row r="108" spans="1:54" s="296" customFormat="1" ht="18" customHeight="1" thickBot="1">
      <c r="A108" s="566"/>
      <c r="B108" s="567" t="s">
        <v>358</v>
      </c>
      <c r="C108" s="568"/>
      <c r="D108" s="569"/>
      <c r="E108" s="570"/>
      <c r="F108" s="570"/>
      <c r="G108" s="570"/>
      <c r="H108" s="570"/>
      <c r="I108" s="570"/>
      <c r="J108" s="570"/>
      <c r="K108" s="570"/>
      <c r="L108" s="570"/>
      <c r="M108" s="570"/>
      <c r="N108" s="570"/>
      <c r="O108" s="570"/>
      <c r="P108" s="570"/>
      <c r="Q108" s="570"/>
      <c r="R108" s="570"/>
      <c r="S108" s="570"/>
      <c r="T108" s="570"/>
      <c r="U108" s="570"/>
      <c r="V108" s="570"/>
      <c r="W108" s="570"/>
      <c r="X108" s="570"/>
      <c r="Y108" s="571"/>
      <c r="Z108" s="571"/>
      <c r="AA108" s="571"/>
      <c r="AB108" s="571"/>
      <c r="AC108" s="571"/>
      <c r="AD108" s="571"/>
      <c r="AE108" s="570"/>
      <c r="AF108" s="570"/>
      <c r="AG108" s="570"/>
      <c r="AH108" s="570"/>
      <c r="AI108" s="570"/>
      <c r="AJ108" s="572"/>
      <c r="AL108" s="1240"/>
      <c r="AM108" s="1241"/>
      <c r="AN108" s="1241"/>
      <c r="AO108" s="1241"/>
      <c r="AP108" s="1241"/>
      <c r="AQ108" s="1241"/>
      <c r="AR108" s="1241"/>
      <c r="AS108" s="1241"/>
      <c r="AT108" s="1241"/>
      <c r="AU108" s="1241"/>
      <c r="AV108" s="1242"/>
      <c r="AW108" s="413"/>
    </row>
    <row r="109" spans="1:54" s="296" customFormat="1" ht="16.5" customHeight="1">
      <c r="A109" s="566"/>
      <c r="B109" s="424"/>
      <c r="C109" s="573" t="b">
        <v>0</v>
      </c>
      <c r="D109" s="417" t="s">
        <v>359</v>
      </c>
      <c r="E109" s="392"/>
      <c r="F109" s="392"/>
      <c r="G109" s="392"/>
      <c r="H109" s="392"/>
      <c r="I109" s="392"/>
      <c r="J109" s="392"/>
      <c r="K109" s="392"/>
      <c r="L109" s="392"/>
      <c r="M109" s="392"/>
      <c r="N109" s="392"/>
      <c r="O109" s="392"/>
      <c r="P109" s="392"/>
      <c r="Q109" s="392"/>
      <c r="R109" s="392"/>
      <c r="S109" s="392"/>
      <c r="T109" s="392"/>
      <c r="U109" s="392"/>
      <c r="V109" s="392"/>
      <c r="W109" s="392"/>
      <c r="X109" s="392"/>
      <c r="Y109" s="392"/>
      <c r="Z109" s="392"/>
      <c r="AA109" s="392"/>
      <c r="AB109" s="392"/>
      <c r="AC109" s="392"/>
      <c r="AD109" s="392"/>
      <c r="AE109" s="392"/>
      <c r="AF109" s="392"/>
      <c r="AG109" s="392"/>
      <c r="AH109" s="392"/>
      <c r="AI109" s="574"/>
      <c r="AJ109" s="575"/>
      <c r="AL109" s="412"/>
      <c r="AM109" s="322"/>
      <c r="AN109" s="576"/>
      <c r="AO109" s="576"/>
      <c r="AP109" s="576"/>
      <c r="AQ109" s="576"/>
      <c r="AR109" s="577"/>
      <c r="AS109" s="412"/>
      <c r="AT109" s="578"/>
      <c r="AU109" s="412"/>
      <c r="AV109" s="412"/>
      <c r="AW109" s="413"/>
    </row>
    <row r="110" spans="1:54" s="296" customFormat="1" ht="16.5" customHeight="1">
      <c r="A110" s="566"/>
      <c r="B110" s="424"/>
      <c r="C110" s="579" t="b">
        <v>0</v>
      </c>
      <c r="D110" s="417" t="s">
        <v>360</v>
      </c>
      <c r="E110" s="580"/>
      <c r="F110" s="580"/>
      <c r="G110" s="580"/>
      <c r="H110" s="580"/>
      <c r="I110" s="580"/>
      <c r="J110" s="580"/>
      <c r="K110" s="580"/>
      <c r="L110" s="580"/>
      <c r="M110" s="580"/>
      <c r="N110" s="580"/>
      <c r="O110" s="580"/>
      <c r="P110" s="580"/>
      <c r="Q110" s="580"/>
      <c r="R110" s="580"/>
      <c r="S110" s="580"/>
      <c r="T110" s="392"/>
      <c r="U110" s="392"/>
      <c r="V110" s="392"/>
      <c r="W110" s="392"/>
      <c r="X110" s="392"/>
      <c r="Y110" s="392"/>
      <c r="Z110" s="392"/>
      <c r="AA110" s="392"/>
      <c r="AB110" s="392"/>
      <c r="AC110" s="392"/>
      <c r="AD110" s="392"/>
      <c r="AE110" s="392"/>
      <c r="AF110" s="392"/>
      <c r="AG110" s="392"/>
      <c r="AH110" s="392"/>
      <c r="AI110" s="574"/>
      <c r="AJ110" s="575"/>
      <c r="AL110" s="412"/>
      <c r="AM110" s="322"/>
      <c r="AN110" s="576"/>
      <c r="AO110" s="576"/>
      <c r="AP110" s="576"/>
      <c r="AQ110" s="576"/>
      <c r="AR110" s="577"/>
      <c r="AS110" s="412"/>
      <c r="AT110" s="578"/>
      <c r="AU110" s="412"/>
      <c r="AV110" s="412"/>
      <c r="AW110" s="413"/>
    </row>
    <row r="111" spans="1:54" s="296" customFormat="1" ht="25.5" customHeight="1">
      <c r="A111" s="566"/>
      <c r="B111" s="424"/>
      <c r="C111" s="579" t="b">
        <v>0</v>
      </c>
      <c r="D111" s="1382" t="s">
        <v>137</v>
      </c>
      <c r="E111" s="1382"/>
      <c r="F111" s="1382"/>
      <c r="G111" s="1382"/>
      <c r="H111" s="1382"/>
      <c r="I111" s="1382"/>
      <c r="J111" s="1382"/>
      <c r="K111" s="1382"/>
      <c r="L111" s="1382"/>
      <c r="M111" s="1382"/>
      <c r="N111" s="1382"/>
      <c r="O111" s="1382"/>
      <c r="P111" s="1382"/>
      <c r="Q111" s="1382"/>
      <c r="R111" s="1382"/>
      <c r="S111" s="1382"/>
      <c r="T111" s="1382"/>
      <c r="U111" s="1382"/>
      <c r="V111" s="1382"/>
      <c r="W111" s="1382"/>
      <c r="X111" s="1382"/>
      <c r="Y111" s="1382"/>
      <c r="Z111" s="1382"/>
      <c r="AA111" s="1382"/>
      <c r="AB111" s="1382"/>
      <c r="AC111" s="1382"/>
      <c r="AD111" s="1382"/>
      <c r="AE111" s="1382"/>
      <c r="AF111" s="1382"/>
      <c r="AG111" s="1382"/>
      <c r="AH111" s="1382"/>
      <c r="AI111" s="1382"/>
      <c r="AJ111" s="575"/>
      <c r="AK111" s="581"/>
      <c r="AL111" s="576"/>
      <c r="AM111" s="576"/>
      <c r="AN111" s="576"/>
      <c r="AO111" s="577"/>
      <c r="AP111" s="412"/>
      <c r="AQ111" s="578"/>
      <c r="AR111" s="412"/>
      <c r="AS111" s="412"/>
      <c r="AT111" s="412"/>
      <c r="AU111" s="412"/>
      <c r="AV111" s="412"/>
      <c r="AW111" s="413"/>
    </row>
    <row r="112" spans="1:54" s="296" customFormat="1" ht="18" customHeight="1" thickBot="1">
      <c r="A112" s="582"/>
      <c r="B112" s="583"/>
      <c r="C112" s="584" t="b">
        <v>0</v>
      </c>
      <c r="D112" s="585" t="s">
        <v>39</v>
      </c>
      <c r="E112" s="586"/>
      <c r="F112" s="1383"/>
      <c r="G112" s="1383"/>
      <c r="H112" s="1383"/>
      <c r="I112" s="1383"/>
      <c r="J112" s="1383"/>
      <c r="K112" s="1383"/>
      <c r="L112" s="1383"/>
      <c r="M112" s="1383"/>
      <c r="N112" s="1383"/>
      <c r="O112" s="1383"/>
      <c r="P112" s="1383"/>
      <c r="Q112" s="1383"/>
      <c r="R112" s="1383"/>
      <c r="S112" s="1383"/>
      <c r="T112" s="1383"/>
      <c r="U112" s="1383"/>
      <c r="V112" s="1383"/>
      <c r="W112" s="1383"/>
      <c r="X112" s="1383"/>
      <c r="Y112" s="1383"/>
      <c r="Z112" s="1383"/>
      <c r="AA112" s="1383"/>
      <c r="AB112" s="1383"/>
      <c r="AC112" s="1383"/>
      <c r="AD112" s="1383"/>
      <c r="AE112" s="1383"/>
      <c r="AF112" s="1383"/>
      <c r="AG112" s="1383"/>
      <c r="AH112" s="1383"/>
      <c r="AI112" s="1383"/>
      <c r="AJ112" s="557" t="s">
        <v>24</v>
      </c>
      <c r="AL112" s="412"/>
      <c r="AM112" s="412"/>
      <c r="AN112" s="412"/>
      <c r="AO112" s="412"/>
      <c r="AP112" s="412"/>
      <c r="AQ112" s="412"/>
      <c r="AR112" s="412"/>
      <c r="AS112" s="412"/>
      <c r="AT112" s="412"/>
      <c r="AU112" s="412"/>
      <c r="AV112" s="412"/>
      <c r="AW112" s="413"/>
    </row>
    <row r="113" spans="1:52" s="105" customFormat="1" ht="33" customHeight="1" thickBot="1">
      <c r="A113" s="1377" t="s">
        <v>361</v>
      </c>
      <c r="B113" s="1377"/>
      <c r="C113" s="1377"/>
      <c r="D113" s="1377"/>
      <c r="E113" s="1377"/>
      <c r="F113" s="1377"/>
      <c r="G113" s="1377"/>
      <c r="H113" s="1377"/>
      <c r="I113" s="1377"/>
      <c r="J113" s="1377"/>
      <c r="K113" s="1377"/>
      <c r="L113" s="1377"/>
      <c r="M113" s="1377"/>
      <c r="N113" s="1377"/>
      <c r="O113" s="1377"/>
      <c r="P113" s="1377"/>
      <c r="Q113" s="1377"/>
      <c r="R113" s="1377"/>
      <c r="S113" s="1377"/>
      <c r="T113" s="1377"/>
      <c r="U113" s="1377"/>
      <c r="V113" s="1377"/>
      <c r="W113" s="1377"/>
      <c r="X113" s="1377"/>
      <c r="Y113" s="1377"/>
      <c r="Z113" s="1377"/>
      <c r="AA113" s="1377"/>
      <c r="AB113" s="1377"/>
      <c r="AC113" s="1377"/>
      <c r="AD113" s="1377"/>
      <c r="AE113" s="1377"/>
      <c r="AF113" s="1377"/>
      <c r="AG113" s="1377"/>
      <c r="AH113" s="1377"/>
      <c r="AI113" s="1377"/>
      <c r="AJ113" s="1377"/>
      <c r="AL113" s="328"/>
      <c r="AM113" s="328"/>
      <c r="AN113" s="328"/>
      <c r="AO113" s="328"/>
      <c r="AP113" s="328"/>
      <c r="AQ113" s="328"/>
      <c r="AR113" s="328"/>
      <c r="AS113" s="328"/>
      <c r="AT113" s="328"/>
      <c r="AU113" s="328"/>
      <c r="AV113" s="328"/>
      <c r="AW113" s="330"/>
    </row>
    <row r="114" spans="1:52" s="290" customFormat="1" ht="4.5" customHeight="1">
      <c r="A114" s="438"/>
      <c r="B114" s="587"/>
      <c r="C114" s="587"/>
      <c r="D114" s="587"/>
      <c r="E114" s="587"/>
      <c r="F114" s="587"/>
      <c r="G114" s="587"/>
      <c r="H114" s="587"/>
      <c r="I114" s="587"/>
      <c r="J114" s="587"/>
      <c r="K114" s="587"/>
      <c r="L114" s="587"/>
      <c r="M114" s="587"/>
      <c r="N114" s="587"/>
      <c r="O114" s="587"/>
      <c r="P114" s="587"/>
      <c r="Q114" s="587"/>
      <c r="R114" s="587"/>
      <c r="S114" s="587"/>
      <c r="T114" s="587"/>
      <c r="U114" s="587"/>
      <c r="V114" s="587"/>
      <c r="W114" s="587"/>
      <c r="X114" s="587"/>
      <c r="Y114" s="587"/>
      <c r="Z114" s="587"/>
      <c r="AA114" s="587"/>
      <c r="AB114" s="587"/>
      <c r="AC114" s="587"/>
      <c r="AD114" s="587"/>
      <c r="AE114" s="587"/>
      <c r="AF114" s="587"/>
      <c r="AG114" s="587"/>
      <c r="AH114" s="587"/>
      <c r="AI114" s="587"/>
      <c r="AJ114" s="588"/>
      <c r="AL114" s="1610" t="s">
        <v>503</v>
      </c>
      <c r="AM114" s="1611"/>
      <c r="AN114" s="1611"/>
      <c r="AO114" s="1611"/>
      <c r="AP114" s="1611"/>
      <c r="AQ114" s="1611"/>
      <c r="AR114" s="1611"/>
      <c r="AS114" s="1611"/>
      <c r="AT114" s="1611"/>
      <c r="AU114" s="1612"/>
      <c r="AV114" s="291"/>
    </row>
    <row r="115" spans="1:52" s="290" customFormat="1" ht="18" customHeight="1" thickBot="1">
      <c r="A115" s="172" t="s">
        <v>374</v>
      </c>
      <c r="B115" s="589"/>
      <c r="C115" s="443"/>
      <c r="D115" s="443"/>
      <c r="E115" s="443"/>
      <c r="F115" s="443"/>
      <c r="G115" s="443"/>
      <c r="H115" s="443"/>
      <c r="I115" s="443"/>
      <c r="J115" s="443"/>
      <c r="K115" s="443"/>
      <c r="L115" s="443"/>
      <c r="M115" s="443"/>
      <c r="N115" s="443"/>
      <c r="O115" s="443"/>
      <c r="P115" s="443"/>
      <c r="Q115" s="443"/>
      <c r="R115" s="443"/>
      <c r="S115" s="443"/>
      <c r="T115" s="443"/>
      <c r="U115" s="443"/>
      <c r="V115" s="443"/>
      <c r="W115" s="443"/>
      <c r="X115" s="443"/>
      <c r="Y115" s="443"/>
      <c r="Z115" s="443"/>
      <c r="AA115" s="443"/>
      <c r="AB115" s="443"/>
      <c r="AC115" s="443"/>
      <c r="AD115" s="443"/>
      <c r="AE115" s="443"/>
      <c r="AF115" s="443"/>
      <c r="AG115" s="443"/>
      <c r="AH115" s="443"/>
      <c r="AI115" s="443"/>
      <c r="AJ115" s="590"/>
      <c r="AL115" s="1613"/>
      <c r="AM115" s="1614"/>
      <c r="AN115" s="1614"/>
      <c r="AO115" s="1614"/>
      <c r="AP115" s="1614"/>
      <c r="AQ115" s="1614"/>
      <c r="AR115" s="1614"/>
      <c r="AS115" s="1614"/>
      <c r="AT115" s="1614"/>
      <c r="AU115" s="1615"/>
      <c r="AV115" s="291"/>
    </row>
    <row r="116" spans="1:52" s="296" customFormat="1" ht="22.5" customHeight="1" thickBot="1">
      <c r="A116" s="1378" t="s">
        <v>362</v>
      </c>
      <c r="B116" s="1379"/>
      <c r="C116" s="1379"/>
      <c r="D116" s="1380"/>
      <c r="E116" s="591"/>
      <c r="F116" s="402" t="s">
        <v>15</v>
      </c>
      <c r="G116" s="406"/>
      <c r="H116" s="1381">
        <v>5</v>
      </c>
      <c r="I116" s="1381"/>
      <c r="J116" s="406" t="s">
        <v>10</v>
      </c>
      <c r="K116" s="1381">
        <v>4</v>
      </c>
      <c r="L116" s="1381"/>
      <c r="M116" s="406" t="s">
        <v>11</v>
      </c>
      <c r="N116" s="592" t="s">
        <v>12</v>
      </c>
      <c r="O116" s="592"/>
      <c r="P116" s="406" t="s">
        <v>15</v>
      </c>
      <c r="Q116" s="406"/>
      <c r="R116" s="1381">
        <v>6</v>
      </c>
      <c r="S116" s="1381"/>
      <c r="T116" s="406" t="s">
        <v>10</v>
      </c>
      <c r="U116" s="1381">
        <v>3</v>
      </c>
      <c r="V116" s="1381"/>
      <c r="W116" s="406" t="s">
        <v>11</v>
      </c>
      <c r="X116" s="406" t="s">
        <v>103</v>
      </c>
      <c r="Y116" s="406">
        <f>IF(H116&gt;=1,(R116*12+U116)-(H116*12+K116)+1,"")</f>
        <v>12</v>
      </c>
      <c r="Z116" s="1394" t="s">
        <v>104</v>
      </c>
      <c r="AA116" s="1394"/>
      <c r="AB116" s="402" t="s">
        <v>42</v>
      </c>
      <c r="AJ116" s="396" t="str">
        <f>IF(M19="○", IF(AND(AND(H116&lt;&gt;"",K116&lt;&gt;"",R116&lt;&gt;"",U116&lt;&gt;""), E117&lt;&gt;"",OR(E119=TRUE,I119=TRUE,O119=TRUE,V119=TRUE,AND(Z119=TRUE,AD119&lt;&gt;"")),OR(E121=TRUE,L121=TRUE,AND(S121=TRUE,X121&lt;&gt;"")),AND(E123&lt;&gt;"",N125&lt;&gt;"",Q125&lt;&gt;""),OR(U125=TRUE,Y125=TRUE)),"○","×"), "")</f>
        <v>○</v>
      </c>
      <c r="AK116" s="303"/>
      <c r="AL116" s="1488" t="s">
        <v>363</v>
      </c>
      <c r="AM116" s="1402"/>
      <c r="AN116" s="1402"/>
      <c r="AO116" s="1402"/>
      <c r="AP116" s="1402"/>
      <c r="AQ116" s="1402"/>
      <c r="AR116" s="1402"/>
      <c r="AS116" s="1402"/>
      <c r="AT116" s="1402"/>
      <c r="AU116" s="1402"/>
      <c r="AV116" s="1403"/>
      <c r="AW116" s="413"/>
    </row>
    <row r="117" spans="1:52" s="105" customFormat="1" ht="58.35" customHeight="1" thickBot="1">
      <c r="A117" s="1361" t="s">
        <v>315</v>
      </c>
      <c r="B117" s="1362"/>
      <c r="C117" s="1362"/>
      <c r="D117" s="1362"/>
      <c r="E117" s="1502" t="s">
        <v>501</v>
      </c>
      <c r="F117" s="1503"/>
      <c r="G117" s="1503"/>
      <c r="H117" s="1503"/>
      <c r="I117" s="1503"/>
      <c r="J117" s="1503"/>
      <c r="K117" s="1503"/>
      <c r="L117" s="1503"/>
      <c r="M117" s="1503"/>
      <c r="N117" s="1503"/>
      <c r="O117" s="1503"/>
      <c r="P117" s="1503"/>
      <c r="Q117" s="1503"/>
      <c r="R117" s="1503"/>
      <c r="S117" s="1503"/>
      <c r="T117" s="1503"/>
      <c r="U117" s="1503"/>
      <c r="V117" s="1503"/>
      <c r="W117" s="1503"/>
      <c r="X117" s="1503"/>
      <c r="Y117" s="1503"/>
      <c r="Z117" s="1503"/>
      <c r="AA117" s="1503"/>
      <c r="AB117" s="1503"/>
      <c r="AC117" s="1504"/>
      <c r="AD117" s="1504"/>
      <c r="AE117" s="1504"/>
      <c r="AF117" s="1504"/>
      <c r="AG117" s="1504"/>
      <c r="AH117" s="1504"/>
      <c r="AI117" s="1504"/>
      <c r="AJ117" s="1505"/>
      <c r="AK117" s="296"/>
      <c r="AL117" s="412"/>
      <c r="AM117" s="328"/>
      <c r="AN117" s="328"/>
      <c r="AO117" s="328"/>
      <c r="AP117" s="328"/>
      <c r="AQ117" s="328"/>
      <c r="AR117" s="328"/>
      <c r="AS117" s="328"/>
      <c r="AT117" s="328"/>
      <c r="AU117" s="329"/>
      <c r="AV117" s="328"/>
      <c r="AW117" s="330"/>
    </row>
    <row r="118" spans="1:52" s="105" customFormat="1" ht="18.75" customHeight="1" thickBot="1">
      <c r="A118" s="1366"/>
      <c r="B118" s="1367"/>
      <c r="C118" s="1367"/>
      <c r="D118" s="1367"/>
      <c r="E118" s="1506" t="s">
        <v>364</v>
      </c>
      <c r="F118" s="1507"/>
      <c r="G118" s="1507"/>
      <c r="H118" s="1507"/>
      <c r="I118" s="1507"/>
      <c r="J118" s="1507"/>
      <c r="K118" s="1507"/>
      <c r="L118" s="1507"/>
      <c r="M118" s="1507"/>
      <c r="N118" s="1507"/>
      <c r="O118" s="1507"/>
      <c r="P118" s="1508"/>
      <c r="Q118" s="1509"/>
      <c r="R118" s="1510"/>
      <c r="S118" s="1510"/>
      <c r="T118" s="1510"/>
      <c r="U118" s="1510"/>
      <c r="V118" s="1510"/>
      <c r="W118" s="1510"/>
      <c r="X118" s="1510"/>
      <c r="Y118" s="1511"/>
      <c r="Z118" s="1511"/>
      <c r="AA118" s="1511"/>
      <c r="AB118" s="1511"/>
      <c r="AC118" s="1511"/>
      <c r="AD118" s="1511"/>
      <c r="AE118" s="1511"/>
      <c r="AF118" s="1511"/>
      <c r="AG118" s="1511"/>
      <c r="AH118" s="1511"/>
      <c r="AI118" s="1512"/>
      <c r="AJ118" s="396" t="str">
        <f>IF(S98=FALSE, IF(Q118&lt;&gt;"","○","×"),"")</f>
        <v/>
      </c>
      <c r="AK118" s="296"/>
      <c r="AL118" s="1488" t="s">
        <v>367</v>
      </c>
      <c r="AM118" s="1268"/>
      <c r="AN118" s="1268"/>
      <c r="AO118" s="1268"/>
      <c r="AP118" s="1268"/>
      <c r="AQ118" s="1268"/>
      <c r="AR118" s="1268"/>
      <c r="AS118" s="1268"/>
      <c r="AT118" s="1268"/>
      <c r="AU118" s="1268"/>
      <c r="AV118" s="1269"/>
      <c r="AW118" s="330"/>
    </row>
    <row r="119" spans="1:52" s="105" customFormat="1" ht="29.25" customHeight="1">
      <c r="A119" s="1378" t="s">
        <v>28</v>
      </c>
      <c r="B119" s="1379"/>
      <c r="C119" s="1379"/>
      <c r="D119" s="1379"/>
      <c r="E119" s="593"/>
      <c r="F119" s="1637" t="s">
        <v>26</v>
      </c>
      <c r="G119" s="1637"/>
      <c r="H119" s="1637"/>
      <c r="I119" s="594" t="b">
        <v>1</v>
      </c>
      <c r="J119" s="1637" t="s">
        <v>61</v>
      </c>
      <c r="K119" s="1637"/>
      <c r="L119" s="1637"/>
      <c r="M119" s="1637"/>
      <c r="N119" s="1637"/>
      <c r="O119" s="595" t="b">
        <v>0</v>
      </c>
      <c r="P119" s="1547" t="s">
        <v>62</v>
      </c>
      <c r="Q119" s="1547"/>
      <c r="R119" s="1547"/>
      <c r="S119" s="1547"/>
      <c r="T119" s="1547"/>
      <c r="U119" s="1547"/>
      <c r="V119" s="595" t="b">
        <v>0</v>
      </c>
      <c r="W119" s="1637" t="s">
        <v>27</v>
      </c>
      <c r="X119" s="1637"/>
      <c r="Y119" s="596"/>
      <c r="Z119" s="597" t="b">
        <v>0</v>
      </c>
      <c r="AA119" s="1547" t="s">
        <v>22</v>
      </c>
      <c r="AB119" s="1547"/>
      <c r="AC119" s="598" t="s">
        <v>23</v>
      </c>
      <c r="AD119" s="1638"/>
      <c r="AE119" s="1638"/>
      <c r="AF119" s="1638"/>
      <c r="AG119" s="1638"/>
      <c r="AH119" s="1638"/>
      <c r="AI119" s="599" t="s">
        <v>24</v>
      </c>
      <c r="AJ119" s="600"/>
      <c r="AK119" s="296"/>
      <c r="AL119" s="328"/>
      <c r="AM119" s="328"/>
      <c r="AN119" s="328"/>
      <c r="AO119" s="328"/>
      <c r="AP119" s="328"/>
      <c r="AQ119" s="328"/>
      <c r="AR119" s="328"/>
      <c r="AS119" s="328"/>
      <c r="AT119" s="328"/>
      <c r="AU119" s="328"/>
      <c r="AV119" s="328"/>
      <c r="AW119" s="330"/>
    </row>
    <row r="120" spans="1:52" s="105" customFormat="1" ht="19.5" customHeight="1">
      <c r="A120" s="1361" t="s">
        <v>25</v>
      </c>
      <c r="B120" s="1362"/>
      <c r="C120" s="1362"/>
      <c r="D120" s="1362"/>
      <c r="E120" s="424" t="s">
        <v>124</v>
      </c>
      <c r="F120" s="417"/>
      <c r="G120" s="392"/>
      <c r="H120" s="392"/>
      <c r="I120" s="392"/>
      <c r="J120" s="392"/>
      <c r="K120" s="392"/>
      <c r="L120" s="392"/>
      <c r="M120" s="392"/>
      <c r="N120" s="392"/>
      <c r="O120" s="417"/>
      <c r="P120" s="392"/>
      <c r="Q120" s="392"/>
      <c r="R120" s="392"/>
      <c r="S120" s="392"/>
      <c r="T120" s="392"/>
      <c r="U120" s="392"/>
      <c r="V120" s="417"/>
      <c r="W120" s="392"/>
      <c r="X120" s="392"/>
      <c r="Y120" s="392"/>
      <c r="Z120" s="392"/>
      <c r="AA120" s="392"/>
      <c r="AB120" s="392"/>
      <c r="AC120" s="392"/>
      <c r="AD120" s="392"/>
      <c r="AE120" s="392"/>
      <c r="AF120" s="392"/>
      <c r="AG120" s="392"/>
      <c r="AH120" s="392"/>
      <c r="AI120" s="392"/>
      <c r="AJ120" s="601"/>
      <c r="AK120" s="296"/>
      <c r="AL120" s="412"/>
      <c r="AM120" s="328"/>
      <c r="AN120" s="328"/>
      <c r="AO120" s="328"/>
      <c r="AP120" s="328"/>
      <c r="AQ120" s="328"/>
      <c r="AR120" s="328"/>
      <c r="AS120" s="328"/>
      <c r="AT120" s="328"/>
      <c r="AU120" s="329"/>
      <c r="AV120" s="328"/>
      <c r="AW120" s="330"/>
    </row>
    <row r="121" spans="1:52" s="105" customFormat="1" ht="18.75" customHeight="1">
      <c r="A121" s="1363"/>
      <c r="B121" s="1364"/>
      <c r="C121" s="1364"/>
      <c r="D121" s="1364"/>
      <c r="E121" s="602"/>
      <c r="F121" s="420" t="s">
        <v>29</v>
      </c>
      <c r="G121" s="392"/>
      <c r="H121" s="392"/>
      <c r="I121" s="392"/>
      <c r="J121" s="392"/>
      <c r="L121" s="603" t="b">
        <v>1</v>
      </c>
      <c r="M121" s="420" t="s">
        <v>106</v>
      </c>
      <c r="N121" s="392"/>
      <c r="O121" s="392"/>
      <c r="P121" s="417"/>
      <c r="Q121" s="417"/>
      <c r="R121" s="420"/>
      <c r="S121" s="604" t="b">
        <v>0</v>
      </c>
      <c r="T121" s="420" t="s">
        <v>22</v>
      </c>
      <c r="U121" s="417"/>
      <c r="W121" s="417" t="s">
        <v>23</v>
      </c>
      <c r="X121" s="1621"/>
      <c r="Y121" s="1621"/>
      <c r="Z121" s="1621"/>
      <c r="AA121" s="1621"/>
      <c r="AB121" s="1621"/>
      <c r="AC121" s="1621"/>
      <c r="AD121" s="1621"/>
      <c r="AE121" s="1621"/>
      <c r="AF121" s="1621"/>
      <c r="AG121" s="1621"/>
      <c r="AH121" s="1621"/>
      <c r="AI121" s="1621"/>
      <c r="AJ121" s="605" t="s">
        <v>24</v>
      </c>
      <c r="AK121" s="296"/>
      <c r="AL121" s="412"/>
      <c r="AM121" s="328"/>
      <c r="AN121" s="328"/>
      <c r="AO121" s="328"/>
      <c r="AP121" s="328"/>
      <c r="AQ121" s="328"/>
      <c r="AR121" s="328"/>
      <c r="AS121" s="328"/>
      <c r="AT121" s="328"/>
      <c r="AU121" s="329"/>
      <c r="AV121" s="328"/>
      <c r="AW121" s="330"/>
    </row>
    <row r="122" spans="1:52" s="105" customFormat="1" ht="24.75" customHeight="1">
      <c r="A122" s="1363"/>
      <c r="B122" s="1364"/>
      <c r="C122" s="1364"/>
      <c r="D122" s="1364"/>
      <c r="E122" s="1622" t="s">
        <v>365</v>
      </c>
      <c r="F122" s="1623"/>
      <c r="G122" s="1623"/>
      <c r="H122" s="1623"/>
      <c r="I122" s="1623"/>
      <c r="J122" s="1623"/>
      <c r="K122" s="1623"/>
      <c r="L122" s="1623"/>
      <c r="M122" s="1623"/>
      <c r="N122" s="1623"/>
      <c r="O122" s="1623"/>
      <c r="P122" s="1623"/>
      <c r="Q122" s="1623"/>
      <c r="R122" s="1623"/>
      <c r="S122" s="1623"/>
      <c r="T122" s="1623"/>
      <c r="U122" s="1623"/>
      <c r="V122" s="1623"/>
      <c r="W122" s="1623"/>
      <c r="X122" s="1623"/>
      <c r="Y122" s="1623"/>
      <c r="Z122" s="1623"/>
      <c r="AA122" s="1623"/>
      <c r="AB122" s="1623"/>
      <c r="AC122" s="1623"/>
      <c r="AD122" s="1623"/>
      <c r="AE122" s="1623"/>
      <c r="AF122" s="1623"/>
      <c r="AG122" s="1623"/>
      <c r="AH122" s="1623"/>
      <c r="AI122" s="1623"/>
      <c r="AJ122" s="1624"/>
      <c r="AK122" s="296"/>
      <c r="AL122" s="412"/>
      <c r="AM122" s="328"/>
      <c r="AN122" s="328"/>
      <c r="AO122" s="328"/>
      <c r="AP122" s="328"/>
      <c r="AQ122" s="328"/>
      <c r="AR122" s="328"/>
      <c r="AS122" s="328"/>
      <c r="AT122" s="328"/>
      <c r="AU122" s="329"/>
      <c r="AV122" s="328"/>
      <c r="AW122" s="330"/>
    </row>
    <row r="123" spans="1:52" s="105" customFormat="1" ht="57.75" customHeight="1" thickBot="1">
      <c r="A123" s="1363"/>
      <c r="B123" s="1364"/>
      <c r="C123" s="1364"/>
      <c r="D123" s="1364"/>
      <c r="E123" s="1625" t="s">
        <v>502</v>
      </c>
      <c r="F123" s="1626"/>
      <c r="G123" s="1626"/>
      <c r="H123" s="1626"/>
      <c r="I123" s="1626"/>
      <c r="J123" s="1626"/>
      <c r="K123" s="1626"/>
      <c r="L123" s="1626"/>
      <c r="M123" s="1626"/>
      <c r="N123" s="1626"/>
      <c r="O123" s="1626"/>
      <c r="P123" s="1626"/>
      <c r="Q123" s="1626"/>
      <c r="R123" s="1626"/>
      <c r="S123" s="1626"/>
      <c r="T123" s="1626"/>
      <c r="U123" s="1626"/>
      <c r="V123" s="1626"/>
      <c r="W123" s="1626"/>
      <c r="X123" s="1626"/>
      <c r="Y123" s="1626"/>
      <c r="Z123" s="1626"/>
      <c r="AA123" s="1626"/>
      <c r="AB123" s="1626"/>
      <c r="AC123" s="1626"/>
      <c r="AD123" s="1626"/>
      <c r="AE123" s="1626"/>
      <c r="AF123" s="1626"/>
      <c r="AG123" s="1626"/>
      <c r="AH123" s="1626"/>
      <c r="AI123" s="1626"/>
      <c r="AJ123" s="1627"/>
      <c r="AK123" s="296"/>
      <c r="AL123" s="412"/>
      <c r="AM123" s="412"/>
      <c r="AN123" s="412"/>
      <c r="AO123" s="412"/>
      <c r="AP123" s="412"/>
      <c r="AQ123" s="412"/>
      <c r="AR123" s="412"/>
      <c r="AS123" s="412"/>
      <c r="AT123" s="412"/>
      <c r="AU123" s="412"/>
      <c r="AV123" s="412"/>
      <c r="AW123" s="413"/>
      <c r="AX123" s="296"/>
      <c r="AY123" s="296"/>
      <c r="AZ123" s="296"/>
    </row>
    <row r="124" spans="1:52" s="296" customFormat="1" ht="18.75" customHeight="1" thickBot="1">
      <c r="A124" s="1363"/>
      <c r="B124" s="1364"/>
      <c r="C124" s="1364"/>
      <c r="D124" s="1364"/>
      <c r="E124" s="426" t="s">
        <v>366</v>
      </c>
      <c r="F124" s="392"/>
      <c r="G124" s="392"/>
      <c r="H124" s="392"/>
      <c r="I124" s="392"/>
      <c r="J124" s="392"/>
      <c r="K124" s="392"/>
      <c r="L124" s="392"/>
      <c r="M124" s="392"/>
      <c r="N124" s="392"/>
      <c r="O124" s="392"/>
      <c r="P124" s="392"/>
      <c r="Q124" s="392"/>
      <c r="R124" s="392"/>
      <c r="S124" s="392"/>
      <c r="T124" s="392"/>
      <c r="U124" s="392"/>
      <c r="V124" s="392"/>
      <c r="W124" s="392"/>
      <c r="X124" s="392"/>
      <c r="Y124" s="392"/>
      <c r="Z124" s="392"/>
      <c r="AA124" s="392"/>
      <c r="AB124" s="392"/>
      <c r="AC124" s="392"/>
      <c r="AD124" s="392"/>
      <c r="AE124" s="392"/>
      <c r="AF124" s="392"/>
      <c r="AG124" s="392"/>
      <c r="AH124" s="392"/>
      <c r="AI124" s="392"/>
      <c r="AJ124" s="427"/>
      <c r="AK124" s="105"/>
      <c r="AL124" s="412"/>
      <c r="AM124" s="328"/>
      <c r="AN124" s="328"/>
      <c r="AO124" s="328"/>
      <c r="AP124" s="328"/>
      <c r="AQ124" s="328"/>
      <c r="AR124" s="328"/>
      <c r="AS124" s="328"/>
      <c r="AT124" s="329"/>
      <c r="AU124" s="328"/>
      <c r="AV124" s="328"/>
      <c r="AW124" s="330"/>
      <c r="AX124" s="105"/>
      <c r="AY124" s="105"/>
      <c r="AZ124" s="105"/>
    </row>
    <row r="125" spans="1:52" s="105" customFormat="1" ht="18.75" customHeight="1" thickBot="1">
      <c r="A125" s="1366"/>
      <c r="B125" s="1367"/>
      <c r="C125" s="1367"/>
      <c r="D125" s="1367"/>
      <c r="E125" s="428" t="s">
        <v>107</v>
      </c>
      <c r="F125" s="429"/>
      <c r="G125" s="429"/>
      <c r="H125" s="429"/>
      <c r="I125" s="429"/>
      <c r="J125" s="429"/>
      <c r="K125" s="606"/>
      <c r="L125" s="1628" t="s">
        <v>108</v>
      </c>
      <c r="M125" s="1629"/>
      <c r="N125" s="1630">
        <v>2</v>
      </c>
      <c r="O125" s="1630"/>
      <c r="P125" s="430" t="s">
        <v>4</v>
      </c>
      <c r="Q125" s="1630">
        <v>4</v>
      </c>
      <c r="R125" s="1630"/>
      <c r="S125" s="430" t="s">
        <v>30</v>
      </c>
      <c r="T125" s="430" t="s">
        <v>23</v>
      </c>
      <c r="U125" s="607" t="b">
        <v>1</v>
      </c>
      <c r="V125" s="432" t="s">
        <v>31</v>
      </c>
      <c r="W125" s="430"/>
      <c r="X125" s="430"/>
      <c r="Y125" s="607" t="b">
        <v>0</v>
      </c>
      <c r="Z125" s="432" t="s">
        <v>32</v>
      </c>
      <c r="AA125" s="430"/>
      <c r="AB125" s="430" t="s">
        <v>24</v>
      </c>
      <c r="AC125" s="433"/>
      <c r="AD125" s="433"/>
      <c r="AE125" s="433"/>
      <c r="AF125" s="433"/>
      <c r="AG125" s="433"/>
      <c r="AH125" s="433"/>
      <c r="AI125" s="433"/>
      <c r="AJ125" s="434"/>
      <c r="AK125" s="296"/>
      <c r="AL125" s="412"/>
      <c r="AM125" s="412"/>
      <c r="AN125" s="412"/>
      <c r="AO125" s="412"/>
      <c r="AP125" s="412"/>
      <c r="AQ125" s="412"/>
      <c r="AR125" s="412"/>
      <c r="AS125" s="412"/>
      <c r="AT125" s="412"/>
      <c r="AU125" s="412"/>
      <c r="AV125" s="412"/>
      <c r="AW125" s="413"/>
      <c r="AX125" s="296"/>
      <c r="AY125" s="296"/>
      <c r="AZ125" s="296"/>
    </row>
    <row r="126" spans="1:52" s="612" customFormat="1" ht="21" customHeight="1" thickBot="1">
      <c r="A126" s="393" t="s">
        <v>368</v>
      </c>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608"/>
      <c r="AL126" s="609"/>
      <c r="AM126" s="610"/>
      <c r="AN126" s="610"/>
      <c r="AO126" s="610"/>
      <c r="AP126" s="610"/>
      <c r="AQ126" s="610"/>
      <c r="AR126" s="610"/>
      <c r="AS126" s="610"/>
      <c r="AT126" s="610"/>
      <c r="AU126" s="610"/>
      <c r="AV126" s="610"/>
      <c r="AW126" s="611"/>
    </row>
    <row r="127" spans="1:52" s="615" customFormat="1" ht="18.75" customHeight="1" thickBot="1">
      <c r="A127" s="613" t="s">
        <v>369</v>
      </c>
      <c r="B127" s="113"/>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396" t="str" cm="1">
        <f t="array" ref="AJ127">IF(M19="○", IF(PRODUCT((E128:E131=FALSE)*1),"×","○"), "")</f>
        <v>○</v>
      </c>
      <c r="AK127" s="105"/>
      <c r="AL127" s="1488" t="s">
        <v>370</v>
      </c>
      <c r="AM127" s="1268"/>
      <c r="AN127" s="1268"/>
      <c r="AO127" s="1268"/>
      <c r="AP127" s="1268"/>
      <c r="AQ127" s="1268"/>
      <c r="AR127" s="1268"/>
      <c r="AS127" s="1268"/>
      <c r="AT127" s="1268"/>
      <c r="AU127" s="1268"/>
      <c r="AV127" s="1269"/>
      <c r="AW127" s="614"/>
    </row>
    <row r="128" spans="1:52" s="618" customFormat="1" ht="18.75" customHeight="1">
      <c r="A128" s="1550" t="s">
        <v>19</v>
      </c>
      <c r="B128" s="1551"/>
      <c r="C128" s="1551"/>
      <c r="D128" s="1552"/>
      <c r="E128" s="616" t="b">
        <v>1</v>
      </c>
      <c r="F128" s="1616" t="s">
        <v>178</v>
      </c>
      <c r="G128" s="1616"/>
      <c r="H128" s="1616"/>
      <c r="I128" s="1616"/>
      <c r="J128" s="1616"/>
      <c r="K128" s="1616"/>
      <c r="L128" s="1616"/>
      <c r="M128" s="1616"/>
      <c r="N128" s="1616"/>
      <c r="O128" s="1616"/>
      <c r="P128" s="1616"/>
      <c r="Q128" s="1616"/>
      <c r="R128" s="1616"/>
      <c r="S128" s="1616"/>
      <c r="T128" s="1616"/>
      <c r="U128" s="1616"/>
      <c r="V128" s="1616"/>
      <c r="W128" s="1616"/>
      <c r="X128" s="1616"/>
      <c r="Y128" s="1616"/>
      <c r="Z128" s="1616"/>
      <c r="AA128" s="1616"/>
      <c r="AB128" s="1616"/>
      <c r="AC128" s="1616"/>
      <c r="AD128" s="1616"/>
      <c r="AE128" s="1616"/>
      <c r="AF128" s="1616"/>
      <c r="AG128" s="1616"/>
      <c r="AH128" s="1616"/>
      <c r="AI128" s="1616"/>
      <c r="AJ128" s="1617"/>
      <c r="AK128" s="403"/>
      <c r="AL128" s="617"/>
      <c r="AM128" s="617"/>
      <c r="AN128" s="617"/>
      <c r="AO128" s="617"/>
      <c r="AP128" s="617"/>
      <c r="AQ128" s="617"/>
      <c r="AR128" s="617"/>
      <c r="AS128" s="617"/>
      <c r="AT128" s="617"/>
      <c r="AU128" s="617"/>
      <c r="AV128" s="617"/>
    </row>
    <row r="129" spans="1:73" s="618" customFormat="1" ht="18.75" customHeight="1">
      <c r="A129" s="1553"/>
      <c r="B129" s="1554"/>
      <c r="C129" s="1554"/>
      <c r="D129" s="1555"/>
      <c r="E129" s="619" t="b">
        <v>0</v>
      </c>
      <c r="F129" s="1631" t="s">
        <v>50</v>
      </c>
      <c r="G129" s="1631"/>
      <c r="H129" s="1631"/>
      <c r="I129" s="1631"/>
      <c r="J129" s="1631"/>
      <c r="K129" s="1631"/>
      <c r="L129" s="1631"/>
      <c r="M129" s="1631"/>
      <c r="N129" s="1631"/>
      <c r="O129" s="1631"/>
      <c r="P129" s="1631"/>
      <c r="Q129" s="1631"/>
      <c r="R129" s="1631"/>
      <c r="S129" s="1631"/>
      <c r="T129" s="1631"/>
      <c r="U129" s="1631"/>
      <c r="V129" s="1631"/>
      <c r="W129" s="1631"/>
      <c r="X129" s="1631"/>
      <c r="Y129" s="1631"/>
      <c r="Z129" s="1631"/>
      <c r="AA129" s="1631"/>
      <c r="AB129" s="1631"/>
      <c r="AC129" s="1631"/>
      <c r="AD129" s="1631"/>
      <c r="AE129" s="1631"/>
      <c r="AF129" s="1631"/>
      <c r="AG129" s="1631"/>
      <c r="AH129" s="1631"/>
      <c r="AI129" s="1631"/>
      <c r="AJ129" s="1632"/>
      <c r="AK129" s="106"/>
      <c r="AL129" s="617"/>
      <c r="AM129" s="617"/>
      <c r="AN129" s="617"/>
      <c r="AO129" s="617"/>
      <c r="AP129" s="617"/>
      <c r="AQ129" s="617"/>
      <c r="AR129" s="617"/>
      <c r="AS129" s="617"/>
      <c r="AT129" s="617"/>
      <c r="AU129" s="617"/>
      <c r="AV129" s="617"/>
    </row>
    <row r="130" spans="1:73" s="290" customFormat="1" ht="18.75" customHeight="1">
      <c r="A130" s="1556" t="s">
        <v>20</v>
      </c>
      <c r="B130" s="1557"/>
      <c r="C130" s="1557"/>
      <c r="D130" s="1558"/>
      <c r="E130" s="619" t="b">
        <v>0</v>
      </c>
      <c r="F130" s="1189" t="s">
        <v>21</v>
      </c>
      <c r="G130" s="1189"/>
      <c r="H130" s="1189"/>
      <c r="I130" s="1189"/>
      <c r="J130" s="1189"/>
      <c r="K130" s="1189"/>
      <c r="L130" s="1189"/>
      <c r="M130" s="1189"/>
      <c r="N130" s="1189"/>
      <c r="O130" s="1189"/>
      <c r="P130" s="1189"/>
      <c r="Q130" s="1189"/>
      <c r="R130" s="1189"/>
      <c r="S130" s="1189"/>
      <c r="T130" s="1189"/>
      <c r="U130" s="1189"/>
      <c r="V130" s="1189"/>
      <c r="W130" s="1189"/>
      <c r="X130" s="1189"/>
      <c r="Y130" s="1189"/>
      <c r="Z130" s="1189"/>
      <c r="AA130" s="1189"/>
      <c r="AB130" s="1189"/>
      <c r="AC130" s="1189"/>
      <c r="AD130" s="1189"/>
      <c r="AE130" s="1189"/>
      <c r="AF130" s="1189"/>
      <c r="AG130" s="1189"/>
      <c r="AH130" s="1189"/>
      <c r="AI130" s="1189"/>
      <c r="AJ130" s="1190"/>
      <c r="AK130" s="106"/>
      <c r="AL130" s="291"/>
      <c r="AM130" s="291"/>
      <c r="AN130" s="291"/>
      <c r="AO130" s="291"/>
      <c r="AP130" s="291"/>
      <c r="AQ130" s="291"/>
      <c r="AR130" s="291"/>
      <c r="AS130" s="291"/>
      <c r="AT130" s="291"/>
      <c r="AU130" s="291"/>
      <c r="AV130" s="291"/>
    </row>
    <row r="131" spans="1:73" s="290" customFormat="1" ht="18.75" customHeight="1" thickBot="1">
      <c r="A131" s="1559"/>
      <c r="B131" s="1560"/>
      <c r="C131" s="1560"/>
      <c r="D131" s="1561"/>
      <c r="E131" s="620" t="b">
        <v>0</v>
      </c>
      <c r="F131" s="621" t="s">
        <v>41</v>
      </c>
      <c r="G131" s="621"/>
      <c r="H131" s="1233"/>
      <c r="I131" s="1233"/>
      <c r="J131" s="1233"/>
      <c r="K131" s="1233"/>
      <c r="L131" s="1233"/>
      <c r="M131" s="1233"/>
      <c r="N131" s="1233"/>
      <c r="O131" s="1233"/>
      <c r="P131" s="1233"/>
      <c r="Q131" s="1233"/>
      <c r="R131" s="1233"/>
      <c r="S131" s="1233"/>
      <c r="T131" s="1233"/>
      <c r="U131" s="1233"/>
      <c r="V131" s="1233"/>
      <c r="W131" s="1233"/>
      <c r="X131" s="1233"/>
      <c r="Y131" s="622" t="s">
        <v>42</v>
      </c>
      <c r="Z131" s="623"/>
      <c r="AA131" s="624"/>
      <c r="AB131" s="624"/>
      <c r="AC131" s="624"/>
      <c r="AD131" s="624"/>
      <c r="AE131" s="624"/>
      <c r="AF131" s="623"/>
      <c r="AG131" s="623"/>
      <c r="AH131" s="625"/>
      <c r="AI131" s="625"/>
      <c r="AJ131" s="626"/>
      <c r="AK131" s="106"/>
      <c r="AL131" s="291"/>
      <c r="AM131" s="291"/>
      <c r="AN131" s="291"/>
      <c r="AO131" s="291"/>
      <c r="AP131" s="291"/>
      <c r="AQ131" s="291"/>
      <c r="AR131" s="291"/>
      <c r="AS131" s="291"/>
      <c r="AT131" s="291"/>
      <c r="AU131" s="291"/>
      <c r="AV131" s="291"/>
    </row>
    <row r="132" spans="1:73" ht="15" customHeight="1">
      <c r="A132" s="627"/>
      <c r="C132" s="317"/>
      <c r="D132" s="317"/>
      <c r="E132" s="317"/>
      <c r="F132" s="317"/>
      <c r="G132" s="317"/>
      <c r="H132" s="317"/>
      <c r="I132" s="317"/>
      <c r="J132" s="317"/>
      <c r="K132" s="317"/>
      <c r="L132" s="317"/>
      <c r="M132" s="317"/>
      <c r="N132" s="317"/>
      <c r="O132" s="317"/>
      <c r="P132" s="317"/>
      <c r="Q132" s="317"/>
      <c r="R132" s="317"/>
      <c r="S132" s="317"/>
      <c r="T132" s="317"/>
      <c r="U132" s="317"/>
      <c r="V132" s="317"/>
      <c r="W132" s="317"/>
      <c r="X132" s="317"/>
      <c r="Y132" s="317"/>
      <c r="Z132" s="317"/>
      <c r="AA132" s="317"/>
      <c r="AB132" s="317"/>
      <c r="AC132" s="317"/>
      <c r="AD132" s="317"/>
      <c r="AE132" s="317"/>
      <c r="AF132" s="317"/>
      <c r="AG132" s="317"/>
      <c r="AH132" s="317"/>
      <c r="AI132" s="317"/>
      <c r="AK132" s="106"/>
      <c r="AT132" s="311"/>
    </row>
    <row r="133" spans="1:73" s="105" customFormat="1" ht="23.25" customHeight="1">
      <c r="A133" s="391" t="s">
        <v>371</v>
      </c>
      <c r="B133" s="392"/>
      <c r="C133" s="113"/>
      <c r="D133" s="113"/>
      <c r="E133" s="113"/>
      <c r="F133" s="113"/>
      <c r="G133" s="113"/>
      <c r="H133" s="113"/>
      <c r="I133" s="113"/>
      <c r="J133" s="113"/>
      <c r="K133" s="113"/>
      <c r="L133" s="113"/>
      <c r="M133" s="113"/>
      <c r="N133" s="113"/>
      <c r="O133" s="113"/>
      <c r="P133" s="113"/>
      <c r="Q133" s="113"/>
      <c r="R133" s="113"/>
      <c r="S133" s="113"/>
      <c r="T133" s="113"/>
      <c r="U133" s="113"/>
      <c r="V133" s="113"/>
      <c r="W133" s="113"/>
      <c r="X133" s="113"/>
      <c r="Y133" s="113"/>
      <c r="Z133" s="113"/>
      <c r="AA133" s="113"/>
      <c r="AB133" s="113"/>
      <c r="AC133" s="113"/>
      <c r="AD133" s="113"/>
      <c r="AE133" s="113"/>
      <c r="AF133" s="113"/>
      <c r="AG133" s="113"/>
      <c r="AH133" s="113"/>
      <c r="AI133" s="113"/>
      <c r="AJ133" s="113"/>
      <c r="AL133" s="328"/>
      <c r="AM133" s="328"/>
      <c r="AN133" s="328"/>
      <c r="AO133" s="328"/>
      <c r="AP133" s="328"/>
      <c r="AQ133" s="328"/>
      <c r="AR133" s="328"/>
      <c r="AS133" s="328"/>
      <c r="AT133" s="328"/>
      <c r="AU133" s="328"/>
      <c r="AV133" s="328"/>
      <c r="AW133" s="330"/>
    </row>
    <row r="134" spans="1:73" s="290" customFormat="1" ht="18" customHeight="1">
      <c r="A134" s="393" t="s">
        <v>372</v>
      </c>
      <c r="B134" s="589"/>
      <c r="C134" s="443"/>
      <c r="D134" s="443"/>
      <c r="E134" s="443"/>
      <c r="F134" s="443"/>
      <c r="G134" s="443"/>
      <c r="H134" s="443"/>
      <c r="I134" s="443"/>
      <c r="J134" s="443"/>
      <c r="K134" s="443"/>
      <c r="L134" s="443"/>
      <c r="M134" s="443"/>
      <c r="N134" s="443"/>
      <c r="O134" s="443"/>
      <c r="P134" s="443"/>
      <c r="Q134" s="443"/>
      <c r="R134" s="443"/>
      <c r="S134" s="443"/>
      <c r="T134" s="443"/>
      <c r="U134" s="443"/>
      <c r="V134" s="443"/>
      <c r="W134" s="443"/>
      <c r="X134" s="443"/>
      <c r="Y134" s="443"/>
      <c r="Z134" s="443"/>
      <c r="AA134" s="443"/>
      <c r="AB134" s="443"/>
      <c r="AC134" s="443"/>
      <c r="AD134" s="443"/>
      <c r="AE134" s="443"/>
      <c r="AF134" s="443"/>
      <c r="AG134" s="443"/>
      <c r="AH134" s="443"/>
      <c r="AI134" s="443"/>
      <c r="AJ134" s="590"/>
      <c r="AL134" s="291"/>
      <c r="AM134" s="291"/>
      <c r="AN134" s="291"/>
      <c r="AO134" s="291"/>
      <c r="AP134" s="291"/>
      <c r="AQ134" s="291"/>
      <c r="AR134" s="291"/>
      <c r="AS134" s="291"/>
      <c r="AT134" s="291"/>
      <c r="AU134" s="291"/>
      <c r="AV134" s="291"/>
    </row>
    <row r="135" spans="1:73" s="337" customFormat="1" ht="17.45" customHeight="1" thickBot="1">
      <c r="A135" s="628" t="s">
        <v>60</v>
      </c>
      <c r="B135" s="518" t="s">
        <v>504</v>
      </c>
      <c r="C135" s="518"/>
      <c r="D135" s="518"/>
      <c r="E135" s="518"/>
      <c r="F135" s="518"/>
      <c r="G135" s="518"/>
      <c r="H135" s="518"/>
      <c r="I135" s="518"/>
      <c r="J135" s="518"/>
      <c r="K135" s="518"/>
      <c r="L135" s="518"/>
      <c r="M135" s="518"/>
      <c r="N135" s="518"/>
      <c r="O135" s="518"/>
      <c r="P135" s="518"/>
      <c r="Q135" s="518"/>
      <c r="R135" s="518"/>
      <c r="S135" s="518"/>
      <c r="T135" s="518"/>
      <c r="U135" s="518"/>
      <c r="V135" s="518"/>
      <c r="W135" s="518"/>
      <c r="X135" s="518"/>
      <c r="Y135" s="518"/>
      <c r="Z135" s="518"/>
      <c r="AA135" s="518"/>
      <c r="AB135" s="518"/>
      <c r="AC135" s="518"/>
      <c r="AD135" s="518"/>
      <c r="AE135" s="518"/>
      <c r="AF135" s="518"/>
      <c r="AG135" s="518"/>
      <c r="AH135" s="518"/>
      <c r="AI135" s="518"/>
      <c r="AJ135" s="518"/>
      <c r="AK135" s="629"/>
      <c r="AL135" s="1633"/>
      <c r="AM135" s="1633"/>
      <c r="AN135" s="1633"/>
      <c r="AO135" s="1633"/>
      <c r="AP135" s="1633"/>
      <c r="AQ135" s="1633"/>
      <c r="AR135" s="1633"/>
      <c r="AS135" s="1633"/>
      <c r="AT135" s="1633"/>
      <c r="AU135" s="1633"/>
      <c r="AV135" s="1633"/>
      <c r="AW135" s="1633"/>
      <c r="AX135" s="1633"/>
      <c r="AY135" s="1633"/>
      <c r="AZ135" s="1633"/>
      <c r="BA135" s="1633"/>
      <c r="BB135" s="1633"/>
      <c r="BC135" s="1633"/>
      <c r="BD135" s="1633"/>
      <c r="BE135" s="1633"/>
      <c r="BF135" s="1633"/>
      <c r="BG135" s="1633"/>
      <c r="BH135" s="1633"/>
      <c r="BI135" s="1633"/>
      <c r="BJ135" s="1633"/>
      <c r="BK135" s="1633"/>
      <c r="BL135" s="1633"/>
      <c r="BM135" s="1633"/>
      <c r="BN135" s="1633"/>
      <c r="BO135" s="1633"/>
      <c r="BP135" s="1633"/>
      <c r="BQ135" s="1633"/>
      <c r="BR135" s="1633"/>
      <c r="BS135" s="1633"/>
      <c r="BT135" s="1633"/>
      <c r="BU135" s="1633"/>
    </row>
    <row r="136" spans="1:73" s="337" customFormat="1" ht="34.35" customHeight="1" thickTop="1" thickBot="1">
      <c r="A136" s="630" t="s">
        <v>373</v>
      </c>
      <c r="B136" s="1634" t="s">
        <v>505</v>
      </c>
      <c r="C136" s="1634"/>
      <c r="D136" s="1634"/>
      <c r="E136" s="1634"/>
      <c r="F136" s="1634"/>
      <c r="G136" s="1634"/>
      <c r="H136" s="1634"/>
      <c r="I136" s="1634"/>
      <c r="J136" s="1634"/>
      <c r="K136" s="1634"/>
      <c r="L136" s="1634"/>
      <c r="M136" s="1634"/>
      <c r="N136" s="1634"/>
      <c r="O136" s="1634"/>
      <c r="P136" s="1634"/>
      <c r="Q136" s="1634"/>
      <c r="R136" s="1634"/>
      <c r="S136" s="1634"/>
      <c r="T136" s="1634"/>
      <c r="U136" s="1634"/>
      <c r="V136" s="1634"/>
      <c r="W136" s="1634"/>
      <c r="X136" s="1634"/>
      <c r="Y136" s="1634"/>
      <c r="Z136" s="1634"/>
      <c r="AA136" s="1634"/>
      <c r="AB136" s="1634"/>
      <c r="AC136" s="1634"/>
      <c r="AD136" s="1634"/>
      <c r="AE136" s="1634"/>
      <c r="AF136" s="1634"/>
      <c r="AG136" s="1634"/>
      <c r="AH136" s="1634"/>
      <c r="AI136" s="1634"/>
      <c r="AJ136" s="1635"/>
      <c r="AL136" s="631"/>
      <c r="AM136" s="631"/>
      <c r="AN136" s="631"/>
      <c r="AO136" s="631"/>
      <c r="AP136" s="631"/>
      <c r="AQ136" s="631"/>
      <c r="AR136" s="631"/>
      <c r="AS136" s="631"/>
      <c r="AT136" s="631"/>
      <c r="AU136" s="631"/>
      <c r="AV136" s="631"/>
      <c r="AW136" s="632"/>
      <c r="AX136" s="633"/>
      <c r="AY136" s="633"/>
      <c r="AZ136" s="633"/>
      <c r="BA136" s="633"/>
      <c r="BB136" s="633"/>
      <c r="BC136" s="633"/>
      <c r="BD136" s="633"/>
      <c r="BE136" s="633"/>
      <c r="BF136" s="633"/>
      <c r="BG136" s="633"/>
      <c r="BH136" s="633"/>
      <c r="BI136" s="633"/>
      <c r="BJ136" s="633"/>
      <c r="BK136" s="633"/>
      <c r="BL136" s="633"/>
      <c r="BM136" s="633"/>
      <c r="BN136" s="633"/>
      <c r="BO136" s="633"/>
      <c r="BP136" s="633"/>
      <c r="BQ136" s="633"/>
      <c r="BR136" s="633"/>
      <c r="BS136" s="633"/>
      <c r="BT136" s="633"/>
      <c r="BU136" s="633"/>
    </row>
    <row r="137" spans="1:73" s="637" customFormat="1" ht="3" customHeight="1" thickTop="1">
      <c r="A137" s="1264"/>
      <c r="B137" s="1264"/>
      <c r="C137" s="1264"/>
      <c r="D137" s="1264"/>
      <c r="E137" s="1264"/>
      <c r="F137" s="1264"/>
      <c r="G137" s="1264"/>
      <c r="H137" s="1264"/>
      <c r="I137" s="1264"/>
      <c r="J137" s="1264"/>
      <c r="K137" s="1264"/>
      <c r="L137" s="1264"/>
      <c r="M137" s="1264"/>
      <c r="N137" s="1264"/>
      <c r="O137" s="1264"/>
      <c r="P137" s="1264"/>
      <c r="Q137" s="1264"/>
      <c r="R137" s="1264"/>
      <c r="S137" s="1264"/>
      <c r="T137" s="1264"/>
      <c r="U137" s="1264"/>
      <c r="V137" s="1264"/>
      <c r="W137" s="1264"/>
      <c r="X137" s="1264"/>
      <c r="Y137" s="1264"/>
      <c r="Z137" s="1264"/>
      <c r="AA137" s="1264"/>
      <c r="AB137" s="1264"/>
      <c r="AC137" s="1264"/>
      <c r="AD137" s="1264"/>
      <c r="AE137" s="1264"/>
      <c r="AF137" s="1264"/>
      <c r="AG137" s="1264"/>
      <c r="AH137" s="1264"/>
      <c r="AI137" s="1264"/>
      <c r="AJ137" s="1264"/>
      <c r="AK137" s="634"/>
      <c r="AL137" s="635"/>
      <c r="AM137" s="635"/>
      <c r="AN137" s="635"/>
      <c r="AO137" s="635"/>
      <c r="AP137" s="635"/>
      <c r="AQ137" s="635"/>
      <c r="AR137" s="635"/>
      <c r="AS137" s="635"/>
      <c r="AT137" s="636"/>
      <c r="AU137" s="635"/>
      <c r="AV137" s="635"/>
    </row>
    <row r="138" spans="1:73" s="357" customFormat="1" ht="17.25" customHeight="1">
      <c r="A138" s="1265" t="s">
        <v>308</v>
      </c>
      <c r="B138" s="1266"/>
      <c r="C138" s="1266"/>
      <c r="D138" s="1266"/>
      <c r="E138" s="1266"/>
      <c r="F138" s="1266"/>
      <c r="G138" s="1266"/>
      <c r="H138" s="1266"/>
      <c r="I138" s="1266"/>
      <c r="J138" s="1266"/>
      <c r="K138" s="1266"/>
      <c r="L138" s="1266"/>
      <c r="M138" s="1266"/>
      <c r="N138" s="1266"/>
      <c r="O138" s="1266"/>
      <c r="P138" s="1266"/>
      <c r="Q138" s="1266"/>
      <c r="R138" s="1267"/>
      <c r="S138" s="1562">
        <f>S140+S143</f>
        <v>5900000</v>
      </c>
      <c r="T138" s="1563"/>
      <c r="U138" s="1563"/>
      <c r="V138" s="1563"/>
      <c r="W138" s="1563"/>
      <c r="X138" s="638" t="s">
        <v>1</v>
      </c>
      <c r="Y138" s="639"/>
      <c r="Z138" s="639"/>
      <c r="AA138" s="639"/>
      <c r="AB138" s="343"/>
      <c r="AC138" s="343"/>
      <c r="AD138" s="343"/>
      <c r="AE138" s="343"/>
      <c r="AF138" s="343"/>
      <c r="AG138" s="375"/>
      <c r="AH138" s="375"/>
      <c r="AI138" s="343"/>
      <c r="AJ138" s="343"/>
      <c r="AK138" s="343"/>
      <c r="AL138" s="344"/>
      <c r="AM138" s="344"/>
      <c r="AN138" s="344"/>
      <c r="AO138" s="344"/>
      <c r="AP138" s="344"/>
      <c r="AQ138" s="344"/>
      <c r="AR138" s="344"/>
      <c r="AS138" s="344"/>
      <c r="AT138" s="344"/>
      <c r="AU138" s="345"/>
      <c r="AV138" s="344"/>
    </row>
    <row r="139" spans="1:73" s="637" customFormat="1" ht="19.5" customHeight="1">
      <c r="A139" s="1575" t="s">
        <v>314</v>
      </c>
      <c r="B139" s="1576"/>
      <c r="C139" s="1576"/>
      <c r="D139" s="1576"/>
      <c r="E139" s="1576"/>
      <c r="F139" s="1576"/>
      <c r="G139" s="1576"/>
      <c r="H139" s="1576"/>
      <c r="I139" s="1576"/>
      <c r="J139" s="1576"/>
      <c r="K139" s="1576"/>
      <c r="L139" s="1576"/>
      <c r="M139" s="1576"/>
      <c r="N139" s="1576"/>
      <c r="O139" s="1576"/>
      <c r="P139" s="1576"/>
      <c r="Q139" s="1576"/>
      <c r="R139" s="1576"/>
      <c r="S139" s="1576"/>
      <c r="T139" s="1576"/>
      <c r="U139" s="1576"/>
      <c r="V139" s="1576"/>
      <c r="W139" s="1576"/>
      <c r="X139" s="1576"/>
      <c r="Y139" s="1577"/>
      <c r="Z139" s="640"/>
      <c r="AA139" s="640"/>
      <c r="AB139" s="641"/>
      <c r="AC139" s="642"/>
      <c r="AD139" s="642"/>
      <c r="AE139" s="643"/>
      <c r="AF139" s="644"/>
      <c r="AG139" s="644"/>
      <c r="AH139" s="644"/>
      <c r="AI139" s="644"/>
      <c r="AJ139" s="645"/>
      <c r="AK139" s="646"/>
      <c r="AL139" s="635"/>
      <c r="AM139" s="635"/>
      <c r="AN139" s="635"/>
      <c r="AO139" s="635"/>
      <c r="AP139" s="635"/>
      <c r="AQ139" s="635"/>
      <c r="AR139" s="635"/>
      <c r="AS139" s="635"/>
      <c r="AT139" s="636"/>
      <c r="AU139" s="635"/>
      <c r="AV139" s="635"/>
    </row>
    <row r="140" spans="1:73" s="343" customFormat="1" ht="19.5" customHeight="1" thickBot="1">
      <c r="A140" s="1564" t="s">
        <v>313</v>
      </c>
      <c r="B140" s="1565"/>
      <c r="C140" s="647" t="s">
        <v>309</v>
      </c>
      <c r="D140" s="647"/>
      <c r="E140" s="647"/>
      <c r="F140" s="647"/>
      <c r="G140" s="647"/>
      <c r="H140" s="647"/>
      <c r="I140" s="647"/>
      <c r="J140" s="647"/>
      <c r="K140" s="647"/>
      <c r="L140" s="647"/>
      <c r="M140" s="647"/>
      <c r="N140" s="647"/>
      <c r="O140" s="647"/>
      <c r="P140" s="647"/>
      <c r="Q140" s="647"/>
      <c r="R140" s="647"/>
      <c r="S140" s="1248">
        <v>5000000</v>
      </c>
      <c r="T140" s="1249"/>
      <c r="U140" s="1249"/>
      <c r="V140" s="1249"/>
      <c r="W140" s="1250"/>
      <c r="X140" s="648" t="s">
        <v>1</v>
      </c>
      <c r="Y140" s="649"/>
      <c r="Z140" s="650"/>
      <c r="AA140" s="651"/>
      <c r="AB140" s="652"/>
      <c r="AC140" s="652"/>
      <c r="AD140" s="653"/>
      <c r="AE140" s="1574" t="s">
        <v>292</v>
      </c>
      <c r="AF140" s="654"/>
      <c r="AG140" s="105"/>
      <c r="AH140" s="532"/>
      <c r="AI140" s="532"/>
      <c r="AJ140" s="532"/>
      <c r="AK140" s="532"/>
      <c r="AL140" s="328"/>
      <c r="AM140" s="328"/>
      <c r="AN140" s="328"/>
      <c r="AO140" s="328"/>
      <c r="AP140" s="328"/>
      <c r="AQ140" s="328"/>
      <c r="AR140" s="328"/>
      <c r="AS140" s="328"/>
      <c r="AT140" s="328"/>
      <c r="AU140" s="328"/>
      <c r="AV140" s="328"/>
    </row>
    <row r="141" spans="1:73" s="343" customFormat="1" ht="19.5" customHeight="1" thickTop="1" thickBot="1">
      <c r="A141" s="1564"/>
      <c r="B141" s="1565"/>
      <c r="C141" s="655"/>
      <c r="D141" s="1369" t="s">
        <v>310</v>
      </c>
      <c r="E141" s="1369"/>
      <c r="F141" s="1369"/>
      <c r="G141" s="1369"/>
      <c r="H141" s="1369"/>
      <c r="I141" s="1369"/>
      <c r="J141" s="1369"/>
      <c r="K141" s="1369"/>
      <c r="L141" s="1369"/>
      <c r="M141" s="1369"/>
      <c r="N141" s="1369"/>
      <c r="O141" s="1369"/>
      <c r="P141" s="1369"/>
      <c r="Q141" s="1369"/>
      <c r="R141" s="1369"/>
      <c r="S141" s="1371">
        <v>5000000</v>
      </c>
      <c r="T141" s="1372"/>
      <c r="U141" s="1372"/>
      <c r="V141" s="1372"/>
      <c r="W141" s="1373"/>
      <c r="X141" s="656" t="s">
        <v>1</v>
      </c>
      <c r="Y141" s="657" t="s">
        <v>23</v>
      </c>
      <c r="Z141" s="1243">
        <f>IFERROR(S141/S140*100,0)</f>
        <v>100</v>
      </c>
      <c r="AA141" s="1244"/>
      <c r="AB141" s="1245"/>
      <c r="AC141" s="658" t="s">
        <v>24</v>
      </c>
      <c r="AD141" s="659" t="s">
        <v>242</v>
      </c>
      <c r="AE141" s="1574"/>
      <c r="AF141" s="396" t="str">
        <f>IF(X19="○", IF(Z141=0,"",IF(Z141&gt;=200/3,"○","×")), "")</f>
        <v>○</v>
      </c>
      <c r="AG141" s="1636" t="s">
        <v>302</v>
      </c>
      <c r="AH141" s="532"/>
      <c r="AI141" s="532"/>
      <c r="AJ141" s="532"/>
      <c r="AK141" s="532"/>
      <c r="AL141" s="1234" t="s">
        <v>378</v>
      </c>
      <c r="AM141" s="1235"/>
      <c r="AN141" s="1235"/>
      <c r="AO141" s="1235"/>
      <c r="AP141" s="1235"/>
      <c r="AQ141" s="1235"/>
      <c r="AR141" s="1235"/>
      <c r="AS141" s="1402"/>
      <c r="AT141" s="1402"/>
      <c r="AU141" s="1402"/>
      <c r="AV141" s="1403"/>
    </row>
    <row r="142" spans="1:73" s="343" customFormat="1" ht="19.5" customHeight="1" thickBot="1">
      <c r="A142" s="1566"/>
      <c r="B142" s="1567"/>
      <c r="C142" s="660"/>
      <c r="D142" s="1370"/>
      <c r="E142" s="1370"/>
      <c r="F142" s="1370"/>
      <c r="G142" s="1370"/>
      <c r="H142" s="1370"/>
      <c r="I142" s="1370"/>
      <c r="J142" s="1370"/>
      <c r="K142" s="1370"/>
      <c r="L142" s="1370"/>
      <c r="M142" s="1370"/>
      <c r="N142" s="1370"/>
      <c r="O142" s="1370"/>
      <c r="P142" s="1370"/>
      <c r="Q142" s="1370"/>
      <c r="R142" s="1370"/>
      <c r="S142" s="661" t="s">
        <v>23</v>
      </c>
      <c r="T142" s="1246">
        <f>S141/Y149</f>
        <v>416666.66666666669</v>
      </c>
      <c r="U142" s="1246"/>
      <c r="V142" s="1246"/>
      <c r="W142" s="662" t="s">
        <v>1</v>
      </c>
      <c r="X142" s="663" t="s">
        <v>24</v>
      </c>
      <c r="Y142" s="664"/>
      <c r="Z142" s="665"/>
      <c r="AA142" s="666"/>
      <c r="AB142" s="1247"/>
      <c r="AC142" s="1247"/>
      <c r="AD142" s="667"/>
      <c r="AE142" s="1574"/>
      <c r="AF142" s="124"/>
      <c r="AG142" s="1636"/>
      <c r="AH142" s="532"/>
      <c r="AI142" s="532"/>
      <c r="AJ142" s="532"/>
      <c r="AK142" s="532"/>
      <c r="AL142" s="1589" t="s">
        <v>596</v>
      </c>
      <c r="AM142" s="1590"/>
      <c r="AN142" s="1590"/>
      <c r="AO142" s="1590"/>
      <c r="AP142" s="1590"/>
      <c r="AQ142" s="1590"/>
      <c r="AR142" s="1591"/>
      <c r="AS142" s="328"/>
      <c r="AT142" s="328"/>
      <c r="AU142" s="328"/>
      <c r="AV142" s="328"/>
    </row>
    <row r="143" spans="1:73" s="343" customFormat="1" ht="19.5" customHeight="1" thickBot="1">
      <c r="A143" s="1568" t="s">
        <v>311</v>
      </c>
      <c r="B143" s="1569"/>
      <c r="C143" s="668" t="s">
        <v>312</v>
      </c>
      <c r="D143" s="669"/>
      <c r="E143" s="669"/>
      <c r="F143" s="669"/>
      <c r="G143" s="669"/>
      <c r="H143" s="669"/>
      <c r="I143" s="669"/>
      <c r="J143" s="669"/>
      <c r="K143" s="669"/>
      <c r="L143" s="669"/>
      <c r="M143" s="669"/>
      <c r="N143" s="669"/>
      <c r="O143" s="669"/>
      <c r="P143" s="669"/>
      <c r="Q143" s="669"/>
      <c r="R143" s="669"/>
      <c r="S143" s="1371">
        <v>900000</v>
      </c>
      <c r="T143" s="1372"/>
      <c r="U143" s="1372"/>
      <c r="V143" s="1372"/>
      <c r="W143" s="1373"/>
      <c r="X143" s="670" t="s">
        <v>1</v>
      </c>
      <c r="Y143" s="671"/>
      <c r="Z143" s="650"/>
      <c r="AA143" s="651"/>
      <c r="AB143" s="652"/>
      <c r="AC143" s="652"/>
      <c r="AD143" s="653"/>
      <c r="AE143" s="1574" t="s">
        <v>292</v>
      </c>
      <c r="AF143" s="105"/>
      <c r="AG143" s="1636"/>
      <c r="AH143" s="532"/>
      <c r="AI143" s="532"/>
      <c r="AJ143" s="532"/>
      <c r="AK143" s="532"/>
      <c r="AL143" s="1592"/>
      <c r="AM143" s="1593"/>
      <c r="AN143" s="1593"/>
      <c r="AO143" s="1593"/>
      <c r="AP143" s="1593"/>
      <c r="AQ143" s="1593"/>
      <c r="AR143" s="1594"/>
      <c r="AS143" s="328"/>
      <c r="AT143" s="328"/>
      <c r="AU143" s="328"/>
      <c r="AV143" s="328"/>
    </row>
    <row r="144" spans="1:73" s="343" customFormat="1" ht="19.5" customHeight="1" thickTop="1" thickBot="1">
      <c r="A144" s="1570"/>
      <c r="B144" s="1571"/>
      <c r="C144" s="655"/>
      <c r="D144" s="1369" t="s">
        <v>310</v>
      </c>
      <c r="E144" s="1369"/>
      <c r="F144" s="1369"/>
      <c r="G144" s="1369"/>
      <c r="H144" s="1369"/>
      <c r="I144" s="1369"/>
      <c r="J144" s="1369"/>
      <c r="K144" s="1369"/>
      <c r="L144" s="1369"/>
      <c r="M144" s="1369"/>
      <c r="N144" s="1369"/>
      <c r="O144" s="1369"/>
      <c r="P144" s="1369"/>
      <c r="Q144" s="1369"/>
      <c r="R144" s="1369"/>
      <c r="S144" s="1371">
        <v>900000</v>
      </c>
      <c r="T144" s="1372"/>
      <c r="U144" s="1372"/>
      <c r="V144" s="1372"/>
      <c r="W144" s="1373"/>
      <c r="X144" s="672" t="s">
        <v>1</v>
      </c>
      <c r="Y144" s="657" t="s">
        <v>23</v>
      </c>
      <c r="Z144" s="1243">
        <f>IFERROR(S144/S143*100,0)</f>
        <v>100</v>
      </c>
      <c r="AA144" s="1244"/>
      <c r="AB144" s="1245"/>
      <c r="AC144" s="658" t="s">
        <v>24</v>
      </c>
      <c r="AD144" s="659" t="s">
        <v>242</v>
      </c>
      <c r="AE144" s="1574"/>
      <c r="AF144" s="396" t="str">
        <f>IF(X19="○", IF(Z144=0,"",IF(Z144&gt;=200/3,"○","×")),"")</f>
        <v>○</v>
      </c>
      <c r="AG144" s="1636"/>
      <c r="AH144" s="532"/>
      <c r="AI144" s="532"/>
      <c r="AJ144" s="532"/>
      <c r="AK144" s="532"/>
      <c r="AL144" s="1587" t="s">
        <v>379</v>
      </c>
      <c r="AM144" s="1241"/>
      <c r="AN144" s="1241"/>
      <c r="AO144" s="1241"/>
      <c r="AP144" s="1241"/>
      <c r="AQ144" s="1241"/>
      <c r="AR144" s="1241"/>
      <c r="AS144" s="1402"/>
      <c r="AT144" s="1402"/>
      <c r="AU144" s="1402"/>
      <c r="AV144" s="1403"/>
    </row>
    <row r="145" spans="1:49" s="343" customFormat="1" ht="18.75" customHeight="1">
      <c r="A145" s="1572"/>
      <c r="B145" s="1573"/>
      <c r="C145" s="660"/>
      <c r="D145" s="1370"/>
      <c r="E145" s="1370"/>
      <c r="F145" s="1370"/>
      <c r="G145" s="1370"/>
      <c r="H145" s="1370"/>
      <c r="I145" s="1370"/>
      <c r="J145" s="1370"/>
      <c r="K145" s="1370"/>
      <c r="L145" s="1370"/>
      <c r="M145" s="1370"/>
      <c r="N145" s="1370"/>
      <c r="O145" s="1370"/>
      <c r="P145" s="1370"/>
      <c r="Q145" s="1370"/>
      <c r="R145" s="1370"/>
      <c r="S145" s="673" t="s">
        <v>23</v>
      </c>
      <c r="T145" s="1588">
        <f>S144/Y149</f>
        <v>75000</v>
      </c>
      <c r="U145" s="1588"/>
      <c r="V145" s="1588"/>
      <c r="W145" s="674" t="s">
        <v>1</v>
      </c>
      <c r="X145" s="675" t="s">
        <v>24</v>
      </c>
      <c r="Y145" s="664"/>
      <c r="Z145" s="665"/>
      <c r="AA145" s="666"/>
      <c r="AB145" s="1247"/>
      <c r="AC145" s="1247"/>
      <c r="AD145" s="667"/>
      <c r="AE145" s="1574"/>
      <c r="AF145" s="676"/>
      <c r="AG145" s="677"/>
      <c r="AH145" s="532"/>
      <c r="AI145" s="532"/>
      <c r="AJ145" s="532"/>
      <c r="AK145" s="532"/>
      <c r="AL145" s="328"/>
      <c r="AM145" s="328"/>
      <c r="AN145" s="328"/>
      <c r="AO145" s="328"/>
      <c r="AP145" s="328"/>
      <c r="AQ145" s="328"/>
      <c r="AR145" s="328"/>
      <c r="AS145" s="328"/>
      <c r="AT145" s="328"/>
      <c r="AU145" s="328"/>
      <c r="AV145" s="328"/>
    </row>
    <row r="146" spans="1:49" s="290" customFormat="1" ht="18" customHeight="1">
      <c r="A146" s="172"/>
      <c r="B146" s="589"/>
      <c r="C146" s="443"/>
      <c r="D146" s="443"/>
      <c r="E146" s="443"/>
      <c r="F146" s="443"/>
      <c r="G146" s="443"/>
      <c r="H146" s="443"/>
      <c r="I146" s="443"/>
      <c r="J146" s="443"/>
      <c r="K146" s="443"/>
      <c r="L146" s="443"/>
      <c r="M146" s="443"/>
      <c r="N146" s="443"/>
      <c r="O146" s="443"/>
      <c r="P146" s="443"/>
      <c r="Q146" s="443"/>
      <c r="R146" s="443"/>
      <c r="S146" s="443"/>
      <c r="T146" s="443"/>
      <c r="U146" s="443"/>
      <c r="V146" s="443"/>
      <c r="W146" s="443"/>
      <c r="X146" s="443"/>
      <c r="Y146" s="443"/>
      <c r="Z146" s="443"/>
      <c r="AA146" s="443"/>
      <c r="AB146" s="443"/>
      <c r="AC146" s="443"/>
      <c r="AD146" s="443"/>
      <c r="AE146" s="443"/>
      <c r="AF146" s="443"/>
      <c r="AG146" s="443"/>
      <c r="AH146" s="443"/>
      <c r="AI146" s="443"/>
      <c r="AJ146" s="590"/>
      <c r="AL146" s="291"/>
      <c r="AM146" s="291"/>
      <c r="AN146" s="291"/>
      <c r="AO146" s="291"/>
      <c r="AP146" s="291"/>
      <c r="AQ146" s="291"/>
      <c r="AR146" s="291"/>
      <c r="AS146" s="291"/>
      <c r="AT146" s="291"/>
      <c r="AU146" s="291"/>
      <c r="AV146" s="291"/>
    </row>
    <row r="147" spans="1:49" s="290" customFormat="1" ht="18" customHeight="1">
      <c r="A147" s="678"/>
      <c r="B147" s="457"/>
      <c r="C147" s="457"/>
      <c r="D147" s="457"/>
      <c r="E147" s="437"/>
      <c r="F147" s="437"/>
      <c r="G147" s="437"/>
      <c r="H147" s="437"/>
      <c r="I147" s="437"/>
      <c r="J147" s="437"/>
      <c r="K147" s="437"/>
      <c r="L147" s="437"/>
      <c r="M147" s="437"/>
      <c r="N147" s="437"/>
      <c r="O147" s="437"/>
      <c r="P147" s="437"/>
      <c r="AL147" s="291"/>
      <c r="AM147" s="291"/>
      <c r="AN147" s="291"/>
      <c r="AO147" s="291"/>
      <c r="AP147" s="291"/>
      <c r="AQ147" s="291"/>
      <c r="AR147" s="291"/>
      <c r="AS147" s="291"/>
      <c r="AT147" s="291"/>
      <c r="AU147" s="291"/>
      <c r="AV147" s="291"/>
    </row>
    <row r="148" spans="1:49" s="290" customFormat="1" ht="18" customHeight="1" thickBot="1">
      <c r="A148" s="172" t="s">
        <v>374</v>
      </c>
      <c r="B148" s="443"/>
      <c r="C148" s="443"/>
      <c r="D148" s="443"/>
      <c r="E148" s="436"/>
      <c r="F148" s="437"/>
      <c r="G148" s="437"/>
      <c r="H148" s="437"/>
      <c r="I148" s="437"/>
      <c r="J148" s="437"/>
      <c r="K148" s="437"/>
      <c r="L148" s="439"/>
      <c r="M148" s="439"/>
      <c r="N148" s="439"/>
      <c r="O148" s="439"/>
      <c r="P148" s="439"/>
      <c r="Q148" s="439"/>
      <c r="R148" s="439"/>
      <c r="S148" s="439"/>
      <c r="T148" s="437"/>
      <c r="U148" s="437"/>
      <c r="V148" s="440"/>
      <c r="W148" s="437"/>
      <c r="X148" s="437"/>
      <c r="Y148" s="437"/>
      <c r="Z148" s="439"/>
      <c r="AA148" s="437"/>
      <c r="AB148" s="437"/>
      <c r="AC148" s="437"/>
      <c r="AD148" s="437"/>
      <c r="AE148" s="437"/>
      <c r="AF148" s="437"/>
      <c r="AG148" s="437"/>
      <c r="AH148" s="437"/>
      <c r="AI148" s="437"/>
      <c r="AJ148" s="441"/>
      <c r="AK148" s="296"/>
      <c r="AL148" s="291"/>
      <c r="AM148" s="291"/>
      <c r="AN148" s="291"/>
      <c r="AO148" s="291"/>
      <c r="AP148" s="291"/>
      <c r="AQ148" s="291"/>
      <c r="AR148" s="291"/>
      <c r="AS148" s="291"/>
      <c r="AT148" s="291"/>
      <c r="AU148" s="291"/>
      <c r="AV148" s="291"/>
    </row>
    <row r="149" spans="1:49" s="343" customFormat="1" ht="23.25" customHeight="1" thickBot="1">
      <c r="A149" s="1378" t="s">
        <v>362</v>
      </c>
      <c r="B149" s="1379"/>
      <c r="C149" s="1379"/>
      <c r="D149" s="1379"/>
      <c r="E149" s="679"/>
      <c r="F149" s="680" t="s">
        <v>15</v>
      </c>
      <c r="G149" s="681"/>
      <c r="H149" s="1585">
        <v>5</v>
      </c>
      <c r="I149" s="1585"/>
      <c r="J149" s="681" t="s">
        <v>10</v>
      </c>
      <c r="K149" s="1585">
        <v>4</v>
      </c>
      <c r="L149" s="1585"/>
      <c r="M149" s="681" t="s">
        <v>11</v>
      </c>
      <c r="N149" s="682" t="s">
        <v>12</v>
      </c>
      <c r="O149" s="682"/>
      <c r="P149" s="681" t="s">
        <v>15</v>
      </c>
      <c r="Q149" s="681"/>
      <c r="R149" s="1585">
        <v>6</v>
      </c>
      <c r="S149" s="1585"/>
      <c r="T149" s="681" t="s">
        <v>10</v>
      </c>
      <c r="U149" s="1585">
        <v>3</v>
      </c>
      <c r="V149" s="1585"/>
      <c r="W149" s="681" t="s">
        <v>11</v>
      </c>
      <c r="X149" s="681" t="s">
        <v>103</v>
      </c>
      <c r="Y149" s="681">
        <f>IF(H149&gt;=1,(R149*12+U149)-(H149*12+K149)+1,"")</f>
        <v>12</v>
      </c>
      <c r="Z149" s="1586" t="s">
        <v>104</v>
      </c>
      <c r="AA149" s="1586"/>
      <c r="AB149" s="402" t="s">
        <v>42</v>
      </c>
      <c r="AJ149" s="396" t="str">
        <f>IF(X19="○", IF(AND(AND(H149&lt;&gt;"",K149&lt;&gt;"",R149&lt;&gt;"",U149&lt;&gt;""),OR(I150=TRUE,N150=TRUE,V150=TRUE), OR(I151=TRUE,N151=TRUE,V151=TRUE,AND(AB151=TRUE,AF151&lt;&gt;"")), OR(E153=TRUE, L153=TRUE, AND(S153=TRUE,X153&lt;&gt;"")), AND(E155&lt;&gt;"",N157&lt;&gt;"",Q157&lt;&gt;""),OR(U157=TRUE, Y157=TRUE)),"○","×"),"")</f>
        <v>○</v>
      </c>
      <c r="AL149" s="1648" t="s">
        <v>507</v>
      </c>
      <c r="AM149" s="1649"/>
      <c r="AN149" s="1649"/>
      <c r="AO149" s="1649"/>
      <c r="AP149" s="1649"/>
      <c r="AQ149" s="1649"/>
      <c r="AR149" s="1649"/>
      <c r="AS149" s="1649"/>
      <c r="AT149" s="1649"/>
      <c r="AU149" s="1650"/>
      <c r="AV149" s="683"/>
    </row>
    <row r="150" spans="1:49" s="296" customFormat="1" ht="27" customHeight="1" thickBot="1">
      <c r="A150" s="1361" t="s">
        <v>28</v>
      </c>
      <c r="B150" s="1362"/>
      <c r="C150" s="1362"/>
      <c r="D150" s="1580"/>
      <c r="E150" s="1582" t="s">
        <v>375</v>
      </c>
      <c r="F150" s="1583"/>
      <c r="G150" s="1583"/>
      <c r="H150" s="1584"/>
      <c r="I150" s="684" t="b">
        <v>1</v>
      </c>
      <c r="J150" s="1545" t="s">
        <v>26</v>
      </c>
      <c r="K150" s="1545"/>
      <c r="L150" s="1545"/>
      <c r="M150" s="1545"/>
      <c r="N150" s="684" t="b">
        <v>0</v>
      </c>
      <c r="O150" s="1367" t="s">
        <v>243</v>
      </c>
      <c r="P150" s="1367"/>
      <c r="Q150" s="1367"/>
      <c r="R150" s="1367"/>
      <c r="S150" s="1367"/>
      <c r="T150" s="1367"/>
      <c r="U150" s="1367"/>
      <c r="V150" s="684" t="b">
        <v>0</v>
      </c>
      <c r="W150" s="1367" t="s">
        <v>244</v>
      </c>
      <c r="X150" s="1367"/>
      <c r="Y150" s="1367"/>
      <c r="Z150" s="1367"/>
      <c r="AA150" s="1367"/>
      <c r="AB150" s="1367"/>
      <c r="AC150" s="1546"/>
      <c r="AD150" s="1546"/>
      <c r="AE150" s="406"/>
      <c r="AF150" s="685"/>
      <c r="AG150" s="685"/>
      <c r="AH150" s="685"/>
      <c r="AI150" s="406"/>
      <c r="AJ150" s="686"/>
      <c r="AK150" s="105"/>
      <c r="AL150" s="1651" t="s">
        <v>377</v>
      </c>
      <c r="AM150" s="1652"/>
      <c r="AN150" s="1652"/>
      <c r="AO150" s="1652"/>
      <c r="AP150" s="1652"/>
      <c r="AQ150" s="1652"/>
      <c r="AR150" s="1652"/>
      <c r="AS150" s="1652"/>
      <c r="AT150" s="1652"/>
      <c r="AU150" s="1652"/>
      <c r="AV150" s="1653"/>
      <c r="AW150" s="413"/>
    </row>
    <row r="151" spans="1:49" s="296" customFormat="1" ht="26.25" customHeight="1" thickTop="1" thickBot="1">
      <c r="A151" s="1366"/>
      <c r="B151" s="1367"/>
      <c r="C151" s="1367"/>
      <c r="D151" s="1581"/>
      <c r="E151" s="1578" t="s">
        <v>376</v>
      </c>
      <c r="F151" s="1379"/>
      <c r="G151" s="1379"/>
      <c r="H151" s="1579"/>
      <c r="I151" s="687" t="b">
        <v>0</v>
      </c>
      <c r="J151" s="1547" t="s">
        <v>61</v>
      </c>
      <c r="K151" s="1547"/>
      <c r="L151" s="1547"/>
      <c r="M151" s="1547"/>
      <c r="N151" s="684" t="b">
        <v>0</v>
      </c>
      <c r="O151" s="1547" t="s">
        <v>245</v>
      </c>
      <c r="P151" s="1547"/>
      <c r="Q151" s="1547"/>
      <c r="R151" s="1547"/>
      <c r="S151" s="1547"/>
      <c r="T151" s="1547"/>
      <c r="U151" s="1547"/>
      <c r="V151" s="684" t="b">
        <v>0</v>
      </c>
      <c r="W151" s="1547" t="s">
        <v>27</v>
      </c>
      <c r="X151" s="1547"/>
      <c r="Y151" s="1547"/>
      <c r="Z151" s="1547"/>
      <c r="AA151" s="1547"/>
      <c r="AB151" s="688" t="b">
        <v>1</v>
      </c>
      <c r="AC151" s="1547" t="s">
        <v>22</v>
      </c>
      <c r="AD151" s="1547"/>
      <c r="AE151" s="689" t="s">
        <v>23</v>
      </c>
      <c r="AF151" s="1548" t="s">
        <v>508</v>
      </c>
      <c r="AG151" s="1549"/>
      <c r="AH151" s="1549"/>
      <c r="AI151" s="1549"/>
      <c r="AJ151" s="690" t="s">
        <v>24</v>
      </c>
      <c r="AK151" s="105"/>
      <c r="AL151" s="1654" t="s">
        <v>509</v>
      </c>
      <c r="AM151" s="1655"/>
      <c r="AN151" s="1655"/>
      <c r="AO151" s="1655"/>
      <c r="AP151" s="1655"/>
      <c r="AQ151" s="1655"/>
      <c r="AR151" s="1655"/>
      <c r="AS151" s="1655"/>
      <c r="AT151" s="1655"/>
      <c r="AU151" s="1655"/>
      <c r="AV151" s="1656"/>
      <c r="AW151" s="413"/>
    </row>
    <row r="152" spans="1:49" s="296" customFormat="1" ht="19.5" customHeight="1" thickTop="1">
      <c r="A152" s="1361" t="s">
        <v>25</v>
      </c>
      <c r="B152" s="1362"/>
      <c r="C152" s="1362"/>
      <c r="D152" s="1362"/>
      <c r="E152" s="414" t="s">
        <v>138</v>
      </c>
      <c r="F152" s="415"/>
      <c r="G152" s="416"/>
      <c r="H152" s="416"/>
      <c r="I152" s="416"/>
      <c r="J152" s="416"/>
      <c r="K152" s="416"/>
      <c r="L152" s="416"/>
      <c r="M152" s="416"/>
      <c r="N152" s="416"/>
      <c r="O152" s="415"/>
      <c r="P152" s="416"/>
      <c r="Q152" s="416"/>
      <c r="R152" s="416"/>
      <c r="S152" s="416"/>
      <c r="T152" s="416"/>
      <c r="U152" s="416"/>
      <c r="V152" s="415"/>
      <c r="W152" s="416"/>
      <c r="X152" s="416"/>
      <c r="Y152" s="416"/>
      <c r="Z152" s="416"/>
      <c r="AA152" s="416"/>
      <c r="AB152" s="416"/>
      <c r="AC152" s="416"/>
      <c r="AD152" s="416"/>
      <c r="AE152" s="416"/>
      <c r="AF152" s="416"/>
      <c r="AG152" s="416"/>
      <c r="AH152" s="416"/>
      <c r="AI152" s="416"/>
      <c r="AJ152" s="601"/>
      <c r="AL152" s="412"/>
      <c r="AM152" s="412"/>
      <c r="AN152" s="412"/>
      <c r="AO152" s="412"/>
      <c r="AP152" s="412"/>
      <c r="AQ152" s="412"/>
      <c r="AR152" s="412"/>
      <c r="AS152" s="412"/>
      <c r="AT152" s="412"/>
      <c r="AU152" s="412"/>
      <c r="AV152" s="412"/>
      <c r="AW152" s="413"/>
    </row>
    <row r="153" spans="1:49" s="296" customFormat="1" ht="18.75" customHeight="1">
      <c r="A153" s="1363"/>
      <c r="B153" s="1364"/>
      <c r="C153" s="1364"/>
      <c r="D153" s="1364"/>
      <c r="E153" s="691" t="b">
        <v>1</v>
      </c>
      <c r="F153" s="420" t="s">
        <v>29</v>
      </c>
      <c r="G153" s="392"/>
      <c r="H153" s="392"/>
      <c r="I153" s="392"/>
      <c r="J153" s="392"/>
      <c r="L153" s="692" t="b">
        <v>0</v>
      </c>
      <c r="M153" s="420" t="s">
        <v>105</v>
      </c>
      <c r="N153" s="392"/>
      <c r="O153" s="392"/>
      <c r="P153" s="417"/>
      <c r="Q153" s="417"/>
      <c r="S153" s="693" t="b">
        <v>0</v>
      </c>
      <c r="T153" s="420" t="s">
        <v>22</v>
      </c>
      <c r="U153" s="417"/>
      <c r="W153" s="420" t="s">
        <v>23</v>
      </c>
      <c r="X153" s="1395"/>
      <c r="Y153" s="1395" t="b">
        <v>1</v>
      </c>
      <c r="Z153" s="1395"/>
      <c r="AA153" s="1395"/>
      <c r="AB153" s="1395"/>
      <c r="AC153" s="1395"/>
      <c r="AD153" s="1395"/>
      <c r="AE153" s="1395"/>
      <c r="AF153" s="1395"/>
      <c r="AG153" s="1395"/>
      <c r="AH153" s="1395"/>
      <c r="AI153" s="1395"/>
      <c r="AJ153" s="423" t="s">
        <v>24</v>
      </c>
      <c r="AK153" s="105"/>
      <c r="AL153" s="328"/>
      <c r="AM153" s="412"/>
      <c r="AN153" s="412"/>
      <c r="AO153" s="412"/>
      <c r="AP153" s="412"/>
      <c r="AQ153" s="412"/>
      <c r="AR153" s="412"/>
      <c r="AS153" s="412"/>
      <c r="AT153" s="412"/>
      <c r="AU153" s="412"/>
      <c r="AV153" s="412"/>
      <c r="AW153" s="413"/>
    </row>
    <row r="154" spans="1:49" s="296" customFormat="1" ht="18.75" customHeight="1">
      <c r="A154" s="1363"/>
      <c r="B154" s="1364"/>
      <c r="C154" s="1364"/>
      <c r="D154" s="1364"/>
      <c r="E154" s="424" t="s">
        <v>380</v>
      </c>
      <c r="F154" s="420"/>
      <c r="G154" s="392"/>
      <c r="H154" s="392"/>
      <c r="I154" s="392"/>
      <c r="J154" s="392"/>
      <c r="K154" s="392"/>
      <c r="L154" s="392"/>
      <c r="M154" s="417"/>
      <c r="N154" s="392"/>
      <c r="O154" s="417"/>
      <c r="P154" s="420"/>
      <c r="Q154" s="420"/>
      <c r="R154" s="420"/>
      <c r="S154" s="425"/>
      <c r="T154" s="425"/>
      <c r="U154" s="425"/>
      <c r="V154" s="425"/>
      <c r="W154" s="425"/>
      <c r="X154" s="425"/>
      <c r="Y154" s="425"/>
      <c r="Z154" s="425"/>
      <c r="AA154" s="425"/>
      <c r="AB154" s="425"/>
      <c r="AC154" s="425"/>
      <c r="AD154" s="425"/>
      <c r="AE154" s="425"/>
      <c r="AF154" s="425"/>
      <c r="AG154" s="425"/>
      <c r="AH154" s="425"/>
      <c r="AI154" s="425"/>
      <c r="AJ154" s="423"/>
      <c r="AL154" s="412"/>
      <c r="AM154" s="412"/>
      <c r="AN154" s="412"/>
      <c r="AO154" s="412"/>
      <c r="AP154" s="412"/>
      <c r="AQ154" s="412"/>
      <c r="AR154" s="412"/>
      <c r="AS154" s="412"/>
      <c r="AT154" s="412"/>
      <c r="AU154" s="412"/>
      <c r="AV154" s="412"/>
      <c r="AW154" s="413"/>
    </row>
    <row r="155" spans="1:49" s="296" customFormat="1" ht="82.5" customHeight="1" thickBot="1">
      <c r="A155" s="1363"/>
      <c r="B155" s="1364"/>
      <c r="C155" s="1364"/>
      <c r="D155" s="1364"/>
      <c r="E155" s="1355" t="s">
        <v>506</v>
      </c>
      <c r="F155" s="1356"/>
      <c r="G155" s="1356"/>
      <c r="H155" s="1356"/>
      <c r="I155" s="1356"/>
      <c r="J155" s="1356"/>
      <c r="K155" s="1356"/>
      <c r="L155" s="1356"/>
      <c r="M155" s="1356"/>
      <c r="N155" s="1356"/>
      <c r="O155" s="1356"/>
      <c r="P155" s="1356"/>
      <c r="Q155" s="1356"/>
      <c r="R155" s="1356"/>
      <c r="S155" s="1356"/>
      <c r="T155" s="1356"/>
      <c r="U155" s="1356"/>
      <c r="V155" s="1356"/>
      <c r="W155" s="1356"/>
      <c r="X155" s="1356"/>
      <c r="Y155" s="1356"/>
      <c r="Z155" s="1356"/>
      <c r="AA155" s="1356"/>
      <c r="AB155" s="1356"/>
      <c r="AC155" s="1356"/>
      <c r="AD155" s="1356"/>
      <c r="AE155" s="1356"/>
      <c r="AF155" s="1356"/>
      <c r="AG155" s="1356"/>
      <c r="AH155" s="1356"/>
      <c r="AI155" s="1356"/>
      <c r="AJ155" s="1357"/>
      <c r="AL155" s="412"/>
      <c r="AM155" s="412"/>
      <c r="AN155" s="412"/>
      <c r="AO155" s="412"/>
      <c r="AP155" s="412"/>
      <c r="AQ155" s="412"/>
      <c r="AR155" s="412"/>
      <c r="AS155" s="412"/>
      <c r="AT155" s="412"/>
      <c r="AU155" s="412"/>
      <c r="AV155" s="412"/>
      <c r="AW155" s="413"/>
    </row>
    <row r="156" spans="1:49" s="296" customFormat="1" ht="16.5" customHeight="1" thickBot="1">
      <c r="A156" s="1363"/>
      <c r="B156" s="1364"/>
      <c r="C156" s="1364"/>
      <c r="D156" s="1365"/>
      <c r="E156" s="417" t="s">
        <v>366</v>
      </c>
      <c r="F156" s="392"/>
      <c r="G156" s="392"/>
      <c r="H156" s="392"/>
      <c r="I156" s="392"/>
      <c r="J156" s="392"/>
      <c r="K156" s="392"/>
      <c r="L156" s="392"/>
      <c r="M156" s="392"/>
      <c r="N156" s="392"/>
      <c r="O156" s="392"/>
      <c r="P156" s="392"/>
      <c r="Q156" s="392"/>
      <c r="R156" s="392"/>
      <c r="S156" s="392"/>
      <c r="T156" s="392"/>
      <c r="U156" s="392"/>
      <c r="V156" s="392"/>
      <c r="W156" s="392"/>
      <c r="X156" s="392"/>
      <c r="Y156" s="392"/>
      <c r="Z156" s="392"/>
      <c r="AA156" s="392"/>
      <c r="AB156" s="392"/>
      <c r="AC156" s="392"/>
      <c r="AD156" s="392"/>
      <c r="AE156" s="392"/>
      <c r="AF156" s="392"/>
      <c r="AG156" s="392"/>
      <c r="AH156" s="392"/>
      <c r="AI156" s="392"/>
      <c r="AJ156" s="427"/>
      <c r="AK156" s="105"/>
      <c r="AL156" s="412"/>
      <c r="AM156" s="412"/>
      <c r="AN156" s="412"/>
      <c r="AO156" s="412"/>
      <c r="AP156" s="412"/>
      <c r="AQ156" s="412"/>
      <c r="AR156" s="412"/>
      <c r="AS156" s="412"/>
      <c r="AT156" s="412"/>
      <c r="AU156" s="412"/>
      <c r="AV156" s="412"/>
      <c r="AW156" s="413"/>
    </row>
    <row r="157" spans="1:49" s="296" customFormat="1" ht="18.75" customHeight="1" thickBot="1">
      <c r="A157" s="1366"/>
      <c r="B157" s="1367"/>
      <c r="C157" s="1367"/>
      <c r="D157" s="1368"/>
      <c r="E157" s="694" t="s">
        <v>107</v>
      </c>
      <c r="F157" s="429"/>
      <c r="G157" s="429"/>
      <c r="H157" s="429"/>
      <c r="I157" s="429"/>
      <c r="J157" s="429"/>
      <c r="K157" s="606"/>
      <c r="L157" s="1358" t="s">
        <v>108</v>
      </c>
      <c r="M157" s="1359"/>
      <c r="N157" s="1360">
        <v>4</v>
      </c>
      <c r="O157" s="1360"/>
      <c r="P157" s="430" t="s">
        <v>4</v>
      </c>
      <c r="Q157" s="1360">
        <v>10</v>
      </c>
      <c r="R157" s="1360"/>
      <c r="S157" s="430" t="s">
        <v>30</v>
      </c>
      <c r="T157" s="430" t="s">
        <v>23</v>
      </c>
      <c r="U157" s="695" t="b">
        <v>1</v>
      </c>
      <c r="V157" s="432" t="s">
        <v>31</v>
      </c>
      <c r="W157" s="430"/>
      <c r="X157" s="430"/>
      <c r="Y157" s="695" t="b">
        <v>0</v>
      </c>
      <c r="Z157" s="432" t="s">
        <v>32</v>
      </c>
      <c r="AA157" s="430"/>
      <c r="AB157" s="430" t="s">
        <v>24</v>
      </c>
      <c r="AC157" s="433"/>
      <c r="AD157" s="433"/>
      <c r="AE157" s="433"/>
      <c r="AF157" s="433"/>
      <c r="AG157" s="433"/>
      <c r="AH157" s="433"/>
      <c r="AI157" s="433"/>
      <c r="AJ157" s="434"/>
      <c r="AL157" s="412"/>
      <c r="AM157" s="412"/>
      <c r="AN157" s="412"/>
      <c r="AO157" s="412"/>
      <c r="AP157" s="412"/>
      <c r="AQ157" s="412"/>
      <c r="AR157" s="412"/>
      <c r="AS157" s="412"/>
      <c r="AT157" s="412"/>
      <c r="AU157" s="412"/>
      <c r="AV157" s="412"/>
      <c r="AW157" s="413"/>
    </row>
    <row r="158" spans="1:49" s="290" customFormat="1" ht="18" customHeight="1">
      <c r="A158" s="696"/>
      <c r="B158" s="443"/>
      <c r="C158" s="443"/>
      <c r="D158" s="443"/>
      <c r="E158" s="436"/>
      <c r="F158" s="437"/>
      <c r="G158" s="437"/>
      <c r="H158" s="437"/>
      <c r="I158" s="437"/>
      <c r="J158" s="437"/>
      <c r="K158" s="437"/>
      <c r="L158" s="439"/>
      <c r="M158" s="439"/>
      <c r="N158" s="439"/>
      <c r="O158" s="439"/>
      <c r="P158" s="439"/>
      <c r="Q158" s="439"/>
      <c r="R158" s="439"/>
      <c r="S158" s="439"/>
      <c r="T158" s="437"/>
      <c r="U158" s="437"/>
      <c r="V158" s="440"/>
      <c r="W158" s="437"/>
      <c r="X158" s="437"/>
      <c r="Y158" s="437"/>
      <c r="Z158" s="439"/>
      <c r="AA158" s="437"/>
      <c r="AB158" s="437"/>
      <c r="AC158" s="437"/>
      <c r="AD158" s="437"/>
      <c r="AE158" s="437"/>
      <c r="AF158" s="437"/>
      <c r="AG158" s="437"/>
      <c r="AH158" s="437"/>
      <c r="AI158" s="437"/>
      <c r="AJ158" s="441"/>
      <c r="AK158" s="296"/>
      <c r="AL158" s="291"/>
      <c r="AM158" s="291"/>
      <c r="AN158" s="291"/>
      <c r="AO158" s="291"/>
      <c r="AP158" s="291"/>
      <c r="AQ158" s="291"/>
      <c r="AR158" s="291"/>
      <c r="AS158" s="291"/>
      <c r="AT158" s="291"/>
      <c r="AU158" s="291"/>
      <c r="AV158" s="291"/>
    </row>
    <row r="159" spans="1:49">
      <c r="A159" s="316" t="s">
        <v>422</v>
      </c>
      <c r="C159" s="317"/>
      <c r="D159" s="317"/>
      <c r="E159" s="317"/>
      <c r="F159" s="317"/>
      <c r="G159" s="317"/>
      <c r="H159" s="317"/>
      <c r="I159" s="317"/>
      <c r="J159" s="317"/>
      <c r="K159" s="317"/>
      <c r="L159" s="317"/>
      <c r="M159" s="317"/>
      <c r="N159" s="317"/>
      <c r="O159" s="317"/>
      <c r="P159" s="317"/>
      <c r="Q159" s="317"/>
      <c r="R159" s="317"/>
      <c r="S159" s="317"/>
      <c r="T159" s="317"/>
      <c r="U159" s="317"/>
      <c r="V159" s="317"/>
      <c r="W159" s="317"/>
      <c r="X159" s="317"/>
      <c r="Y159" s="317"/>
      <c r="Z159" s="317"/>
      <c r="AA159" s="317"/>
      <c r="AB159" s="317"/>
      <c r="AC159" s="317"/>
      <c r="AD159" s="317"/>
      <c r="AE159" s="317"/>
      <c r="AF159" s="317"/>
      <c r="AK159" s="504"/>
      <c r="AT159" s="311"/>
    </row>
    <row r="160" spans="1:49" s="337" customFormat="1" ht="11.25">
      <c r="A160" s="697" t="s">
        <v>381</v>
      </c>
      <c r="B160" s="698"/>
      <c r="C160" s="698"/>
      <c r="D160" s="698"/>
      <c r="E160" s="698"/>
      <c r="F160" s="420"/>
      <c r="G160" s="420"/>
      <c r="H160" s="420"/>
      <c r="I160" s="420"/>
      <c r="J160" s="420"/>
      <c r="K160" s="420"/>
      <c r="L160" s="420"/>
      <c r="M160" s="420"/>
      <c r="N160" s="420"/>
      <c r="O160" s="420"/>
      <c r="P160" s="420"/>
      <c r="Q160" s="420"/>
      <c r="R160" s="420"/>
      <c r="S160" s="420"/>
      <c r="T160" s="420"/>
      <c r="U160" s="420"/>
      <c r="V160" s="420"/>
      <c r="W160" s="420"/>
      <c r="X160" s="420"/>
      <c r="Y160" s="420"/>
      <c r="Z160" s="420"/>
      <c r="AA160" s="420"/>
      <c r="AB160" s="420"/>
      <c r="AC160" s="420"/>
      <c r="AD160" s="420"/>
      <c r="AE160" s="420"/>
      <c r="AF160" s="420"/>
      <c r="AG160" s="420"/>
      <c r="AH160" s="420"/>
      <c r="AI160" s="420"/>
      <c r="AJ160" s="420"/>
      <c r="AL160" s="334"/>
      <c r="AM160" s="334"/>
      <c r="AN160" s="334"/>
      <c r="AO160" s="334"/>
      <c r="AP160" s="334"/>
      <c r="AQ160" s="334"/>
      <c r="AR160" s="334"/>
      <c r="AS160" s="334"/>
      <c r="AT160" s="334"/>
      <c r="AU160" s="334"/>
      <c r="AV160" s="334"/>
      <c r="AW160" s="336"/>
    </row>
    <row r="161" spans="1:49" s="296" customFormat="1" ht="22.5" customHeight="1">
      <c r="A161" s="699" t="s">
        <v>60</v>
      </c>
      <c r="B161" s="1384" t="s">
        <v>510</v>
      </c>
      <c r="C161" s="1384"/>
      <c r="D161" s="1384"/>
      <c r="E161" s="1384"/>
      <c r="F161" s="1384"/>
      <c r="G161" s="1384"/>
      <c r="H161" s="1384"/>
      <c r="I161" s="1384"/>
      <c r="J161" s="1384"/>
      <c r="K161" s="1384"/>
      <c r="L161" s="1384"/>
      <c r="M161" s="1384"/>
      <c r="N161" s="1384"/>
      <c r="O161" s="1384"/>
      <c r="P161" s="1384"/>
      <c r="Q161" s="1384"/>
      <c r="R161" s="1384"/>
      <c r="S161" s="1384"/>
      <c r="T161" s="1384"/>
      <c r="U161" s="1384"/>
      <c r="V161" s="1384"/>
      <c r="W161" s="1384"/>
      <c r="X161" s="1384"/>
      <c r="Y161" s="1384"/>
      <c r="Z161" s="1384"/>
      <c r="AA161" s="1384"/>
      <c r="AB161" s="1384"/>
      <c r="AC161" s="1384"/>
      <c r="AD161" s="1384"/>
      <c r="AE161" s="1384"/>
      <c r="AF161" s="1384"/>
      <c r="AG161" s="1384"/>
      <c r="AH161" s="1384"/>
      <c r="AI161" s="1384"/>
      <c r="AJ161" s="1384"/>
      <c r="AL161" s="328"/>
      <c r="AM161" s="412"/>
      <c r="AN161" s="412"/>
      <c r="AO161" s="412"/>
      <c r="AP161" s="412"/>
      <c r="AQ161" s="412"/>
      <c r="AR161" s="412"/>
      <c r="AS161" s="412"/>
      <c r="AT161" s="412"/>
      <c r="AU161" s="412"/>
      <c r="AV161" s="412"/>
      <c r="AW161" s="413"/>
    </row>
    <row r="162" spans="1:49" s="296" customFormat="1">
      <c r="A162" s="700" t="s">
        <v>382</v>
      </c>
      <c r="B162" s="701"/>
      <c r="C162" s="701"/>
      <c r="D162" s="701"/>
      <c r="E162" s="701"/>
      <c r="F162" s="702"/>
      <c r="G162" s="702"/>
      <c r="H162" s="702"/>
      <c r="I162" s="702"/>
      <c r="J162" s="702"/>
      <c r="K162" s="702"/>
      <c r="L162" s="702"/>
      <c r="M162" s="702"/>
      <c r="N162" s="702"/>
      <c r="O162" s="702"/>
      <c r="P162" s="702"/>
      <c r="Q162" s="702"/>
      <c r="R162" s="702"/>
      <c r="S162" s="702"/>
      <c r="T162" s="702"/>
      <c r="U162" s="702"/>
      <c r="V162" s="702"/>
      <c r="W162" s="702"/>
      <c r="X162" s="702"/>
      <c r="Y162" s="702"/>
      <c r="Z162" s="702"/>
      <c r="AA162" s="702"/>
      <c r="AB162" s="702"/>
      <c r="AC162" s="702"/>
      <c r="AD162" s="702"/>
      <c r="AE162" s="702"/>
      <c r="AF162" s="702"/>
      <c r="AG162" s="702"/>
      <c r="AH162" s="702"/>
      <c r="AI162" s="702"/>
      <c r="AJ162" s="702"/>
      <c r="AL162" s="328"/>
      <c r="AM162" s="412"/>
      <c r="AN162" s="412"/>
      <c r="AO162" s="412"/>
      <c r="AP162" s="412"/>
      <c r="AQ162" s="412"/>
      <c r="AR162" s="412"/>
      <c r="AS162" s="412"/>
      <c r="AT162" s="412"/>
      <c r="AU162" s="412"/>
      <c r="AV162" s="412"/>
      <c r="AW162" s="413"/>
    </row>
    <row r="163" spans="1:49" ht="77.25" customHeight="1">
      <c r="A163" s="703" t="s">
        <v>60</v>
      </c>
      <c r="B163" s="1385" t="s">
        <v>511</v>
      </c>
      <c r="C163" s="1386"/>
      <c r="D163" s="1386"/>
      <c r="E163" s="1386"/>
      <c r="F163" s="1386"/>
      <c r="G163" s="1386"/>
      <c r="H163" s="1386"/>
      <c r="I163" s="1386"/>
      <c r="J163" s="1386"/>
      <c r="K163" s="1386"/>
      <c r="L163" s="1386"/>
      <c r="M163" s="1386"/>
      <c r="N163" s="1386"/>
      <c r="O163" s="1386"/>
      <c r="P163" s="1386"/>
      <c r="Q163" s="1386"/>
      <c r="R163" s="1386"/>
      <c r="S163" s="1386"/>
      <c r="T163" s="1386"/>
      <c r="U163" s="1386"/>
      <c r="V163" s="1386"/>
      <c r="W163" s="1386"/>
      <c r="X163" s="1386"/>
      <c r="Y163" s="1386"/>
      <c r="Z163" s="1386"/>
      <c r="AA163" s="1386"/>
      <c r="AB163" s="1386"/>
      <c r="AC163" s="1386"/>
      <c r="AD163" s="1386"/>
      <c r="AE163" s="1386"/>
      <c r="AF163" s="1386"/>
      <c r="AG163" s="1386"/>
      <c r="AH163" s="1386"/>
      <c r="AI163" s="1386"/>
      <c r="AJ163" s="1387"/>
      <c r="AK163" s="704"/>
      <c r="AT163" s="311"/>
    </row>
    <row r="164" spans="1:49" ht="7.5" customHeight="1" thickBot="1">
      <c r="A164" s="705"/>
      <c r="B164" s="705"/>
      <c r="C164" s="705"/>
      <c r="D164" s="705"/>
      <c r="E164" s="705"/>
      <c r="F164" s="705"/>
      <c r="G164" s="705"/>
      <c r="H164" s="705"/>
      <c r="I164" s="705"/>
      <c r="J164" s="705"/>
      <c r="K164" s="705"/>
      <c r="L164" s="705"/>
      <c r="M164" s="705"/>
      <c r="N164" s="705"/>
      <c r="O164" s="705"/>
      <c r="P164" s="705"/>
      <c r="Q164" s="705"/>
      <c r="R164" s="705"/>
      <c r="S164" s="705"/>
      <c r="T164" s="705"/>
      <c r="U164" s="705"/>
      <c r="V164" s="705"/>
      <c r="W164" s="705"/>
      <c r="X164" s="705"/>
      <c r="Y164" s="705"/>
      <c r="Z164" s="705"/>
      <c r="AA164" s="705"/>
      <c r="AB164" s="705"/>
      <c r="AC164" s="705"/>
      <c r="AD164" s="705"/>
      <c r="AE164" s="705"/>
      <c r="AF164" s="705"/>
      <c r="AG164" s="705"/>
      <c r="AH164" s="705"/>
      <c r="AI164" s="705"/>
      <c r="AJ164" s="706"/>
      <c r="AK164" s="704"/>
      <c r="AT164" s="311"/>
    </row>
    <row r="165" spans="1:49" s="296" customFormat="1" ht="13.5" customHeight="1" thickBot="1">
      <c r="A165" s="1186" t="s">
        <v>383</v>
      </c>
      <c r="B165" s="1187"/>
      <c r="C165" s="1187"/>
      <c r="D165" s="1188"/>
      <c r="E165" s="1388" t="s">
        <v>34</v>
      </c>
      <c r="F165" s="1389"/>
      <c r="G165" s="1389"/>
      <c r="H165" s="1389"/>
      <c r="I165" s="1389"/>
      <c r="J165" s="1389"/>
      <c r="K165" s="1389"/>
      <c r="L165" s="1389"/>
      <c r="M165" s="1389"/>
      <c r="N165" s="1389"/>
      <c r="O165" s="1389"/>
      <c r="P165" s="1389"/>
      <c r="Q165" s="1389"/>
      <c r="R165" s="1389"/>
      <c r="S165" s="1389"/>
      <c r="T165" s="1389"/>
      <c r="U165" s="1389"/>
      <c r="V165" s="1389"/>
      <c r="W165" s="1389"/>
      <c r="X165" s="1389"/>
      <c r="Y165" s="1389"/>
      <c r="Z165" s="1389"/>
      <c r="AA165" s="1389"/>
      <c r="AB165" s="1389"/>
      <c r="AC165" s="1389"/>
      <c r="AD165" s="1389"/>
      <c r="AE165" s="1389"/>
      <c r="AF165" s="1389"/>
      <c r="AG165" s="1389"/>
      <c r="AH165" s="1389"/>
      <c r="AI165" s="1390"/>
      <c r="AJ165" s="396" t="str" cm="1">
        <f t="array" ref="AJ165">IF(M19="○",IF((IF(COUNTIF(E179:E182,TRUE)&gt;=1,1,0)+IF(COUNTIF(E183:E186,TRUE)&gt;=1,1,0)+IF(COUNTIF(E187:E190,TRUE)&gt;=1,1,0)+IF(COUNTIF(E166:E169,TRUE)&gt;=1,1,0)+IF(COUNTIF(E170:E173,TRUE)&gt;=1,1,0)+IF(COUNTIF(E174:E178,TRUE)&gt;=1,1,0))&gt;=3,"○","×"), IF(PRODUCT((E166:E190=FALSE)*1),"×","○"))</f>
        <v>○</v>
      </c>
      <c r="AL165" s="1234" t="s">
        <v>597</v>
      </c>
      <c r="AM165" s="1235"/>
      <c r="AN165" s="1235"/>
      <c r="AO165" s="1235"/>
      <c r="AP165" s="1235"/>
      <c r="AQ165" s="1235"/>
      <c r="AR165" s="1235"/>
      <c r="AS165" s="1235"/>
      <c r="AT165" s="1235"/>
      <c r="AU165" s="1235"/>
      <c r="AV165" s="1236"/>
      <c r="AW165" s="413"/>
    </row>
    <row r="166" spans="1:49" s="618" customFormat="1" ht="15" customHeight="1">
      <c r="A166" s="1193" t="s">
        <v>205</v>
      </c>
      <c r="B166" s="1194"/>
      <c r="C166" s="1194"/>
      <c r="D166" s="1195"/>
      <c r="E166" s="707" t="b">
        <v>1</v>
      </c>
      <c r="F166" s="1205" t="s">
        <v>211</v>
      </c>
      <c r="G166" s="1205"/>
      <c r="H166" s="1205"/>
      <c r="I166" s="1205"/>
      <c r="J166" s="1205"/>
      <c r="K166" s="1205"/>
      <c r="L166" s="1205"/>
      <c r="M166" s="1205"/>
      <c r="N166" s="1205"/>
      <c r="O166" s="1205"/>
      <c r="P166" s="1205"/>
      <c r="Q166" s="1205"/>
      <c r="R166" s="1205"/>
      <c r="S166" s="1205"/>
      <c r="T166" s="1205"/>
      <c r="U166" s="1205"/>
      <c r="V166" s="1205"/>
      <c r="W166" s="1205"/>
      <c r="X166" s="1205"/>
      <c r="Y166" s="1205"/>
      <c r="Z166" s="1205"/>
      <c r="AA166" s="1205"/>
      <c r="AB166" s="1205"/>
      <c r="AC166" s="1205"/>
      <c r="AD166" s="1205"/>
      <c r="AE166" s="1205"/>
      <c r="AF166" s="1205"/>
      <c r="AG166" s="1205"/>
      <c r="AH166" s="1205"/>
      <c r="AI166" s="1205"/>
      <c r="AJ166" s="1206"/>
      <c r="AK166" s="704"/>
      <c r="AL166" s="1237"/>
      <c r="AM166" s="1238"/>
      <c r="AN166" s="1238"/>
      <c r="AO166" s="1238"/>
      <c r="AP166" s="1238"/>
      <c r="AQ166" s="1238"/>
      <c r="AR166" s="1238"/>
      <c r="AS166" s="1238"/>
      <c r="AT166" s="1238"/>
      <c r="AU166" s="1238"/>
      <c r="AV166" s="1239"/>
    </row>
    <row r="167" spans="1:49" s="618" customFormat="1" ht="15" customHeight="1" thickBot="1">
      <c r="A167" s="1196"/>
      <c r="B167" s="1197"/>
      <c r="C167" s="1197"/>
      <c r="D167" s="1198"/>
      <c r="E167" s="708" t="b">
        <v>0</v>
      </c>
      <c r="F167" s="1189" t="s">
        <v>212</v>
      </c>
      <c r="G167" s="1189"/>
      <c r="H167" s="1189"/>
      <c r="I167" s="1189"/>
      <c r="J167" s="1189"/>
      <c r="K167" s="1189"/>
      <c r="L167" s="1189"/>
      <c r="M167" s="1189"/>
      <c r="N167" s="1189"/>
      <c r="O167" s="1189"/>
      <c r="P167" s="1189"/>
      <c r="Q167" s="1189"/>
      <c r="R167" s="1189"/>
      <c r="S167" s="1189"/>
      <c r="T167" s="1189"/>
      <c r="U167" s="1189"/>
      <c r="V167" s="1189"/>
      <c r="W167" s="1189"/>
      <c r="X167" s="1189"/>
      <c r="Y167" s="1189"/>
      <c r="Z167" s="1189"/>
      <c r="AA167" s="1189"/>
      <c r="AB167" s="1189"/>
      <c r="AC167" s="1189"/>
      <c r="AD167" s="1189"/>
      <c r="AE167" s="1189"/>
      <c r="AF167" s="1189"/>
      <c r="AG167" s="1189"/>
      <c r="AH167" s="1189"/>
      <c r="AI167" s="1189"/>
      <c r="AJ167" s="1190"/>
      <c r="AK167" s="704"/>
      <c r="AL167" s="1240"/>
      <c r="AM167" s="1241"/>
      <c r="AN167" s="1241"/>
      <c r="AO167" s="1241"/>
      <c r="AP167" s="1241"/>
      <c r="AQ167" s="1241"/>
      <c r="AR167" s="1241"/>
      <c r="AS167" s="1241"/>
      <c r="AT167" s="1241"/>
      <c r="AU167" s="1241"/>
      <c r="AV167" s="1242"/>
    </row>
    <row r="168" spans="1:49" s="618" customFormat="1" ht="15" customHeight="1">
      <c r="A168" s="1196"/>
      <c r="B168" s="1197"/>
      <c r="C168" s="1197"/>
      <c r="D168" s="1198"/>
      <c r="E168" s="708" t="b">
        <v>0</v>
      </c>
      <c r="F168" s="1189" t="s">
        <v>213</v>
      </c>
      <c r="G168" s="1189"/>
      <c r="H168" s="1189"/>
      <c r="I168" s="1189"/>
      <c r="J168" s="1189"/>
      <c r="K168" s="1189"/>
      <c r="L168" s="1189"/>
      <c r="M168" s="1189"/>
      <c r="N168" s="1189"/>
      <c r="O168" s="1189"/>
      <c r="P168" s="1189"/>
      <c r="Q168" s="1189"/>
      <c r="R168" s="1189"/>
      <c r="S168" s="1189"/>
      <c r="T168" s="1189"/>
      <c r="U168" s="1189"/>
      <c r="V168" s="1189"/>
      <c r="W168" s="1189"/>
      <c r="X168" s="1189"/>
      <c r="Y168" s="1189"/>
      <c r="Z168" s="1189"/>
      <c r="AA168" s="1189"/>
      <c r="AB168" s="1189"/>
      <c r="AC168" s="1189"/>
      <c r="AD168" s="1189"/>
      <c r="AE168" s="1189"/>
      <c r="AF168" s="1189"/>
      <c r="AG168" s="1189"/>
      <c r="AH168" s="1189"/>
      <c r="AI168" s="1189"/>
      <c r="AJ168" s="1190"/>
      <c r="AK168" s="704"/>
      <c r="AL168" s="617"/>
      <c r="AM168" s="617"/>
      <c r="AN168" s="617"/>
      <c r="AO168" s="617"/>
      <c r="AP168" s="617"/>
      <c r="AQ168" s="617"/>
      <c r="AR168" s="617"/>
      <c r="AS168" s="617"/>
      <c r="AT168" s="617"/>
      <c r="AU168" s="617"/>
      <c r="AV168" s="617"/>
    </row>
    <row r="169" spans="1:49" s="618" customFormat="1" ht="15" customHeight="1">
      <c r="A169" s="1199"/>
      <c r="B169" s="1200"/>
      <c r="C169" s="1200"/>
      <c r="D169" s="1201"/>
      <c r="E169" s="709" t="b">
        <v>0</v>
      </c>
      <c r="F169" s="1215" t="s">
        <v>214</v>
      </c>
      <c r="G169" s="1215"/>
      <c r="H169" s="1215"/>
      <c r="I169" s="1215"/>
      <c r="J169" s="1215"/>
      <c r="K169" s="1215"/>
      <c r="L169" s="1215"/>
      <c r="M169" s="1215"/>
      <c r="N169" s="1215"/>
      <c r="O169" s="1215"/>
      <c r="P169" s="1215"/>
      <c r="Q169" s="1215"/>
      <c r="R169" s="1215"/>
      <c r="S169" s="1215"/>
      <c r="T169" s="1215"/>
      <c r="U169" s="1215"/>
      <c r="V169" s="1215"/>
      <c r="W169" s="1215"/>
      <c r="X169" s="1215"/>
      <c r="Y169" s="1215"/>
      <c r="Z169" s="1215"/>
      <c r="AA169" s="1215"/>
      <c r="AB169" s="1215"/>
      <c r="AC169" s="1215"/>
      <c r="AD169" s="1215"/>
      <c r="AE169" s="1215"/>
      <c r="AF169" s="1215"/>
      <c r="AG169" s="1215"/>
      <c r="AH169" s="1215"/>
      <c r="AI169" s="1215"/>
      <c r="AJ169" s="1216"/>
      <c r="AK169" s="704"/>
      <c r="AL169" s="617"/>
      <c r="AM169" s="617"/>
      <c r="AN169" s="617"/>
      <c r="AO169" s="617"/>
      <c r="AP169" s="617"/>
      <c r="AQ169" s="617"/>
      <c r="AR169" s="617"/>
      <c r="AS169" s="617"/>
      <c r="AT169" s="617"/>
      <c r="AU169" s="617"/>
      <c r="AV169" s="617"/>
    </row>
    <row r="170" spans="1:49" s="618" customFormat="1" ht="30" customHeight="1">
      <c r="A170" s="1193" t="s">
        <v>206</v>
      </c>
      <c r="B170" s="1194"/>
      <c r="C170" s="1194"/>
      <c r="D170" s="1195"/>
      <c r="E170" s="710" t="b">
        <v>0</v>
      </c>
      <c r="F170" s="1205" t="s">
        <v>239</v>
      </c>
      <c r="G170" s="1205"/>
      <c r="H170" s="1205"/>
      <c r="I170" s="1205"/>
      <c r="J170" s="1205"/>
      <c r="K170" s="1205"/>
      <c r="L170" s="1205"/>
      <c r="M170" s="1205"/>
      <c r="N170" s="1205"/>
      <c r="O170" s="1205"/>
      <c r="P170" s="1205"/>
      <c r="Q170" s="1205"/>
      <c r="R170" s="1205"/>
      <c r="S170" s="1205"/>
      <c r="T170" s="1205"/>
      <c r="U170" s="1205"/>
      <c r="V170" s="1205"/>
      <c r="W170" s="1205"/>
      <c r="X170" s="1205"/>
      <c r="Y170" s="1205"/>
      <c r="Z170" s="1205"/>
      <c r="AA170" s="1205"/>
      <c r="AB170" s="1205"/>
      <c r="AC170" s="1205"/>
      <c r="AD170" s="1205"/>
      <c r="AE170" s="1205"/>
      <c r="AF170" s="1205"/>
      <c r="AG170" s="1205"/>
      <c r="AH170" s="1205"/>
      <c r="AI170" s="1205"/>
      <c r="AJ170" s="1206"/>
      <c r="AK170" s="704"/>
      <c r="AL170" s="617"/>
      <c r="AM170" s="617"/>
      <c r="AN170" s="617"/>
      <c r="AO170" s="617"/>
      <c r="AP170" s="617"/>
      <c r="AQ170" s="617"/>
      <c r="AR170" s="617"/>
      <c r="AS170" s="617"/>
      <c r="AT170" s="617"/>
      <c r="AU170" s="617"/>
      <c r="AV170" s="617"/>
    </row>
    <row r="171" spans="1:49" s="290" customFormat="1" ht="15" customHeight="1">
      <c r="A171" s="1196"/>
      <c r="B171" s="1197"/>
      <c r="C171" s="1197"/>
      <c r="D171" s="1198"/>
      <c r="E171" s="711" t="b">
        <v>1</v>
      </c>
      <c r="F171" s="1189" t="s">
        <v>215</v>
      </c>
      <c r="G171" s="1189"/>
      <c r="H171" s="1189"/>
      <c r="I171" s="1189"/>
      <c r="J171" s="1189"/>
      <c r="K171" s="1189"/>
      <c r="L171" s="1189"/>
      <c r="M171" s="1189"/>
      <c r="N171" s="1189"/>
      <c r="O171" s="1189"/>
      <c r="P171" s="1189"/>
      <c r="Q171" s="1189"/>
      <c r="R171" s="1189"/>
      <c r="S171" s="1189"/>
      <c r="T171" s="1189"/>
      <c r="U171" s="1189"/>
      <c r="V171" s="1189"/>
      <c r="W171" s="1189"/>
      <c r="X171" s="1189"/>
      <c r="Y171" s="1189"/>
      <c r="Z171" s="1189"/>
      <c r="AA171" s="1189"/>
      <c r="AB171" s="1189"/>
      <c r="AC171" s="1189"/>
      <c r="AD171" s="1189"/>
      <c r="AE171" s="1189"/>
      <c r="AF171" s="1189"/>
      <c r="AG171" s="1189"/>
      <c r="AH171" s="1189"/>
      <c r="AI171" s="1189"/>
      <c r="AJ171" s="1190"/>
      <c r="AK171" s="704"/>
      <c r="AL171" s="291"/>
      <c r="AM171" s="291"/>
      <c r="AN171" s="291"/>
      <c r="AO171" s="291"/>
      <c r="AP171" s="291"/>
      <c r="AQ171" s="291"/>
      <c r="AR171" s="291"/>
      <c r="AS171" s="291"/>
      <c r="AT171" s="291"/>
      <c r="AU171" s="291"/>
      <c r="AV171" s="291"/>
    </row>
    <row r="172" spans="1:49" s="290" customFormat="1" ht="15" customHeight="1">
      <c r="A172" s="1196"/>
      <c r="B172" s="1197"/>
      <c r="C172" s="1197"/>
      <c r="D172" s="1198"/>
      <c r="E172" s="708" t="b">
        <v>0</v>
      </c>
      <c r="F172" s="1189" t="s">
        <v>216</v>
      </c>
      <c r="G172" s="1189"/>
      <c r="H172" s="1189"/>
      <c r="I172" s="1189"/>
      <c r="J172" s="1189"/>
      <c r="K172" s="1189"/>
      <c r="L172" s="1189"/>
      <c r="M172" s="1189"/>
      <c r="N172" s="1189"/>
      <c r="O172" s="1189"/>
      <c r="P172" s="1189"/>
      <c r="Q172" s="1189"/>
      <c r="R172" s="1189"/>
      <c r="S172" s="1189"/>
      <c r="T172" s="1189"/>
      <c r="U172" s="1189"/>
      <c r="V172" s="1189"/>
      <c r="W172" s="1189"/>
      <c r="X172" s="1189"/>
      <c r="Y172" s="1189"/>
      <c r="Z172" s="1189"/>
      <c r="AA172" s="1189"/>
      <c r="AB172" s="1189"/>
      <c r="AC172" s="1189"/>
      <c r="AD172" s="1189"/>
      <c r="AE172" s="1189"/>
      <c r="AF172" s="1189"/>
      <c r="AG172" s="1189"/>
      <c r="AH172" s="1189"/>
      <c r="AI172" s="1189"/>
      <c r="AJ172" s="1190"/>
      <c r="AK172" s="704"/>
      <c r="AL172" s="291"/>
      <c r="AM172" s="291"/>
      <c r="AN172" s="291"/>
      <c r="AO172" s="291"/>
      <c r="AP172" s="291"/>
      <c r="AQ172" s="291"/>
      <c r="AR172" s="291"/>
      <c r="AS172" s="291"/>
      <c r="AT172" s="291"/>
      <c r="AU172" s="291"/>
      <c r="AV172" s="291"/>
    </row>
    <row r="173" spans="1:49" s="290" customFormat="1" ht="15" customHeight="1">
      <c r="A173" s="1199"/>
      <c r="B173" s="1200"/>
      <c r="C173" s="1200"/>
      <c r="D173" s="1201"/>
      <c r="E173" s="712" t="b">
        <v>0</v>
      </c>
      <c r="F173" s="1215" t="s">
        <v>217</v>
      </c>
      <c r="G173" s="1215"/>
      <c r="H173" s="1215"/>
      <c r="I173" s="1215"/>
      <c r="J173" s="1215"/>
      <c r="K173" s="1215"/>
      <c r="L173" s="1215"/>
      <c r="M173" s="1215"/>
      <c r="N173" s="1215"/>
      <c r="O173" s="1215"/>
      <c r="P173" s="1215"/>
      <c r="Q173" s="1215"/>
      <c r="R173" s="1215"/>
      <c r="S173" s="1215"/>
      <c r="T173" s="1215"/>
      <c r="U173" s="1215"/>
      <c r="V173" s="1215"/>
      <c r="W173" s="1215"/>
      <c r="X173" s="1215"/>
      <c r="Y173" s="1215"/>
      <c r="Z173" s="1215"/>
      <c r="AA173" s="1215"/>
      <c r="AB173" s="1215"/>
      <c r="AC173" s="1215"/>
      <c r="AD173" s="1215"/>
      <c r="AE173" s="1215"/>
      <c r="AF173" s="1215"/>
      <c r="AG173" s="1215"/>
      <c r="AH173" s="1215"/>
      <c r="AI173" s="1215"/>
      <c r="AJ173" s="1216"/>
      <c r="AK173" s="704"/>
      <c r="AL173" s="291"/>
      <c r="AM173" s="291"/>
      <c r="AN173" s="291"/>
      <c r="AO173" s="291"/>
      <c r="AP173" s="291"/>
      <c r="AQ173" s="291"/>
      <c r="AR173" s="291"/>
      <c r="AS173" s="291"/>
      <c r="AT173" s="291"/>
      <c r="AU173" s="291"/>
      <c r="AV173" s="291"/>
    </row>
    <row r="174" spans="1:49" s="290" customFormat="1" ht="15" customHeight="1">
      <c r="A174" s="1193" t="s">
        <v>207</v>
      </c>
      <c r="B174" s="1194"/>
      <c r="C174" s="1194"/>
      <c r="D174" s="1195"/>
      <c r="E174" s="711" t="b">
        <v>0</v>
      </c>
      <c r="F174" s="1205" t="s">
        <v>218</v>
      </c>
      <c r="G174" s="1205"/>
      <c r="H174" s="1205"/>
      <c r="I174" s="1205"/>
      <c r="J174" s="1205"/>
      <c r="K174" s="1205"/>
      <c r="L174" s="1205"/>
      <c r="M174" s="1205"/>
      <c r="N174" s="1205"/>
      <c r="O174" s="1205"/>
      <c r="P174" s="1205"/>
      <c r="Q174" s="1205"/>
      <c r="R174" s="1205"/>
      <c r="S174" s="1205"/>
      <c r="T174" s="1205"/>
      <c r="U174" s="1205"/>
      <c r="V174" s="1205"/>
      <c r="W174" s="1205"/>
      <c r="X174" s="1205"/>
      <c r="Y174" s="1205"/>
      <c r="Z174" s="1205"/>
      <c r="AA174" s="1205"/>
      <c r="AB174" s="1205"/>
      <c r="AC174" s="1205"/>
      <c r="AD174" s="1205"/>
      <c r="AE174" s="1205"/>
      <c r="AF174" s="1205"/>
      <c r="AG174" s="1205"/>
      <c r="AH174" s="1205"/>
      <c r="AI174" s="1205"/>
      <c r="AJ174" s="1206"/>
      <c r="AK174" s="704"/>
      <c r="AL174" s="291"/>
      <c r="AM174" s="291"/>
      <c r="AN174" s="291"/>
      <c r="AO174" s="291"/>
      <c r="AP174" s="291"/>
      <c r="AQ174" s="291"/>
      <c r="AR174" s="291"/>
      <c r="AS174" s="291"/>
      <c r="AT174" s="291"/>
      <c r="AU174" s="291"/>
      <c r="AV174" s="291"/>
    </row>
    <row r="175" spans="1:49" s="290" customFormat="1" ht="30" customHeight="1">
      <c r="A175" s="1196"/>
      <c r="B175" s="1197"/>
      <c r="C175" s="1197"/>
      <c r="D175" s="1198"/>
      <c r="E175" s="708" t="b">
        <v>0</v>
      </c>
      <c r="F175" s="1189" t="s">
        <v>219</v>
      </c>
      <c r="G175" s="1189"/>
      <c r="H175" s="1189"/>
      <c r="I175" s="1189"/>
      <c r="J175" s="1189"/>
      <c r="K175" s="1189"/>
      <c r="L175" s="1189"/>
      <c r="M175" s="1189"/>
      <c r="N175" s="1189"/>
      <c r="O175" s="1189"/>
      <c r="P175" s="1189"/>
      <c r="Q175" s="1189"/>
      <c r="R175" s="1189"/>
      <c r="S175" s="1189"/>
      <c r="T175" s="1189"/>
      <c r="U175" s="1189"/>
      <c r="V175" s="1189"/>
      <c r="W175" s="1189"/>
      <c r="X175" s="1189"/>
      <c r="Y175" s="1189"/>
      <c r="Z175" s="1189"/>
      <c r="AA175" s="1189"/>
      <c r="AB175" s="1189"/>
      <c r="AC175" s="1189"/>
      <c r="AD175" s="1189"/>
      <c r="AE175" s="1189"/>
      <c r="AF175" s="1189"/>
      <c r="AG175" s="1189"/>
      <c r="AH175" s="1189"/>
      <c r="AI175" s="1189"/>
      <c r="AJ175" s="1190"/>
      <c r="AK175" s="704"/>
      <c r="AL175" s="291"/>
      <c r="AM175" s="291"/>
      <c r="AN175" s="291"/>
      <c r="AO175" s="291"/>
      <c r="AP175" s="291"/>
      <c r="AQ175" s="291"/>
      <c r="AR175" s="291"/>
      <c r="AS175" s="291"/>
      <c r="AT175" s="291"/>
      <c r="AU175" s="291"/>
      <c r="AV175" s="291"/>
    </row>
    <row r="176" spans="1:49" s="290" customFormat="1" ht="15" customHeight="1">
      <c r="A176" s="1196"/>
      <c r="B176" s="1197"/>
      <c r="C176" s="1197"/>
      <c r="D176" s="1198"/>
      <c r="E176" s="708" t="b">
        <v>0</v>
      </c>
      <c r="F176" s="1189" t="s">
        <v>220</v>
      </c>
      <c r="G176" s="1189"/>
      <c r="H176" s="1189"/>
      <c r="I176" s="1189"/>
      <c r="J176" s="1189"/>
      <c r="K176" s="1189"/>
      <c r="L176" s="1189"/>
      <c r="M176" s="1189"/>
      <c r="N176" s="1189"/>
      <c r="O176" s="1189"/>
      <c r="P176" s="1189"/>
      <c r="Q176" s="1189"/>
      <c r="R176" s="1189"/>
      <c r="S176" s="1189"/>
      <c r="T176" s="1189"/>
      <c r="U176" s="1189"/>
      <c r="V176" s="1189"/>
      <c r="W176" s="1189"/>
      <c r="X176" s="1189"/>
      <c r="Y176" s="1189"/>
      <c r="Z176" s="1189"/>
      <c r="AA176" s="1189"/>
      <c r="AB176" s="1189"/>
      <c r="AC176" s="1189"/>
      <c r="AD176" s="1189"/>
      <c r="AE176" s="1189"/>
      <c r="AF176" s="1189"/>
      <c r="AG176" s="1189"/>
      <c r="AH176" s="1189"/>
      <c r="AI176" s="1189"/>
      <c r="AJ176" s="1190"/>
      <c r="AK176" s="704"/>
      <c r="AL176" s="291"/>
      <c r="AM176" s="291"/>
      <c r="AN176" s="291"/>
      <c r="AO176" s="291"/>
      <c r="AP176" s="291"/>
      <c r="AQ176" s="291"/>
      <c r="AR176" s="291"/>
      <c r="AS176" s="291"/>
      <c r="AT176" s="291"/>
      <c r="AU176" s="291"/>
      <c r="AV176" s="291"/>
    </row>
    <row r="177" spans="1:48" s="290" customFormat="1" ht="15" customHeight="1">
      <c r="A177" s="1196"/>
      <c r="B177" s="1197"/>
      <c r="C177" s="1197"/>
      <c r="D177" s="1198"/>
      <c r="E177" s="708" t="b">
        <v>0</v>
      </c>
      <c r="F177" s="1189" t="s">
        <v>221</v>
      </c>
      <c r="G177" s="1189"/>
      <c r="H177" s="1189"/>
      <c r="I177" s="1189"/>
      <c r="J177" s="1189"/>
      <c r="K177" s="1189"/>
      <c r="L177" s="1189"/>
      <c r="M177" s="1189"/>
      <c r="N177" s="1189"/>
      <c r="O177" s="1189"/>
      <c r="P177" s="1189"/>
      <c r="Q177" s="1189"/>
      <c r="R177" s="1189"/>
      <c r="S177" s="1189"/>
      <c r="T177" s="1189"/>
      <c r="U177" s="1189"/>
      <c r="V177" s="1189"/>
      <c r="W177" s="1189"/>
      <c r="X177" s="1189"/>
      <c r="Y177" s="1189"/>
      <c r="Z177" s="1189"/>
      <c r="AA177" s="1189"/>
      <c r="AB177" s="1189"/>
      <c r="AC177" s="1189"/>
      <c r="AD177" s="1189"/>
      <c r="AE177" s="1189"/>
      <c r="AF177" s="1189"/>
      <c r="AG177" s="1189"/>
      <c r="AH177" s="1189"/>
      <c r="AI177" s="1189"/>
      <c r="AJ177" s="1190"/>
      <c r="AK177" s="704"/>
      <c r="AL177" s="291"/>
      <c r="AM177" s="291"/>
      <c r="AN177" s="291"/>
      <c r="AO177" s="291"/>
      <c r="AP177" s="291"/>
      <c r="AQ177" s="291"/>
      <c r="AR177" s="291"/>
      <c r="AS177" s="291"/>
      <c r="AT177" s="291"/>
      <c r="AU177" s="291"/>
      <c r="AV177" s="291"/>
    </row>
    <row r="178" spans="1:48" s="290" customFormat="1" ht="15" customHeight="1">
      <c r="A178" s="1199"/>
      <c r="B178" s="1200"/>
      <c r="C178" s="1200"/>
      <c r="D178" s="1201"/>
      <c r="E178" s="712" t="b">
        <v>0</v>
      </c>
      <c r="F178" s="1215" t="s">
        <v>234</v>
      </c>
      <c r="G178" s="1215"/>
      <c r="H178" s="1215"/>
      <c r="I178" s="1215"/>
      <c r="J178" s="1215"/>
      <c r="K178" s="1215"/>
      <c r="L178" s="1215"/>
      <c r="M178" s="1215"/>
      <c r="N178" s="1215"/>
      <c r="O178" s="1215"/>
      <c r="P178" s="1215"/>
      <c r="Q178" s="1215"/>
      <c r="R178" s="1215"/>
      <c r="S178" s="1215"/>
      <c r="T178" s="1215"/>
      <c r="U178" s="1215"/>
      <c r="V178" s="1215"/>
      <c r="W178" s="1215"/>
      <c r="X178" s="1215"/>
      <c r="Y178" s="1215"/>
      <c r="Z178" s="1215"/>
      <c r="AA178" s="1215"/>
      <c r="AB178" s="1215"/>
      <c r="AC178" s="1215"/>
      <c r="AD178" s="1215"/>
      <c r="AE178" s="1215"/>
      <c r="AF178" s="1215"/>
      <c r="AG178" s="1215"/>
      <c r="AH178" s="1215"/>
      <c r="AI178" s="1215"/>
      <c r="AJ178" s="1216"/>
      <c r="AK178" s="704"/>
      <c r="AL178" s="291"/>
      <c r="AM178" s="291"/>
      <c r="AN178" s="291"/>
      <c r="AO178" s="291"/>
      <c r="AP178" s="291"/>
      <c r="AQ178" s="291"/>
      <c r="AR178" s="291"/>
      <c r="AS178" s="291"/>
      <c r="AT178" s="291"/>
      <c r="AU178" s="291"/>
      <c r="AV178" s="291"/>
    </row>
    <row r="179" spans="1:48" s="290" customFormat="1" ht="30" customHeight="1">
      <c r="A179" s="1193" t="s">
        <v>208</v>
      </c>
      <c r="B179" s="1194"/>
      <c r="C179" s="1194"/>
      <c r="D179" s="1195"/>
      <c r="E179" s="711" t="b">
        <v>0</v>
      </c>
      <c r="F179" s="1205" t="s">
        <v>222</v>
      </c>
      <c r="G179" s="1205"/>
      <c r="H179" s="1205"/>
      <c r="I179" s="1205"/>
      <c r="J179" s="1205"/>
      <c r="K179" s="1205"/>
      <c r="L179" s="1205"/>
      <c r="M179" s="1205"/>
      <c r="N179" s="1205"/>
      <c r="O179" s="1205"/>
      <c r="P179" s="1205"/>
      <c r="Q179" s="1205"/>
      <c r="R179" s="1205"/>
      <c r="S179" s="1205"/>
      <c r="T179" s="1205"/>
      <c r="U179" s="1205"/>
      <c r="V179" s="1205"/>
      <c r="W179" s="1205"/>
      <c r="X179" s="1205"/>
      <c r="Y179" s="1205"/>
      <c r="Z179" s="1205"/>
      <c r="AA179" s="1205"/>
      <c r="AB179" s="1205"/>
      <c r="AC179" s="1205"/>
      <c r="AD179" s="1205"/>
      <c r="AE179" s="1205"/>
      <c r="AF179" s="1205"/>
      <c r="AG179" s="1205"/>
      <c r="AH179" s="1205"/>
      <c r="AI179" s="1205"/>
      <c r="AJ179" s="1206"/>
      <c r="AK179" s="704"/>
      <c r="AL179" s="291"/>
      <c r="AM179" s="291"/>
      <c r="AN179" s="291"/>
      <c r="AO179" s="291"/>
      <c r="AP179" s="291"/>
      <c r="AQ179" s="291"/>
      <c r="AR179" s="291"/>
      <c r="AS179" s="291"/>
      <c r="AT179" s="291"/>
      <c r="AU179" s="291"/>
      <c r="AV179" s="291"/>
    </row>
    <row r="180" spans="1:48" s="290" customFormat="1" ht="15" customHeight="1">
      <c r="A180" s="1196"/>
      <c r="B180" s="1197"/>
      <c r="C180" s="1197"/>
      <c r="D180" s="1198"/>
      <c r="E180" s="708" t="b">
        <v>1</v>
      </c>
      <c r="F180" s="1189" t="s">
        <v>223</v>
      </c>
      <c r="G180" s="1189"/>
      <c r="H180" s="1189"/>
      <c r="I180" s="1189"/>
      <c r="J180" s="1189"/>
      <c r="K180" s="1189"/>
      <c r="L180" s="1189"/>
      <c r="M180" s="1189"/>
      <c r="N180" s="1189"/>
      <c r="O180" s="1189"/>
      <c r="P180" s="1189"/>
      <c r="Q180" s="1189"/>
      <c r="R180" s="1189"/>
      <c r="S180" s="1189"/>
      <c r="T180" s="1189"/>
      <c r="U180" s="1189"/>
      <c r="V180" s="1189"/>
      <c r="W180" s="1189"/>
      <c r="X180" s="1189"/>
      <c r="Y180" s="1189"/>
      <c r="Z180" s="1189"/>
      <c r="AA180" s="1189"/>
      <c r="AB180" s="1189"/>
      <c r="AC180" s="1189"/>
      <c r="AD180" s="1189"/>
      <c r="AE180" s="1189"/>
      <c r="AF180" s="1189"/>
      <c r="AG180" s="1189"/>
      <c r="AH180" s="1189"/>
      <c r="AI180" s="1189"/>
      <c r="AJ180" s="1190"/>
      <c r="AK180" s="704"/>
      <c r="AL180" s="291"/>
      <c r="AM180" s="291"/>
      <c r="AN180" s="291"/>
      <c r="AO180" s="291"/>
      <c r="AP180" s="291"/>
      <c r="AQ180" s="291"/>
      <c r="AR180" s="291"/>
      <c r="AS180" s="291"/>
      <c r="AT180" s="291"/>
      <c r="AU180" s="291"/>
      <c r="AV180" s="291"/>
    </row>
    <row r="181" spans="1:48" s="290" customFormat="1" ht="15" customHeight="1">
      <c r="A181" s="1196"/>
      <c r="B181" s="1197"/>
      <c r="C181" s="1197"/>
      <c r="D181" s="1198"/>
      <c r="E181" s="711" t="b">
        <v>0</v>
      </c>
      <c r="F181" s="1189" t="s">
        <v>224</v>
      </c>
      <c r="G181" s="1189"/>
      <c r="H181" s="1189"/>
      <c r="I181" s="1189"/>
      <c r="J181" s="1189"/>
      <c r="K181" s="1189"/>
      <c r="L181" s="1189"/>
      <c r="M181" s="1189"/>
      <c r="N181" s="1189"/>
      <c r="O181" s="1189"/>
      <c r="P181" s="1189"/>
      <c r="Q181" s="1189"/>
      <c r="R181" s="1189"/>
      <c r="S181" s="1189"/>
      <c r="T181" s="1189"/>
      <c r="U181" s="1189"/>
      <c r="V181" s="1189"/>
      <c r="W181" s="1189"/>
      <c r="X181" s="1189"/>
      <c r="Y181" s="1189"/>
      <c r="Z181" s="1189"/>
      <c r="AA181" s="1189"/>
      <c r="AB181" s="1189"/>
      <c r="AC181" s="1189"/>
      <c r="AD181" s="1189"/>
      <c r="AE181" s="1189"/>
      <c r="AF181" s="1189"/>
      <c r="AG181" s="1189"/>
      <c r="AH181" s="1189"/>
      <c r="AI181" s="1189"/>
      <c r="AJ181" s="1190"/>
      <c r="AK181" s="704"/>
      <c r="AL181" s="291"/>
      <c r="AM181" s="291"/>
      <c r="AN181" s="291"/>
      <c r="AO181" s="291"/>
      <c r="AP181" s="291"/>
      <c r="AQ181" s="291"/>
      <c r="AR181" s="291"/>
      <c r="AS181" s="291"/>
      <c r="AT181" s="291"/>
      <c r="AU181" s="291"/>
      <c r="AV181" s="291"/>
    </row>
    <row r="182" spans="1:48" s="290" customFormat="1" ht="15" customHeight="1">
      <c r="A182" s="1199"/>
      <c r="B182" s="1200"/>
      <c r="C182" s="1200"/>
      <c r="D182" s="1201"/>
      <c r="E182" s="712" t="b">
        <v>0</v>
      </c>
      <c r="F182" s="1215" t="s">
        <v>225</v>
      </c>
      <c r="G182" s="1215"/>
      <c r="H182" s="1215"/>
      <c r="I182" s="1215"/>
      <c r="J182" s="1215"/>
      <c r="K182" s="1215"/>
      <c r="L182" s="1215"/>
      <c r="M182" s="1215"/>
      <c r="N182" s="1215"/>
      <c r="O182" s="1215"/>
      <c r="P182" s="1215"/>
      <c r="Q182" s="1215"/>
      <c r="R182" s="1215"/>
      <c r="S182" s="1215"/>
      <c r="T182" s="1215"/>
      <c r="U182" s="1215"/>
      <c r="V182" s="1215"/>
      <c r="W182" s="1215"/>
      <c r="X182" s="1215"/>
      <c r="Y182" s="1215"/>
      <c r="Z182" s="1215"/>
      <c r="AA182" s="1215"/>
      <c r="AB182" s="1215"/>
      <c r="AC182" s="1215"/>
      <c r="AD182" s="1215"/>
      <c r="AE182" s="1215"/>
      <c r="AF182" s="1215"/>
      <c r="AG182" s="1215"/>
      <c r="AH182" s="1215"/>
      <c r="AI182" s="1215"/>
      <c r="AJ182" s="1216"/>
      <c r="AK182" s="704"/>
      <c r="AL182" s="291"/>
      <c r="AM182" s="291"/>
      <c r="AN182" s="291"/>
      <c r="AO182" s="291"/>
      <c r="AP182" s="291"/>
      <c r="AQ182" s="291"/>
      <c r="AR182" s="291"/>
      <c r="AS182" s="291"/>
      <c r="AT182" s="291"/>
      <c r="AU182" s="291"/>
      <c r="AV182" s="291"/>
    </row>
    <row r="183" spans="1:48" s="290" customFormat="1" ht="15" customHeight="1">
      <c r="A183" s="1193" t="s">
        <v>210</v>
      </c>
      <c r="B183" s="1194"/>
      <c r="C183" s="1194"/>
      <c r="D183" s="1195"/>
      <c r="E183" s="711" t="b">
        <v>0</v>
      </c>
      <c r="F183" s="1205" t="s">
        <v>226</v>
      </c>
      <c r="G183" s="1205"/>
      <c r="H183" s="1205"/>
      <c r="I183" s="1205"/>
      <c r="J183" s="1205"/>
      <c r="K183" s="1205"/>
      <c r="L183" s="1205"/>
      <c r="M183" s="1205"/>
      <c r="N183" s="1205"/>
      <c r="O183" s="1205"/>
      <c r="P183" s="1205"/>
      <c r="Q183" s="1205"/>
      <c r="R183" s="1205"/>
      <c r="S183" s="1205"/>
      <c r="T183" s="1205"/>
      <c r="U183" s="1205"/>
      <c r="V183" s="1205"/>
      <c r="W183" s="1205"/>
      <c r="X183" s="1205"/>
      <c r="Y183" s="1205"/>
      <c r="Z183" s="1205"/>
      <c r="AA183" s="1205"/>
      <c r="AB183" s="1205"/>
      <c r="AC183" s="1205"/>
      <c r="AD183" s="1205"/>
      <c r="AE183" s="1205"/>
      <c r="AF183" s="1205"/>
      <c r="AG183" s="1205"/>
      <c r="AH183" s="1205"/>
      <c r="AI183" s="1205"/>
      <c r="AJ183" s="1206"/>
      <c r="AK183" s="106"/>
      <c r="AL183" s="291"/>
      <c r="AM183" s="291"/>
      <c r="AN183" s="291"/>
      <c r="AO183" s="291"/>
      <c r="AP183" s="291"/>
      <c r="AQ183" s="291"/>
      <c r="AR183" s="291"/>
      <c r="AS183" s="291"/>
      <c r="AT183" s="291"/>
      <c r="AU183" s="291"/>
      <c r="AV183" s="291"/>
    </row>
    <row r="184" spans="1:48" s="290" customFormat="1" ht="30" customHeight="1">
      <c r="A184" s="1196"/>
      <c r="B184" s="1197"/>
      <c r="C184" s="1197"/>
      <c r="D184" s="1198"/>
      <c r="E184" s="708" t="b">
        <v>0</v>
      </c>
      <c r="F184" s="1189" t="s">
        <v>227</v>
      </c>
      <c r="G184" s="1189"/>
      <c r="H184" s="1189"/>
      <c r="I184" s="1189"/>
      <c r="J184" s="1189"/>
      <c r="K184" s="1189"/>
      <c r="L184" s="1189"/>
      <c r="M184" s="1189"/>
      <c r="N184" s="1189"/>
      <c r="O184" s="1189"/>
      <c r="P184" s="1189"/>
      <c r="Q184" s="1189"/>
      <c r="R184" s="1189"/>
      <c r="S184" s="1189"/>
      <c r="T184" s="1189"/>
      <c r="U184" s="1189"/>
      <c r="V184" s="1189"/>
      <c r="W184" s="1189"/>
      <c r="X184" s="1189"/>
      <c r="Y184" s="1189"/>
      <c r="Z184" s="1189"/>
      <c r="AA184" s="1189"/>
      <c r="AB184" s="1189"/>
      <c r="AC184" s="1189"/>
      <c r="AD184" s="1189"/>
      <c r="AE184" s="1189"/>
      <c r="AF184" s="1189"/>
      <c r="AG184" s="1189"/>
      <c r="AH184" s="1189"/>
      <c r="AI184" s="1189"/>
      <c r="AJ184" s="1190"/>
      <c r="AL184" s="291"/>
      <c r="AM184" s="291"/>
      <c r="AN184" s="291"/>
      <c r="AO184" s="291"/>
      <c r="AP184" s="291"/>
      <c r="AQ184" s="291"/>
      <c r="AR184" s="291"/>
      <c r="AS184" s="291"/>
      <c r="AT184" s="291"/>
      <c r="AU184" s="291"/>
      <c r="AV184" s="291"/>
    </row>
    <row r="185" spans="1:48" s="290" customFormat="1" ht="15" customHeight="1">
      <c r="A185" s="1196"/>
      <c r="B185" s="1197"/>
      <c r="C185" s="1197"/>
      <c r="D185" s="1198"/>
      <c r="E185" s="708" t="b">
        <v>0</v>
      </c>
      <c r="F185" s="1189" t="s">
        <v>228</v>
      </c>
      <c r="G185" s="1189"/>
      <c r="H185" s="1189"/>
      <c r="I185" s="1189"/>
      <c r="J185" s="1189"/>
      <c r="K185" s="1189"/>
      <c r="L185" s="1189"/>
      <c r="M185" s="1189"/>
      <c r="N185" s="1189"/>
      <c r="O185" s="1189"/>
      <c r="P185" s="1189"/>
      <c r="Q185" s="1189"/>
      <c r="R185" s="1189"/>
      <c r="S185" s="1189"/>
      <c r="T185" s="1189"/>
      <c r="U185" s="1189"/>
      <c r="V185" s="1189"/>
      <c r="W185" s="1189"/>
      <c r="X185" s="1189"/>
      <c r="Y185" s="1189"/>
      <c r="Z185" s="1189"/>
      <c r="AA185" s="1189"/>
      <c r="AB185" s="1189"/>
      <c r="AC185" s="1189"/>
      <c r="AD185" s="1189"/>
      <c r="AE185" s="1189"/>
      <c r="AF185" s="1189"/>
      <c r="AG185" s="1189"/>
      <c r="AH185" s="1189"/>
      <c r="AI185" s="1189"/>
      <c r="AJ185" s="1190"/>
      <c r="AL185" s="291"/>
      <c r="AM185" s="291"/>
      <c r="AN185" s="291"/>
      <c r="AO185" s="291"/>
      <c r="AP185" s="291"/>
      <c r="AQ185" s="291"/>
      <c r="AR185" s="291"/>
      <c r="AS185" s="291"/>
      <c r="AT185" s="291"/>
      <c r="AU185" s="291"/>
      <c r="AV185" s="291"/>
    </row>
    <row r="186" spans="1:48" s="290" customFormat="1" ht="15" customHeight="1">
      <c r="A186" s="1199"/>
      <c r="B186" s="1200"/>
      <c r="C186" s="1200"/>
      <c r="D186" s="1201"/>
      <c r="E186" s="712" t="b">
        <v>0</v>
      </c>
      <c r="F186" s="1215" t="s">
        <v>229</v>
      </c>
      <c r="G186" s="1215"/>
      <c r="H186" s="1215"/>
      <c r="I186" s="1215"/>
      <c r="J186" s="1215"/>
      <c r="K186" s="1215"/>
      <c r="L186" s="1215"/>
      <c r="M186" s="1215"/>
      <c r="N186" s="1215"/>
      <c r="O186" s="1215"/>
      <c r="P186" s="1215"/>
      <c r="Q186" s="1215"/>
      <c r="R186" s="1215"/>
      <c r="S186" s="1215"/>
      <c r="T186" s="1215"/>
      <c r="U186" s="1215"/>
      <c r="V186" s="1215"/>
      <c r="W186" s="1215"/>
      <c r="X186" s="1215"/>
      <c r="Y186" s="1215"/>
      <c r="Z186" s="1215"/>
      <c r="AA186" s="1215"/>
      <c r="AB186" s="1215"/>
      <c r="AC186" s="1215"/>
      <c r="AD186" s="1215"/>
      <c r="AE186" s="1215"/>
      <c r="AF186" s="1215"/>
      <c r="AG186" s="1215"/>
      <c r="AH186" s="1215"/>
      <c r="AI186" s="1215"/>
      <c r="AJ186" s="1216"/>
      <c r="AL186" s="291"/>
      <c r="AM186" s="291"/>
      <c r="AN186" s="291"/>
      <c r="AO186" s="291"/>
      <c r="AP186" s="291"/>
      <c r="AQ186" s="291"/>
      <c r="AR186" s="291"/>
      <c r="AS186" s="291"/>
      <c r="AT186" s="291"/>
      <c r="AU186" s="291"/>
      <c r="AV186" s="291"/>
    </row>
    <row r="187" spans="1:48" s="290" customFormat="1" ht="30" customHeight="1">
      <c r="A187" s="1193" t="s">
        <v>209</v>
      </c>
      <c r="B187" s="1194"/>
      <c r="C187" s="1194"/>
      <c r="D187" s="1195"/>
      <c r="E187" s="711" t="b">
        <v>0</v>
      </c>
      <c r="F187" s="1205" t="s">
        <v>230</v>
      </c>
      <c r="G187" s="1205"/>
      <c r="H187" s="1205"/>
      <c r="I187" s="1205"/>
      <c r="J187" s="1205"/>
      <c r="K187" s="1205"/>
      <c r="L187" s="1205"/>
      <c r="M187" s="1205"/>
      <c r="N187" s="1205"/>
      <c r="O187" s="1205"/>
      <c r="P187" s="1205"/>
      <c r="Q187" s="1205"/>
      <c r="R187" s="1205"/>
      <c r="S187" s="1205"/>
      <c r="T187" s="1205"/>
      <c r="U187" s="1205"/>
      <c r="V187" s="1205"/>
      <c r="W187" s="1205"/>
      <c r="X187" s="1205"/>
      <c r="Y187" s="1205"/>
      <c r="Z187" s="1205"/>
      <c r="AA187" s="1205"/>
      <c r="AB187" s="1205"/>
      <c r="AC187" s="1205"/>
      <c r="AD187" s="1205"/>
      <c r="AE187" s="1205"/>
      <c r="AF187" s="1205"/>
      <c r="AG187" s="1205"/>
      <c r="AH187" s="1205"/>
      <c r="AI187" s="1205"/>
      <c r="AJ187" s="1206"/>
      <c r="AK187" s="504"/>
      <c r="AL187" s="291"/>
      <c r="AM187" s="291"/>
      <c r="AN187" s="291"/>
      <c r="AO187" s="291"/>
      <c r="AP187" s="291"/>
      <c r="AQ187" s="291"/>
      <c r="AR187" s="291"/>
      <c r="AS187" s="291"/>
      <c r="AT187" s="291"/>
      <c r="AU187" s="291"/>
      <c r="AV187" s="291"/>
    </row>
    <row r="188" spans="1:48" s="290" customFormat="1" ht="15" customHeight="1">
      <c r="A188" s="1196"/>
      <c r="B188" s="1197"/>
      <c r="C188" s="1197"/>
      <c r="D188" s="1198"/>
      <c r="E188" s="708" t="b">
        <v>0</v>
      </c>
      <c r="F188" s="1189" t="s">
        <v>231</v>
      </c>
      <c r="G188" s="1189"/>
      <c r="H188" s="1189"/>
      <c r="I188" s="1189"/>
      <c r="J188" s="1189"/>
      <c r="K188" s="1189"/>
      <c r="L188" s="1189"/>
      <c r="M188" s="1189"/>
      <c r="N188" s="1189"/>
      <c r="O188" s="1189"/>
      <c r="P188" s="1189"/>
      <c r="Q188" s="1189"/>
      <c r="R188" s="1189"/>
      <c r="S188" s="1189"/>
      <c r="T188" s="1189"/>
      <c r="U188" s="1189"/>
      <c r="V188" s="1189"/>
      <c r="W188" s="1189"/>
      <c r="X188" s="1189"/>
      <c r="Y188" s="1189"/>
      <c r="Z188" s="1189"/>
      <c r="AA188" s="1189"/>
      <c r="AB188" s="1189"/>
      <c r="AC188" s="1189"/>
      <c r="AD188" s="1189"/>
      <c r="AE188" s="1189"/>
      <c r="AF188" s="1189"/>
      <c r="AG188" s="1189"/>
      <c r="AH188" s="1189"/>
      <c r="AI188" s="1189"/>
      <c r="AJ188" s="1190"/>
      <c r="AK188" s="704"/>
      <c r="AL188" s="291"/>
      <c r="AM188" s="291"/>
      <c r="AN188" s="291"/>
      <c r="AO188" s="291"/>
      <c r="AP188" s="291"/>
      <c r="AQ188" s="291"/>
      <c r="AR188" s="291"/>
      <c r="AS188" s="291"/>
      <c r="AT188" s="291"/>
      <c r="AU188" s="291"/>
      <c r="AV188" s="291"/>
    </row>
    <row r="189" spans="1:48" s="290" customFormat="1" ht="15" customHeight="1">
      <c r="A189" s="1196"/>
      <c r="B189" s="1197"/>
      <c r="C189" s="1197"/>
      <c r="D189" s="1198"/>
      <c r="E189" s="708" t="b">
        <v>0</v>
      </c>
      <c r="F189" s="1189" t="s">
        <v>232</v>
      </c>
      <c r="G189" s="1189"/>
      <c r="H189" s="1189"/>
      <c r="I189" s="1189"/>
      <c r="J189" s="1189"/>
      <c r="K189" s="1189"/>
      <c r="L189" s="1189"/>
      <c r="M189" s="1189"/>
      <c r="N189" s="1189"/>
      <c r="O189" s="1189"/>
      <c r="P189" s="1189"/>
      <c r="Q189" s="1189"/>
      <c r="R189" s="1189"/>
      <c r="S189" s="1189"/>
      <c r="T189" s="1189"/>
      <c r="U189" s="1189"/>
      <c r="V189" s="1189"/>
      <c r="W189" s="1189"/>
      <c r="X189" s="1189"/>
      <c r="Y189" s="1189"/>
      <c r="Z189" s="1189"/>
      <c r="AA189" s="1189"/>
      <c r="AB189" s="1189"/>
      <c r="AC189" s="1189"/>
      <c r="AD189" s="1189"/>
      <c r="AE189" s="1189"/>
      <c r="AF189" s="1189"/>
      <c r="AG189" s="1189"/>
      <c r="AH189" s="1189"/>
      <c r="AI189" s="1189"/>
      <c r="AJ189" s="1190"/>
      <c r="AK189" s="704"/>
      <c r="AL189" s="291"/>
      <c r="AM189" s="291"/>
      <c r="AN189" s="291"/>
      <c r="AO189" s="291"/>
      <c r="AP189" s="291"/>
      <c r="AQ189" s="291"/>
      <c r="AR189" s="291"/>
      <c r="AS189" s="291"/>
      <c r="AT189" s="291"/>
      <c r="AU189" s="291"/>
      <c r="AV189" s="291"/>
    </row>
    <row r="190" spans="1:48" s="290" customFormat="1" ht="15" customHeight="1" thickBot="1">
      <c r="A190" s="1202"/>
      <c r="B190" s="1203"/>
      <c r="C190" s="1203"/>
      <c r="D190" s="1204"/>
      <c r="E190" s="713" t="b">
        <v>0</v>
      </c>
      <c r="F190" s="1191" t="s">
        <v>233</v>
      </c>
      <c r="G190" s="1191"/>
      <c r="H190" s="1191"/>
      <c r="I190" s="1191"/>
      <c r="J190" s="1191"/>
      <c r="K190" s="1191"/>
      <c r="L190" s="1191"/>
      <c r="M190" s="1191"/>
      <c r="N190" s="1191"/>
      <c r="O190" s="1191"/>
      <c r="P190" s="1191"/>
      <c r="Q190" s="1191"/>
      <c r="R190" s="1191"/>
      <c r="S190" s="1191"/>
      <c r="T190" s="1191"/>
      <c r="U190" s="1191"/>
      <c r="V190" s="1191"/>
      <c r="W190" s="1191"/>
      <c r="X190" s="1191"/>
      <c r="Y190" s="1191"/>
      <c r="Z190" s="1191"/>
      <c r="AA190" s="1191"/>
      <c r="AB190" s="1191"/>
      <c r="AC190" s="1191"/>
      <c r="AD190" s="1191"/>
      <c r="AE190" s="1191"/>
      <c r="AF190" s="1191"/>
      <c r="AG190" s="1191"/>
      <c r="AH190" s="1191"/>
      <c r="AI190" s="1191"/>
      <c r="AJ190" s="1192"/>
      <c r="AK190" s="106"/>
      <c r="AL190" s="291"/>
      <c r="AM190" s="291"/>
      <c r="AN190" s="291"/>
      <c r="AO190" s="291"/>
      <c r="AP190" s="291"/>
      <c r="AQ190" s="291"/>
      <c r="AR190" s="291"/>
      <c r="AS190" s="291"/>
      <c r="AT190" s="291"/>
      <c r="AU190" s="291"/>
      <c r="AV190" s="291"/>
    </row>
    <row r="191" spans="1:48" s="290" customFormat="1" ht="30" customHeight="1" thickBot="1">
      <c r="A191" s="1212" t="s">
        <v>238</v>
      </c>
      <c r="B191" s="1213"/>
      <c r="C191" s="1213"/>
      <c r="D191" s="1213"/>
      <c r="E191" s="1213"/>
      <c r="F191" s="1213"/>
      <c r="G191" s="1213"/>
      <c r="H191" s="1213"/>
      <c r="I191" s="1213"/>
      <c r="J191" s="1213"/>
      <c r="K191" s="1213"/>
      <c r="L191" s="1213"/>
      <c r="M191" s="1213"/>
      <c r="N191" s="1214"/>
      <c r="O191" s="1210"/>
      <c r="P191" s="1210"/>
      <c r="Q191" s="1211" t="s">
        <v>194</v>
      </c>
      <c r="R191" s="1211"/>
      <c r="S191" s="1207"/>
      <c r="T191" s="1208"/>
      <c r="U191" s="1208"/>
      <c r="V191" s="1208"/>
      <c r="W191" s="1208"/>
      <c r="X191" s="1208"/>
      <c r="Y191" s="1208"/>
      <c r="Z191" s="1208"/>
      <c r="AA191" s="1208"/>
      <c r="AB191" s="1208"/>
      <c r="AC191" s="1208"/>
      <c r="AD191" s="1208"/>
      <c r="AE191" s="1208"/>
      <c r="AF191" s="1208"/>
      <c r="AG191" s="1208"/>
      <c r="AH191" s="1208"/>
      <c r="AI191" s="1208"/>
      <c r="AJ191" s="1209"/>
      <c r="AK191" s="106"/>
      <c r="AL191" s="291"/>
      <c r="AM191" s="291"/>
      <c r="AN191" s="291"/>
      <c r="AO191" s="291"/>
      <c r="AP191" s="291"/>
      <c r="AQ191" s="291"/>
      <c r="AR191" s="291"/>
      <c r="AS191" s="291"/>
      <c r="AT191" s="291"/>
      <c r="AU191" s="291"/>
      <c r="AV191" s="291"/>
    </row>
    <row r="192" spans="1:48" ht="15" customHeight="1">
      <c r="A192" s="714"/>
      <c r="B192" s="714"/>
      <c r="C192" s="714"/>
      <c r="D192" s="714"/>
      <c r="E192" s="714"/>
      <c r="F192" s="714"/>
      <c r="G192" s="714"/>
      <c r="H192" s="714"/>
      <c r="I192" s="714"/>
      <c r="J192" s="714"/>
      <c r="K192" s="714"/>
      <c r="L192" s="714"/>
      <c r="M192" s="714"/>
      <c r="N192" s="714"/>
      <c r="O192" s="714"/>
      <c r="P192" s="714"/>
      <c r="Q192" s="714"/>
      <c r="R192" s="714"/>
      <c r="S192" s="714"/>
      <c r="T192" s="714"/>
      <c r="U192" s="714"/>
      <c r="V192" s="714"/>
      <c r="W192" s="714"/>
      <c r="X192" s="714"/>
      <c r="Y192" s="714"/>
      <c r="Z192" s="714"/>
      <c r="AA192" s="714"/>
      <c r="AB192" s="714"/>
      <c r="AC192" s="714"/>
      <c r="AD192" s="714"/>
      <c r="AE192" s="714"/>
      <c r="AF192" s="714"/>
      <c r="AG192" s="714"/>
      <c r="AH192" s="714"/>
      <c r="AI192" s="714"/>
      <c r="AJ192" s="715"/>
      <c r="AK192" s="106"/>
      <c r="AT192" s="311"/>
    </row>
    <row r="193" spans="1:49" s="105" customFormat="1" ht="19.5" customHeight="1">
      <c r="A193" s="716" t="s">
        <v>384</v>
      </c>
      <c r="B193" s="716"/>
      <c r="C193" s="716"/>
      <c r="D193" s="716"/>
      <c r="E193" s="716"/>
      <c r="F193" s="716"/>
      <c r="G193" s="716"/>
      <c r="H193" s="716"/>
      <c r="I193" s="717"/>
      <c r="J193" s="717"/>
      <c r="K193" s="717"/>
      <c r="L193" s="717"/>
      <c r="M193" s="717"/>
      <c r="N193" s="717"/>
      <c r="O193" s="717"/>
      <c r="P193" s="717"/>
      <c r="Q193" s="717"/>
      <c r="R193" s="717"/>
      <c r="S193" s="717"/>
      <c r="T193" s="717"/>
      <c r="U193" s="717"/>
      <c r="V193" s="717"/>
      <c r="W193" s="717"/>
      <c r="X193" s="717"/>
      <c r="Y193" s="717"/>
      <c r="Z193" s="717"/>
      <c r="AA193" s="717"/>
      <c r="AB193" s="717"/>
      <c r="AC193" s="717"/>
      <c r="AD193" s="717"/>
      <c r="AE193" s="717"/>
      <c r="AF193" s="717"/>
      <c r="AG193" s="717"/>
      <c r="AH193" s="717"/>
      <c r="AI193" s="717"/>
      <c r="AJ193" s="717"/>
      <c r="AL193" s="328"/>
      <c r="AM193" s="328"/>
      <c r="AN193" s="328"/>
      <c r="AO193" s="328"/>
      <c r="AP193" s="328"/>
      <c r="AQ193" s="328"/>
      <c r="AR193" s="328"/>
      <c r="AS193" s="328"/>
      <c r="AT193" s="328"/>
      <c r="AU193" s="328"/>
      <c r="AV193" s="328"/>
      <c r="AW193" s="330"/>
    </row>
    <row r="194" spans="1:49" s="296" customFormat="1" ht="14.25" thickBot="1">
      <c r="A194" s="718" t="s">
        <v>60</v>
      </c>
      <c r="B194" s="417" t="s">
        <v>385</v>
      </c>
      <c r="C194" s="719"/>
      <c r="D194" s="719"/>
      <c r="E194" s="719"/>
      <c r="F194" s="719"/>
      <c r="G194" s="719"/>
      <c r="H194" s="719"/>
      <c r="I194" s="719"/>
      <c r="J194" s="719"/>
      <c r="K194" s="719"/>
      <c r="L194" s="719"/>
      <c r="M194" s="719"/>
      <c r="N194" s="719"/>
      <c r="O194" s="719"/>
      <c r="P194" s="719"/>
      <c r="Q194" s="719"/>
      <c r="R194" s="719"/>
      <c r="S194" s="719"/>
      <c r="T194" s="719"/>
      <c r="U194" s="719"/>
      <c r="V194" s="719"/>
      <c r="W194" s="719"/>
      <c r="X194" s="719"/>
      <c r="Y194" s="719"/>
      <c r="Z194" s="719"/>
      <c r="AA194" s="719"/>
      <c r="AB194" s="719"/>
      <c r="AC194" s="719"/>
      <c r="AD194" s="719"/>
      <c r="AE194" s="719"/>
      <c r="AF194" s="719"/>
      <c r="AG194" s="719"/>
      <c r="AH194" s="719"/>
      <c r="AI194" s="719"/>
      <c r="AJ194" s="105"/>
      <c r="AK194" s="105"/>
      <c r="AL194" s="412"/>
      <c r="AM194" s="412"/>
      <c r="AN194" s="412"/>
      <c r="AO194" s="412"/>
      <c r="AP194" s="412"/>
      <c r="AQ194" s="412"/>
      <c r="AR194" s="412"/>
      <c r="AS194" s="412"/>
      <c r="AT194" s="412"/>
      <c r="AU194" s="412"/>
      <c r="AV194" s="412"/>
      <c r="AW194" s="413"/>
    </row>
    <row r="195" spans="1:49" s="296" customFormat="1" ht="14.25" customHeight="1" thickBot="1">
      <c r="A195" s="1167" t="s">
        <v>67</v>
      </c>
      <c r="B195" s="1168"/>
      <c r="C195" s="1168"/>
      <c r="D195" s="1168"/>
      <c r="E195" s="1168"/>
      <c r="F195" s="1168"/>
      <c r="G195" s="1168"/>
      <c r="H195" s="1168"/>
      <c r="I195" s="1168"/>
      <c r="J195" s="1168"/>
      <c r="K195" s="1168"/>
      <c r="L195" s="1168"/>
      <c r="M195" s="1168"/>
      <c r="N195" s="1168"/>
      <c r="O195" s="1168"/>
      <c r="P195" s="1168"/>
      <c r="Q195" s="1168"/>
      <c r="R195" s="1168"/>
      <c r="S195" s="1168"/>
      <c r="T195" s="1168"/>
      <c r="U195" s="1168"/>
      <c r="V195" s="1168"/>
      <c r="W195" s="1168"/>
      <c r="X195" s="1169"/>
      <c r="Y195" s="1170" t="s">
        <v>46</v>
      </c>
      <c r="Z195" s="1171"/>
      <c r="AA195" s="1171"/>
      <c r="AB195" s="1171"/>
      <c r="AC195" s="1171"/>
      <c r="AD195" s="1171"/>
      <c r="AE195" s="1171"/>
      <c r="AF195" s="1171"/>
      <c r="AG195" s="1171"/>
      <c r="AH195" s="1171"/>
      <c r="AI195" s="1171"/>
      <c r="AJ195" s="720" t="str" cm="1">
        <f t="array" ref="AJ195">IF(COUNTIF('⇒【処遇】別紙様式2-2'!T11:T110,"*加算Ⅰ*")+COUNTIF('⇒【処遇】別紙様式2-2'!T11:T110,"*加算Ⅱ*"),IF(PRODUCT((A196:A202=TRUE)*1),"○","×"),IF(AND(PRODUCT((A196:A198=TRUE)*1),(PRODUCT((A200:A202=TRUE)*1))),"○","×"))</f>
        <v>○</v>
      </c>
      <c r="AK195" s="105"/>
      <c r="AL195" s="1172" t="s">
        <v>386</v>
      </c>
      <c r="AM195" s="1173"/>
      <c r="AN195" s="1173"/>
      <c r="AO195" s="1173"/>
      <c r="AP195" s="1173"/>
      <c r="AQ195" s="1173"/>
      <c r="AR195" s="1173"/>
      <c r="AS195" s="1173"/>
      <c r="AT195" s="1173"/>
      <c r="AU195" s="1173"/>
      <c r="AV195" s="1174"/>
      <c r="AW195" s="413"/>
    </row>
    <row r="196" spans="1:49" s="296" customFormat="1" ht="13.5" customHeight="1">
      <c r="A196" s="721" t="b">
        <v>1</v>
      </c>
      <c r="B196" s="722" t="s">
        <v>80</v>
      </c>
      <c r="C196" s="723"/>
      <c r="D196" s="723"/>
      <c r="E196" s="723"/>
      <c r="F196" s="723"/>
      <c r="G196" s="723"/>
      <c r="H196" s="723"/>
      <c r="I196" s="723"/>
      <c r="J196" s="723"/>
      <c r="K196" s="723"/>
      <c r="L196" s="723"/>
      <c r="M196" s="723"/>
      <c r="N196" s="723"/>
      <c r="O196" s="723"/>
      <c r="P196" s="723"/>
      <c r="Q196" s="723"/>
      <c r="R196" s="723"/>
      <c r="S196" s="723"/>
      <c r="T196" s="723"/>
      <c r="U196" s="723"/>
      <c r="V196" s="723"/>
      <c r="W196" s="723"/>
      <c r="X196" s="724"/>
      <c r="Y196" s="1181" t="s">
        <v>48</v>
      </c>
      <c r="Z196" s="1182"/>
      <c r="AA196" s="1182"/>
      <c r="AB196" s="1182"/>
      <c r="AC196" s="1182"/>
      <c r="AD196" s="1182"/>
      <c r="AE196" s="1182"/>
      <c r="AF196" s="1182"/>
      <c r="AG196" s="1182"/>
      <c r="AH196" s="1182"/>
      <c r="AI196" s="1182"/>
      <c r="AJ196" s="1183"/>
      <c r="AK196" s="105"/>
      <c r="AL196" s="1175"/>
      <c r="AM196" s="1176"/>
      <c r="AN196" s="1176"/>
      <c r="AO196" s="1176"/>
      <c r="AP196" s="1176"/>
      <c r="AQ196" s="1176"/>
      <c r="AR196" s="1176"/>
      <c r="AS196" s="1176"/>
      <c r="AT196" s="1176"/>
      <c r="AU196" s="1176"/>
      <c r="AV196" s="1177"/>
      <c r="AW196" s="413"/>
    </row>
    <row r="197" spans="1:49" s="296" customFormat="1" ht="13.5" customHeight="1">
      <c r="A197" s="725" t="b">
        <v>1</v>
      </c>
      <c r="B197" s="543" t="s">
        <v>387</v>
      </c>
      <c r="C197" s="726"/>
      <c r="D197" s="726"/>
      <c r="E197" s="726"/>
      <c r="F197" s="726"/>
      <c r="G197" s="726"/>
      <c r="H197" s="726"/>
      <c r="I197" s="726"/>
      <c r="J197" s="726"/>
      <c r="K197" s="726"/>
      <c r="L197" s="726"/>
      <c r="M197" s="726"/>
      <c r="N197" s="726"/>
      <c r="O197" s="726"/>
      <c r="P197" s="726"/>
      <c r="Q197" s="726"/>
      <c r="R197" s="726"/>
      <c r="S197" s="726"/>
      <c r="T197" s="726"/>
      <c r="U197" s="726"/>
      <c r="V197" s="726"/>
      <c r="W197" s="726"/>
      <c r="X197" s="727"/>
      <c r="Y197" s="1144" t="s">
        <v>49</v>
      </c>
      <c r="Z197" s="1145"/>
      <c r="AA197" s="1145"/>
      <c r="AB197" s="1145"/>
      <c r="AC197" s="1145"/>
      <c r="AD197" s="1145"/>
      <c r="AE197" s="1145"/>
      <c r="AF197" s="1145"/>
      <c r="AG197" s="1145"/>
      <c r="AH197" s="1145"/>
      <c r="AI197" s="1145"/>
      <c r="AJ197" s="1146"/>
      <c r="AK197" s="105"/>
      <c r="AL197" s="1175"/>
      <c r="AM197" s="1176"/>
      <c r="AN197" s="1176"/>
      <c r="AO197" s="1176"/>
      <c r="AP197" s="1176"/>
      <c r="AQ197" s="1176"/>
      <c r="AR197" s="1176"/>
      <c r="AS197" s="1176"/>
      <c r="AT197" s="1176"/>
      <c r="AU197" s="1176"/>
      <c r="AV197" s="1177"/>
      <c r="AW197" s="413"/>
    </row>
    <row r="198" spans="1:49" s="296" customFormat="1" ht="14.25" thickBot="1">
      <c r="A198" s="725" t="b">
        <v>1</v>
      </c>
      <c r="B198" s="543" t="s">
        <v>93</v>
      </c>
      <c r="C198" s="726"/>
      <c r="D198" s="726"/>
      <c r="E198" s="726"/>
      <c r="F198" s="726"/>
      <c r="G198" s="726"/>
      <c r="H198" s="726"/>
      <c r="I198" s="726"/>
      <c r="J198" s="726"/>
      <c r="K198" s="726"/>
      <c r="L198" s="726"/>
      <c r="M198" s="726"/>
      <c r="N198" s="726"/>
      <c r="O198" s="726"/>
      <c r="P198" s="726"/>
      <c r="Q198" s="726"/>
      <c r="R198" s="726"/>
      <c r="S198" s="726"/>
      <c r="T198" s="726"/>
      <c r="U198" s="726"/>
      <c r="V198" s="726"/>
      <c r="W198" s="726"/>
      <c r="X198" s="727"/>
      <c r="Y198" s="1144" t="s">
        <v>388</v>
      </c>
      <c r="Z198" s="1145"/>
      <c r="AA198" s="1145"/>
      <c r="AB198" s="1145"/>
      <c r="AC198" s="1145"/>
      <c r="AD198" s="1145"/>
      <c r="AE198" s="1145"/>
      <c r="AF198" s="1145"/>
      <c r="AG198" s="1145"/>
      <c r="AH198" s="1145"/>
      <c r="AI198" s="1145"/>
      <c r="AJ198" s="1146"/>
      <c r="AK198" s="105"/>
      <c r="AL198" s="1178"/>
      <c r="AM198" s="1179"/>
      <c r="AN198" s="1179"/>
      <c r="AO198" s="1179"/>
      <c r="AP198" s="1179"/>
      <c r="AQ198" s="1179"/>
      <c r="AR198" s="1179"/>
      <c r="AS198" s="1179"/>
      <c r="AT198" s="1179"/>
      <c r="AU198" s="1179"/>
      <c r="AV198" s="1180"/>
      <c r="AW198" s="413"/>
    </row>
    <row r="199" spans="1:49" s="296" customFormat="1" ht="26.25" customHeight="1">
      <c r="A199" s="725" t="b">
        <v>1</v>
      </c>
      <c r="B199" s="1184" t="s">
        <v>389</v>
      </c>
      <c r="C199" s="1184"/>
      <c r="D199" s="1184"/>
      <c r="E199" s="1184"/>
      <c r="F199" s="1184"/>
      <c r="G199" s="1184"/>
      <c r="H199" s="1184"/>
      <c r="I199" s="1184"/>
      <c r="J199" s="1184"/>
      <c r="K199" s="1184"/>
      <c r="L199" s="1184"/>
      <c r="M199" s="1184"/>
      <c r="N199" s="1184"/>
      <c r="O199" s="1184"/>
      <c r="P199" s="1184"/>
      <c r="Q199" s="1184"/>
      <c r="R199" s="1184"/>
      <c r="S199" s="1184"/>
      <c r="T199" s="1184"/>
      <c r="U199" s="1184"/>
      <c r="V199" s="1184"/>
      <c r="W199" s="1184"/>
      <c r="X199" s="1185"/>
      <c r="Y199" s="1144" t="s">
        <v>136</v>
      </c>
      <c r="Z199" s="1145"/>
      <c r="AA199" s="1145"/>
      <c r="AB199" s="1145"/>
      <c r="AC199" s="1145"/>
      <c r="AD199" s="1145"/>
      <c r="AE199" s="1145"/>
      <c r="AF199" s="1145"/>
      <c r="AG199" s="1145"/>
      <c r="AH199" s="1145"/>
      <c r="AI199" s="1145"/>
      <c r="AJ199" s="1146"/>
      <c r="AK199" s="105"/>
      <c r="AL199" s="412"/>
      <c r="AM199" s="412"/>
      <c r="AN199" s="412"/>
      <c r="AO199" s="412"/>
      <c r="AP199" s="412"/>
      <c r="AQ199" s="412"/>
      <c r="AR199" s="412"/>
      <c r="AS199" s="412"/>
      <c r="AT199" s="412"/>
      <c r="AU199" s="412"/>
      <c r="AV199" s="412"/>
      <c r="AW199" s="413"/>
    </row>
    <row r="200" spans="1:49" s="296" customFormat="1" ht="23.25" customHeight="1">
      <c r="A200" s="725" t="b">
        <v>1</v>
      </c>
      <c r="B200" s="1142" t="s">
        <v>94</v>
      </c>
      <c r="C200" s="1142"/>
      <c r="D200" s="1142"/>
      <c r="E200" s="1142"/>
      <c r="F200" s="1142"/>
      <c r="G200" s="1142"/>
      <c r="H200" s="1142"/>
      <c r="I200" s="1142"/>
      <c r="J200" s="1142"/>
      <c r="K200" s="1142"/>
      <c r="L200" s="1142"/>
      <c r="M200" s="1142"/>
      <c r="N200" s="1142"/>
      <c r="O200" s="1142"/>
      <c r="P200" s="1142"/>
      <c r="Q200" s="1142"/>
      <c r="R200" s="1142"/>
      <c r="S200" s="1142"/>
      <c r="T200" s="1142"/>
      <c r="U200" s="1142"/>
      <c r="V200" s="1142"/>
      <c r="W200" s="1142"/>
      <c r="X200" s="1143"/>
      <c r="Y200" s="1144" t="s">
        <v>96</v>
      </c>
      <c r="Z200" s="1145"/>
      <c r="AA200" s="1145"/>
      <c r="AB200" s="1145"/>
      <c r="AC200" s="1145"/>
      <c r="AD200" s="1145"/>
      <c r="AE200" s="1145"/>
      <c r="AF200" s="1145"/>
      <c r="AG200" s="1145"/>
      <c r="AH200" s="1145"/>
      <c r="AI200" s="1145"/>
      <c r="AJ200" s="1146"/>
      <c r="AK200" s="105"/>
      <c r="AL200" s="412"/>
      <c r="AM200" s="412"/>
      <c r="AN200" s="412"/>
      <c r="AO200" s="412"/>
      <c r="AP200" s="412"/>
      <c r="AQ200" s="412"/>
      <c r="AR200" s="412"/>
      <c r="AS200" s="412"/>
      <c r="AT200" s="412"/>
      <c r="AU200" s="412"/>
      <c r="AV200" s="412"/>
      <c r="AW200" s="413"/>
    </row>
    <row r="201" spans="1:49" s="296" customFormat="1" ht="13.5" customHeight="1">
      <c r="A201" s="725" t="b">
        <v>1</v>
      </c>
      <c r="B201" s="1142" t="s">
        <v>95</v>
      </c>
      <c r="C201" s="1142"/>
      <c r="D201" s="1142"/>
      <c r="E201" s="1142"/>
      <c r="F201" s="1142"/>
      <c r="G201" s="1142"/>
      <c r="H201" s="1142"/>
      <c r="I201" s="1142"/>
      <c r="J201" s="1142"/>
      <c r="K201" s="1142"/>
      <c r="L201" s="1142"/>
      <c r="M201" s="1142"/>
      <c r="N201" s="1142"/>
      <c r="O201" s="1142"/>
      <c r="P201" s="1142"/>
      <c r="Q201" s="1142"/>
      <c r="R201" s="1142"/>
      <c r="S201" s="1142"/>
      <c r="T201" s="1142"/>
      <c r="U201" s="1142"/>
      <c r="V201" s="1142"/>
      <c r="W201" s="1142"/>
      <c r="X201" s="1143"/>
      <c r="Y201" s="1147" t="s">
        <v>97</v>
      </c>
      <c r="Z201" s="1148"/>
      <c r="AA201" s="1148"/>
      <c r="AB201" s="1148"/>
      <c r="AC201" s="1148"/>
      <c r="AD201" s="1148"/>
      <c r="AE201" s="1148"/>
      <c r="AF201" s="1148"/>
      <c r="AG201" s="1148"/>
      <c r="AH201" s="1148"/>
      <c r="AI201" s="1148"/>
      <c r="AJ201" s="1149"/>
      <c r="AK201" s="105"/>
      <c r="AL201" s="412"/>
      <c r="AM201" s="412"/>
      <c r="AN201" s="412"/>
      <c r="AO201" s="412"/>
      <c r="AP201" s="412"/>
      <c r="AQ201" s="412"/>
      <c r="AR201" s="412"/>
      <c r="AS201" s="412"/>
      <c r="AT201" s="412"/>
      <c r="AU201" s="412"/>
      <c r="AV201" s="412"/>
      <c r="AW201" s="413"/>
    </row>
    <row r="202" spans="1:49" s="296" customFormat="1" ht="13.5" customHeight="1" thickBot="1">
      <c r="A202" s="728" t="b">
        <v>1</v>
      </c>
      <c r="B202" s="729" t="s">
        <v>81</v>
      </c>
      <c r="C202" s="730"/>
      <c r="D202" s="730"/>
      <c r="E202" s="730"/>
      <c r="F202" s="730"/>
      <c r="G202" s="730"/>
      <c r="H202" s="730"/>
      <c r="I202" s="730"/>
      <c r="J202" s="730"/>
      <c r="K202" s="730"/>
      <c r="L202" s="730"/>
      <c r="M202" s="730"/>
      <c r="N202" s="730"/>
      <c r="O202" s="730"/>
      <c r="P202" s="730"/>
      <c r="Q202" s="730"/>
      <c r="R202" s="730"/>
      <c r="S202" s="730"/>
      <c r="T202" s="730"/>
      <c r="U202" s="730"/>
      <c r="V202" s="730"/>
      <c r="W202" s="730"/>
      <c r="X202" s="731"/>
      <c r="Y202" s="1150" t="s">
        <v>47</v>
      </c>
      <c r="Z202" s="1151"/>
      <c r="AA202" s="1151"/>
      <c r="AB202" s="1151"/>
      <c r="AC202" s="1151"/>
      <c r="AD202" s="1151"/>
      <c r="AE202" s="1151"/>
      <c r="AF202" s="1151"/>
      <c r="AG202" s="1151"/>
      <c r="AH202" s="1151"/>
      <c r="AI202" s="1151"/>
      <c r="AJ202" s="1152"/>
      <c r="AK202" s="105"/>
      <c r="AL202" s="412"/>
      <c r="AM202" s="412"/>
      <c r="AN202" s="412"/>
      <c r="AO202" s="412"/>
      <c r="AP202" s="412"/>
      <c r="AQ202" s="412"/>
      <c r="AR202" s="412"/>
      <c r="AS202" s="412"/>
      <c r="AT202" s="412"/>
      <c r="AU202" s="412"/>
      <c r="AV202" s="412"/>
      <c r="AW202" s="413"/>
    </row>
    <row r="203" spans="1:49" ht="4.5" customHeight="1">
      <c r="A203" s="732"/>
      <c r="B203" s="732"/>
      <c r="C203" s="733"/>
      <c r="D203" s="732"/>
      <c r="E203" s="732"/>
      <c r="F203" s="732"/>
      <c r="G203" s="732"/>
      <c r="H203" s="732"/>
      <c r="I203" s="732"/>
      <c r="J203" s="732"/>
      <c r="K203" s="732"/>
      <c r="L203" s="732"/>
      <c r="M203" s="732"/>
      <c r="N203" s="732"/>
      <c r="O203" s="732"/>
      <c r="P203" s="732"/>
      <c r="Q203" s="732"/>
      <c r="R203" s="732"/>
      <c r="S203" s="732"/>
      <c r="T203" s="732"/>
      <c r="U203" s="732"/>
      <c r="V203" s="732"/>
      <c r="W203" s="732"/>
      <c r="X203" s="732"/>
      <c r="Y203" s="732"/>
      <c r="Z203" s="733"/>
      <c r="AA203" s="733"/>
      <c r="AB203" s="733"/>
      <c r="AC203" s="733"/>
      <c r="AD203" s="733"/>
      <c r="AE203" s="733"/>
      <c r="AF203" s="733"/>
      <c r="AG203" s="733"/>
      <c r="AH203" s="733"/>
      <c r="AI203" s="732"/>
      <c r="AJ203" s="734"/>
    </row>
    <row r="204" spans="1:49" ht="12" customHeight="1">
      <c r="A204" s="732"/>
      <c r="B204" s="735" t="s">
        <v>101</v>
      </c>
      <c r="C204" s="736" t="s">
        <v>100</v>
      </c>
      <c r="D204" s="732"/>
      <c r="E204" s="732"/>
      <c r="F204" s="732"/>
      <c r="G204" s="732"/>
      <c r="H204" s="732"/>
      <c r="I204" s="732"/>
      <c r="J204" s="732"/>
      <c r="K204" s="732"/>
      <c r="L204" s="732"/>
      <c r="M204" s="732"/>
      <c r="N204" s="732"/>
      <c r="O204" s="732"/>
      <c r="P204" s="732"/>
      <c r="Q204" s="732"/>
      <c r="R204" s="732"/>
      <c r="S204" s="732"/>
      <c r="T204" s="732"/>
      <c r="U204" s="732"/>
      <c r="V204" s="732"/>
      <c r="W204" s="732"/>
      <c r="X204" s="732"/>
      <c r="Y204" s="732"/>
      <c r="Z204" s="733"/>
      <c r="AA204" s="733"/>
      <c r="AB204" s="733"/>
      <c r="AC204" s="733"/>
      <c r="AD204" s="733"/>
      <c r="AE204" s="733"/>
      <c r="AF204" s="733"/>
      <c r="AG204" s="733"/>
      <c r="AH204" s="733"/>
      <c r="AI204" s="732"/>
      <c r="AJ204" s="734"/>
    </row>
    <row r="205" spans="1:49" ht="21" customHeight="1">
      <c r="A205" s="732"/>
      <c r="B205" s="737" t="s">
        <v>102</v>
      </c>
      <c r="C205" s="1166" t="s">
        <v>269</v>
      </c>
      <c r="D205" s="1166"/>
      <c r="E205" s="1166"/>
      <c r="F205" s="1166"/>
      <c r="G205" s="1166"/>
      <c r="H205" s="1166"/>
      <c r="I205" s="1166"/>
      <c r="J205" s="1166"/>
      <c r="K205" s="1166"/>
      <c r="L205" s="1166"/>
      <c r="M205" s="1166"/>
      <c r="N205" s="1166"/>
      <c r="O205" s="1166"/>
      <c r="P205" s="1166"/>
      <c r="Q205" s="1166"/>
      <c r="R205" s="1166"/>
      <c r="S205" s="1166"/>
      <c r="T205" s="1166"/>
      <c r="U205" s="1166"/>
      <c r="V205" s="1166"/>
      <c r="W205" s="1166"/>
      <c r="X205" s="1166"/>
      <c r="Y205" s="1166"/>
      <c r="Z205" s="1166"/>
      <c r="AA205" s="1166"/>
      <c r="AB205" s="1166"/>
      <c r="AC205" s="1166"/>
      <c r="AD205" s="1166"/>
      <c r="AE205" s="1166"/>
      <c r="AF205" s="1166"/>
      <c r="AG205" s="1166"/>
      <c r="AH205" s="1166"/>
      <c r="AI205" s="1166"/>
      <c r="AJ205" s="1166"/>
    </row>
    <row r="206" spans="1:49" ht="7.5" customHeight="1" thickBot="1">
      <c r="A206" s="738"/>
      <c r="B206" s="738"/>
      <c r="C206" s="739"/>
      <c r="D206" s="739"/>
      <c r="E206" s="739"/>
      <c r="F206" s="739"/>
      <c r="G206" s="739"/>
      <c r="H206" s="739"/>
      <c r="I206" s="739"/>
      <c r="J206" s="739"/>
      <c r="K206" s="739"/>
      <c r="L206" s="739"/>
      <c r="M206" s="739"/>
      <c r="N206" s="739"/>
      <c r="O206" s="739"/>
      <c r="P206" s="739"/>
      <c r="Q206" s="739"/>
      <c r="R206" s="739"/>
      <c r="S206" s="739"/>
      <c r="T206" s="739"/>
      <c r="U206" s="739"/>
      <c r="V206" s="739"/>
      <c r="W206" s="739"/>
      <c r="X206" s="739"/>
      <c r="Y206" s="739"/>
      <c r="Z206" s="739"/>
      <c r="AA206" s="739"/>
      <c r="AB206" s="739"/>
      <c r="AC206" s="739"/>
      <c r="AD206" s="739"/>
      <c r="AE206" s="739"/>
      <c r="AF206" s="739"/>
      <c r="AG206" s="739"/>
      <c r="AH206" s="739"/>
      <c r="AI206" s="739"/>
      <c r="AJ206" s="740"/>
    </row>
    <row r="207" spans="1:49" ht="1.5" customHeight="1">
      <c r="A207" s="741"/>
      <c r="B207" s="742"/>
      <c r="C207" s="742"/>
      <c r="D207" s="742"/>
      <c r="E207" s="742"/>
      <c r="F207" s="742"/>
      <c r="G207" s="742"/>
      <c r="H207" s="742"/>
      <c r="I207" s="742"/>
      <c r="J207" s="742"/>
      <c r="K207" s="742"/>
      <c r="L207" s="742"/>
      <c r="M207" s="742"/>
      <c r="N207" s="742"/>
      <c r="O207" s="742"/>
      <c r="P207" s="742"/>
      <c r="Q207" s="742"/>
      <c r="R207" s="742"/>
      <c r="S207" s="742"/>
      <c r="T207" s="742"/>
      <c r="U207" s="742"/>
      <c r="V207" s="742"/>
      <c r="W207" s="742"/>
      <c r="X207" s="742"/>
      <c r="Y207" s="742"/>
      <c r="Z207" s="742"/>
      <c r="AA207" s="742"/>
      <c r="AB207" s="742"/>
      <c r="AC207" s="742"/>
      <c r="AD207" s="742"/>
      <c r="AE207" s="742"/>
      <c r="AF207" s="742"/>
      <c r="AG207" s="742"/>
      <c r="AH207" s="742"/>
      <c r="AI207" s="742"/>
      <c r="AJ207" s="743"/>
    </row>
    <row r="208" spans="1:49" ht="31.5" customHeight="1">
      <c r="A208" s="744"/>
      <c r="B208" s="1160" t="s">
        <v>141</v>
      </c>
      <c r="C208" s="1160"/>
      <c r="D208" s="1160"/>
      <c r="E208" s="1160"/>
      <c r="F208" s="1160"/>
      <c r="G208" s="1160"/>
      <c r="H208" s="1160"/>
      <c r="I208" s="1160"/>
      <c r="J208" s="1160"/>
      <c r="K208" s="1160"/>
      <c r="L208" s="1160"/>
      <c r="M208" s="1160"/>
      <c r="N208" s="1160"/>
      <c r="O208" s="1160"/>
      <c r="P208" s="1160"/>
      <c r="Q208" s="1160"/>
      <c r="R208" s="1160"/>
      <c r="S208" s="1160"/>
      <c r="T208" s="1160"/>
      <c r="U208" s="1160"/>
      <c r="V208" s="1160"/>
      <c r="W208" s="1160"/>
      <c r="X208" s="1160"/>
      <c r="Y208" s="1160"/>
      <c r="Z208" s="1160"/>
      <c r="AA208" s="1160"/>
      <c r="AB208" s="1160"/>
      <c r="AC208" s="1160"/>
      <c r="AD208" s="1160"/>
      <c r="AE208" s="1160"/>
      <c r="AF208" s="1160"/>
      <c r="AG208" s="1160"/>
      <c r="AH208" s="1160"/>
      <c r="AI208" s="1160"/>
      <c r="AJ208" s="745"/>
    </row>
    <row r="209" spans="1:52" ht="4.5" customHeight="1">
      <c r="A209" s="744"/>
      <c r="B209" s="733"/>
      <c r="C209" s="732"/>
      <c r="D209" s="732"/>
      <c r="E209" s="732"/>
      <c r="F209" s="732"/>
      <c r="G209" s="732"/>
      <c r="H209" s="732"/>
      <c r="I209" s="732"/>
      <c r="J209" s="732"/>
      <c r="K209" s="732"/>
      <c r="L209" s="732"/>
      <c r="M209" s="732"/>
      <c r="N209" s="732"/>
      <c r="O209" s="732"/>
      <c r="P209" s="732"/>
      <c r="Q209" s="732"/>
      <c r="R209" s="732"/>
      <c r="S209" s="732"/>
      <c r="T209" s="732"/>
      <c r="U209" s="732"/>
      <c r="V209" s="732"/>
      <c r="W209" s="732"/>
      <c r="X209" s="732"/>
      <c r="Y209" s="732"/>
      <c r="Z209" s="732"/>
      <c r="AA209" s="732"/>
      <c r="AB209" s="732"/>
      <c r="AC209" s="732"/>
      <c r="AD209" s="732"/>
      <c r="AE209" s="732"/>
      <c r="AF209" s="732"/>
      <c r="AG209" s="732"/>
      <c r="AH209" s="732"/>
      <c r="AI209" s="732"/>
      <c r="AJ209" s="745"/>
    </row>
    <row r="210" spans="1:52" s="749" customFormat="1" ht="13.5" customHeight="1">
      <c r="A210" s="746"/>
      <c r="B210" s="747" t="s">
        <v>15</v>
      </c>
      <c r="C210" s="747"/>
      <c r="D210" s="1161">
        <v>5</v>
      </c>
      <c r="E210" s="1162"/>
      <c r="F210" s="747" t="s">
        <v>4</v>
      </c>
      <c r="G210" s="1161">
        <v>4</v>
      </c>
      <c r="H210" s="1162"/>
      <c r="I210" s="747" t="s">
        <v>3</v>
      </c>
      <c r="J210" s="1161">
        <v>1</v>
      </c>
      <c r="K210" s="1162"/>
      <c r="L210" s="747" t="s">
        <v>2</v>
      </c>
      <c r="M210" s="748"/>
      <c r="N210" s="1163" t="s">
        <v>5</v>
      </c>
      <c r="O210" s="1163"/>
      <c r="P210" s="1163"/>
      <c r="Q210" s="1156" t="str">
        <f>IF(G9="","",G9)</f>
        <v>社会福祉法人○○会</v>
      </c>
      <c r="R210" s="1156"/>
      <c r="S210" s="1156"/>
      <c r="T210" s="1156"/>
      <c r="U210" s="1156"/>
      <c r="V210" s="1156"/>
      <c r="W210" s="1156"/>
      <c r="X210" s="1156"/>
      <c r="Y210" s="1156"/>
      <c r="Z210" s="1156"/>
      <c r="AA210" s="1156"/>
      <c r="AB210" s="1156"/>
      <c r="AC210" s="1156"/>
      <c r="AD210" s="1156"/>
      <c r="AE210" s="1156"/>
      <c r="AF210" s="1156"/>
      <c r="AG210" s="1156"/>
      <c r="AH210" s="1156"/>
      <c r="AI210" s="1156"/>
      <c r="AJ210" s="1164"/>
      <c r="AL210" s="750"/>
      <c r="AM210" s="750"/>
      <c r="AN210" s="750"/>
      <c r="AO210" s="750"/>
      <c r="AP210" s="750"/>
      <c r="AQ210" s="750"/>
      <c r="AR210" s="750"/>
      <c r="AS210" s="750"/>
      <c r="AT210" s="750"/>
      <c r="AU210" s="750"/>
      <c r="AV210" s="750"/>
    </row>
    <row r="211" spans="1:52" s="749" customFormat="1" ht="13.5" customHeight="1">
      <c r="A211" s="751"/>
      <c r="B211" s="752"/>
      <c r="C211" s="753"/>
      <c r="D211" s="753"/>
      <c r="E211" s="753"/>
      <c r="F211" s="753"/>
      <c r="G211" s="753"/>
      <c r="H211" s="753"/>
      <c r="I211" s="753"/>
      <c r="J211" s="753"/>
      <c r="K211" s="753"/>
      <c r="L211" s="753"/>
      <c r="M211" s="753"/>
      <c r="N211" s="1165" t="s">
        <v>63</v>
      </c>
      <c r="O211" s="1165"/>
      <c r="P211" s="1165"/>
      <c r="Q211" s="1155" t="s">
        <v>64</v>
      </c>
      <c r="R211" s="1155"/>
      <c r="S211" s="1156" t="str">
        <f>【全員最初に作成】基本情報!$M$42</f>
        <v>代表取締役</v>
      </c>
      <c r="T211" s="1156"/>
      <c r="U211" s="1156"/>
      <c r="V211" s="1156"/>
      <c r="W211" s="1156"/>
      <c r="X211" s="1157" t="s">
        <v>65</v>
      </c>
      <c r="Y211" s="1157"/>
      <c r="Z211" s="1156" t="str">
        <f>【全員最初に作成】基本情報!$M$43</f>
        <v>厚労　花子</v>
      </c>
      <c r="AA211" s="1156"/>
      <c r="AB211" s="1156"/>
      <c r="AC211" s="1156"/>
      <c r="AD211" s="1156"/>
      <c r="AE211" s="1156"/>
      <c r="AF211" s="1156"/>
      <c r="AG211" s="1156"/>
      <c r="AH211" s="1156"/>
      <c r="AI211" s="1158"/>
      <c r="AJ211" s="1159"/>
      <c r="AL211" s="750"/>
      <c r="AM211" s="750"/>
      <c r="AN211" s="750"/>
      <c r="AO211" s="750"/>
      <c r="AP211" s="750"/>
      <c r="AQ211" s="750"/>
      <c r="AR211" s="750"/>
      <c r="AS211" s="750"/>
      <c r="AT211" s="750"/>
      <c r="AU211" s="750"/>
      <c r="AV211" s="750"/>
    </row>
    <row r="212" spans="1:52" s="749" customFormat="1" ht="4.5" customHeight="1" thickBot="1">
      <c r="A212" s="754"/>
      <c r="B212" s="755"/>
      <c r="C212" s="756"/>
      <c r="D212" s="756"/>
      <c r="E212" s="756"/>
      <c r="F212" s="756"/>
      <c r="G212" s="756"/>
      <c r="H212" s="756"/>
      <c r="I212" s="756"/>
      <c r="J212" s="756"/>
      <c r="K212" s="756"/>
      <c r="L212" s="756"/>
      <c r="M212" s="756"/>
      <c r="N212" s="756"/>
      <c r="O212" s="756"/>
      <c r="P212" s="755"/>
      <c r="Q212" s="757"/>
      <c r="R212" s="758"/>
      <c r="S212" s="758"/>
      <c r="T212" s="758"/>
      <c r="U212" s="758"/>
      <c r="V212" s="758"/>
      <c r="W212" s="759"/>
      <c r="X212" s="759"/>
      <c r="Y212" s="759"/>
      <c r="Z212" s="759"/>
      <c r="AA212" s="759"/>
      <c r="AB212" s="759"/>
      <c r="AC212" s="759"/>
      <c r="AD212" s="759"/>
      <c r="AE212" s="759"/>
      <c r="AF212" s="759"/>
      <c r="AG212" s="759"/>
      <c r="AH212" s="759"/>
      <c r="AI212" s="760"/>
      <c r="AJ212" s="761"/>
      <c r="AL212" s="750"/>
      <c r="AM212" s="750"/>
      <c r="AN212" s="750"/>
      <c r="AO212" s="750"/>
      <c r="AP212" s="750"/>
      <c r="AQ212" s="750"/>
      <c r="AR212" s="750"/>
      <c r="AS212" s="750"/>
      <c r="AT212" s="750"/>
      <c r="AU212" s="750"/>
      <c r="AV212" s="750"/>
    </row>
    <row r="213" spans="1:52" ht="13.5" customHeight="1">
      <c r="A213" s="762"/>
      <c r="B213" s="455"/>
      <c r="C213" s="748"/>
      <c r="D213" s="748"/>
      <c r="E213" s="748"/>
      <c r="F213" s="748"/>
      <c r="G213" s="748"/>
      <c r="H213" s="748"/>
      <c r="I213" s="748"/>
      <c r="J213" s="748"/>
      <c r="K213" s="748"/>
      <c r="L213" s="748"/>
      <c r="M213" s="748"/>
      <c r="N213" s="748"/>
      <c r="O213" s="748"/>
      <c r="P213" s="748"/>
      <c r="Q213" s="748"/>
      <c r="R213" s="748"/>
      <c r="S213" s="748"/>
      <c r="T213" s="748"/>
      <c r="U213" s="748"/>
      <c r="V213" s="748"/>
      <c r="W213" s="748"/>
      <c r="X213" s="748"/>
      <c r="Y213" s="748"/>
      <c r="Z213" s="748"/>
      <c r="AA213" s="748"/>
      <c r="AB213" s="748"/>
      <c r="AC213" s="748"/>
      <c r="AD213" s="748"/>
      <c r="AE213" s="748"/>
      <c r="AF213" s="748"/>
      <c r="AG213" s="748"/>
      <c r="AH213" s="748"/>
      <c r="AI213" s="748"/>
      <c r="AJ213" s="763"/>
    </row>
    <row r="214" spans="1:52" s="296" customFormat="1" ht="27" customHeight="1">
      <c r="A214" s="764" t="s">
        <v>390</v>
      </c>
      <c r="B214" s="765"/>
      <c r="C214" s="518"/>
      <c r="D214" s="518"/>
      <c r="E214" s="764" t="s">
        <v>391</v>
      </c>
      <c r="F214" s="327"/>
      <c r="G214" s="327"/>
      <c r="H214" s="327"/>
      <c r="I214" s="327"/>
      <c r="J214" s="327"/>
      <c r="K214" s="327"/>
      <c r="L214" s="327"/>
      <c r="M214" s="327"/>
      <c r="N214" s="327"/>
      <c r="O214" s="327"/>
      <c r="P214" s="327"/>
      <c r="Q214" s="327"/>
      <c r="R214" s="327"/>
      <c r="S214" s="327"/>
      <c r="T214" s="327"/>
      <c r="U214" s="327"/>
      <c r="V214" s="327"/>
      <c r="W214" s="327"/>
      <c r="X214" s="327"/>
      <c r="Y214" s="327"/>
      <c r="Z214" s="327"/>
      <c r="AA214" s="327"/>
      <c r="AB214" s="327"/>
      <c r="AC214" s="327"/>
      <c r="AD214" s="327"/>
      <c r="AE214" s="327"/>
      <c r="AF214" s="327"/>
      <c r="AG214" s="327"/>
      <c r="AH214" s="327"/>
      <c r="AI214" s="327"/>
      <c r="AJ214" s="327"/>
      <c r="AK214" s="327"/>
      <c r="AL214" s="328"/>
      <c r="AM214" s="412"/>
      <c r="AN214" s="412"/>
      <c r="AO214" s="412"/>
      <c r="AP214" s="412"/>
      <c r="AQ214" s="412"/>
      <c r="AR214" s="412"/>
      <c r="AS214" s="412"/>
      <c r="AT214" s="412"/>
      <c r="AU214" s="412"/>
      <c r="AV214" s="412"/>
      <c r="AW214" s="413"/>
    </row>
    <row r="215" spans="1:52" s="105" customFormat="1" ht="12.75" customHeight="1">
      <c r="A215" s="766" t="s">
        <v>60</v>
      </c>
      <c r="B215" s="767" t="s">
        <v>392</v>
      </c>
      <c r="C215" s="327"/>
      <c r="D215" s="327"/>
      <c r="E215" s="327"/>
      <c r="F215" s="327"/>
      <c r="G215" s="327"/>
      <c r="H215" s="327"/>
      <c r="I215" s="327"/>
      <c r="J215" s="327"/>
      <c r="K215" s="327"/>
      <c r="L215" s="327"/>
      <c r="M215" s="327"/>
      <c r="N215" s="327"/>
      <c r="O215" s="327"/>
      <c r="P215" s="327"/>
      <c r="Q215" s="327"/>
      <c r="R215" s="327"/>
      <c r="S215" s="327"/>
      <c r="T215" s="327"/>
      <c r="U215" s="327"/>
      <c r="V215" s="327"/>
      <c r="W215" s="327"/>
      <c r="X215" s="327"/>
      <c r="Y215" s="327"/>
      <c r="Z215" s="327"/>
      <c r="AA215" s="327"/>
      <c r="AB215" s="327"/>
      <c r="AC215" s="327"/>
      <c r="AD215" s="327"/>
      <c r="AE215" s="327"/>
      <c r="AF215" s="327"/>
      <c r="AG215" s="327"/>
      <c r="AH215" s="327"/>
      <c r="AI215" s="327"/>
      <c r="AJ215" s="327"/>
      <c r="AK215" s="327"/>
      <c r="AL215" s="328"/>
      <c r="AM215" s="328"/>
      <c r="AN215" s="328"/>
      <c r="AO215" s="328"/>
      <c r="AP215" s="328"/>
      <c r="AQ215" s="328"/>
      <c r="AR215" s="328"/>
      <c r="AS215" s="328"/>
      <c r="AT215" s="328"/>
      <c r="AU215" s="328"/>
      <c r="AV215" s="328"/>
      <c r="AW215" s="330"/>
    </row>
    <row r="216" spans="1:52" s="325" customFormat="1" ht="12" customHeight="1">
      <c r="A216" s="768" t="s">
        <v>393</v>
      </c>
      <c r="B216" s="769"/>
      <c r="AL216" s="322"/>
      <c r="AM216" s="322"/>
      <c r="AN216" s="322"/>
      <c r="AO216" s="322"/>
      <c r="AP216" s="322"/>
      <c r="AQ216" s="322"/>
      <c r="AR216" s="322"/>
      <c r="AS216" s="322"/>
      <c r="AT216" s="322"/>
      <c r="AU216" s="322"/>
      <c r="AV216" s="322"/>
      <c r="AW216" s="324"/>
    </row>
    <row r="217" spans="1:52" s="105" customFormat="1" ht="8.25" customHeight="1" thickBot="1">
      <c r="A217" s="716"/>
      <c r="B217" s="770"/>
      <c r="AL217" s="328"/>
      <c r="AM217" s="328"/>
      <c r="AN217" s="328"/>
      <c r="AO217" s="328"/>
      <c r="AP217" s="328"/>
      <c r="AQ217" s="328"/>
      <c r="AR217" s="328"/>
      <c r="AS217" s="328"/>
      <c r="AT217" s="328"/>
      <c r="AU217" s="328"/>
      <c r="AV217" s="328"/>
      <c r="AW217" s="330"/>
    </row>
    <row r="218" spans="1:52" s="105" customFormat="1" ht="14.25" thickTop="1">
      <c r="A218" s="1115" t="s">
        <v>394</v>
      </c>
      <c r="B218" s="1115"/>
      <c r="C218" s="1115"/>
      <c r="D218" s="1115"/>
      <c r="E218" s="1115"/>
      <c r="F218" s="1115"/>
      <c r="G218" s="1115"/>
      <c r="H218" s="1115"/>
      <c r="I218" s="1115"/>
      <c r="J218" s="1115"/>
      <c r="K218" s="1115"/>
      <c r="L218" s="1115"/>
      <c r="M218" s="1115"/>
      <c r="N218" s="1115"/>
      <c r="O218" s="1115"/>
      <c r="P218" s="1115"/>
      <c r="Q218" s="1115"/>
      <c r="R218" s="1115"/>
      <c r="S218" s="1115"/>
      <c r="T218" s="1115"/>
      <c r="U218" s="1115"/>
      <c r="V218" s="1115"/>
      <c r="W218" s="1115"/>
      <c r="X218" s="1115"/>
      <c r="Y218" s="1115"/>
      <c r="Z218" s="1115"/>
      <c r="AA218" s="1115"/>
      <c r="AB218" s="1115"/>
      <c r="AC218" s="1115"/>
      <c r="AD218" s="1115"/>
      <c r="AE218" s="1115"/>
      <c r="AF218" s="1115"/>
      <c r="AG218" s="1115"/>
      <c r="AH218" s="1115"/>
      <c r="AI218" s="1115"/>
      <c r="AJ218" s="1115"/>
      <c r="AL218" s="328"/>
      <c r="AM218" s="1639" t="s">
        <v>512</v>
      </c>
      <c r="AN218" s="1640"/>
      <c r="AO218" s="1640"/>
      <c r="AP218" s="1640"/>
      <c r="AQ218" s="1641"/>
      <c r="AR218" s="328"/>
      <c r="AS218" s="328"/>
      <c r="AT218" s="328"/>
      <c r="AU218" s="328"/>
      <c r="AV218" s="328"/>
      <c r="AW218" s="330"/>
    </row>
    <row r="219" spans="1:52" s="105" customFormat="1">
      <c r="A219" s="1141" t="s">
        <v>395</v>
      </c>
      <c r="B219" s="1153" t="s">
        <v>396</v>
      </c>
      <c r="C219" s="1133"/>
      <c r="D219" s="1133"/>
      <c r="E219" s="1133"/>
      <c r="F219" s="1133"/>
      <c r="G219" s="1133"/>
      <c r="H219" s="1133"/>
      <c r="I219" s="1133"/>
      <c r="J219" s="1133"/>
      <c r="K219" s="1133"/>
      <c r="L219" s="1133"/>
      <c r="M219" s="1133"/>
      <c r="N219" s="1133"/>
      <c r="O219" s="1133"/>
      <c r="P219" s="1133"/>
      <c r="Q219" s="1133"/>
      <c r="R219" s="1133"/>
      <c r="S219" s="1133"/>
      <c r="T219" s="1133"/>
      <c r="U219" s="1133"/>
      <c r="V219" s="1133"/>
      <c r="W219" s="1133"/>
      <c r="X219" s="1133"/>
      <c r="Y219" s="1133"/>
      <c r="Z219" s="1133"/>
      <c r="AA219" s="1133"/>
      <c r="AB219" s="1133"/>
      <c r="AC219" s="1133"/>
      <c r="AD219" s="1133"/>
      <c r="AE219" s="1133"/>
      <c r="AF219" s="1133"/>
      <c r="AG219" s="1133"/>
      <c r="AH219" s="1133"/>
      <c r="AI219" s="1134"/>
      <c r="AJ219" s="771" t="str">
        <f>V36</f>
        <v>☓</v>
      </c>
      <c r="AL219" s="328"/>
      <c r="AM219" s="1642"/>
      <c r="AN219" s="1643"/>
      <c r="AO219" s="1643"/>
      <c r="AP219" s="1643"/>
      <c r="AQ219" s="1644"/>
      <c r="AR219" s="328"/>
      <c r="AS219" s="328"/>
      <c r="AT219" s="328"/>
      <c r="AU219" s="328"/>
      <c r="AV219" s="328"/>
      <c r="AW219" s="330"/>
    </row>
    <row r="220" spans="1:52" s="105" customFormat="1">
      <c r="A220" s="1119"/>
      <c r="B220" s="1154" t="s">
        <v>397</v>
      </c>
      <c r="C220" s="1120"/>
      <c r="D220" s="1120"/>
      <c r="E220" s="1120"/>
      <c r="F220" s="1120"/>
      <c r="G220" s="1120"/>
      <c r="H220" s="1120"/>
      <c r="I220" s="1120"/>
      <c r="J220" s="1120"/>
      <c r="K220" s="1120"/>
      <c r="L220" s="1120"/>
      <c r="M220" s="1120"/>
      <c r="N220" s="1120"/>
      <c r="O220" s="1120"/>
      <c r="P220" s="1120"/>
      <c r="Q220" s="1120"/>
      <c r="R220" s="1120"/>
      <c r="S220" s="1120"/>
      <c r="T220" s="1120"/>
      <c r="U220" s="1120"/>
      <c r="V220" s="1120"/>
      <c r="W220" s="1120"/>
      <c r="X220" s="1120"/>
      <c r="Y220" s="1120"/>
      <c r="Z220" s="1120"/>
      <c r="AA220" s="1120"/>
      <c r="AB220" s="1120"/>
      <c r="AC220" s="1120"/>
      <c r="AD220" s="1120"/>
      <c r="AE220" s="1120"/>
      <c r="AF220" s="1120"/>
      <c r="AG220" s="1120"/>
      <c r="AH220" s="1120"/>
      <c r="AI220" s="1121"/>
      <c r="AJ220" s="771" t="str">
        <f>AC36</f>
        <v>○</v>
      </c>
      <c r="AL220" s="328"/>
      <c r="AM220" s="1642"/>
      <c r="AN220" s="1643"/>
      <c r="AO220" s="1643"/>
      <c r="AP220" s="1643"/>
      <c r="AQ220" s="1644"/>
      <c r="AR220" s="328"/>
      <c r="AS220" s="328"/>
      <c r="AT220" s="328"/>
      <c r="AU220" s="328"/>
      <c r="AV220" s="328"/>
      <c r="AW220" s="330"/>
    </row>
    <row r="221" spans="1:52" s="105" customFormat="1">
      <c r="A221" s="1119"/>
      <c r="B221" s="1154" t="s">
        <v>398</v>
      </c>
      <c r="C221" s="1120"/>
      <c r="D221" s="1120"/>
      <c r="E221" s="1120"/>
      <c r="F221" s="1120"/>
      <c r="G221" s="1120"/>
      <c r="H221" s="1120"/>
      <c r="I221" s="1120"/>
      <c r="J221" s="1120"/>
      <c r="K221" s="1120"/>
      <c r="L221" s="1120"/>
      <c r="M221" s="1120"/>
      <c r="N221" s="1120"/>
      <c r="O221" s="1120"/>
      <c r="P221" s="1120"/>
      <c r="Q221" s="1120"/>
      <c r="R221" s="1120"/>
      <c r="S221" s="1120"/>
      <c r="T221" s="1120"/>
      <c r="U221" s="1120"/>
      <c r="V221" s="1120"/>
      <c r="W221" s="1120"/>
      <c r="X221" s="1120"/>
      <c r="Y221" s="1120"/>
      <c r="Z221" s="1120"/>
      <c r="AA221" s="1120"/>
      <c r="AB221" s="1120"/>
      <c r="AC221" s="1120"/>
      <c r="AD221" s="1120"/>
      <c r="AE221" s="1120"/>
      <c r="AF221" s="1120"/>
      <c r="AG221" s="1120"/>
      <c r="AH221" s="1120"/>
      <c r="AI221" s="1121"/>
      <c r="AJ221" s="771" t="str">
        <f>AJ36</f>
        <v>☓</v>
      </c>
      <c r="AL221" s="328"/>
      <c r="AM221" s="1642"/>
      <c r="AN221" s="1643"/>
      <c r="AO221" s="1643"/>
      <c r="AP221" s="1643"/>
      <c r="AQ221" s="1644"/>
      <c r="AR221" s="328"/>
      <c r="AS221" s="328"/>
      <c r="AT221" s="328"/>
      <c r="AU221" s="328"/>
      <c r="AV221" s="328"/>
      <c r="AW221" s="330"/>
    </row>
    <row r="222" spans="1:52" s="105" customFormat="1" ht="14.25" thickBot="1">
      <c r="A222" s="772" t="s">
        <v>399</v>
      </c>
      <c r="B222" s="1132" t="s">
        <v>400</v>
      </c>
      <c r="C222" s="1122"/>
      <c r="D222" s="1122"/>
      <c r="E222" s="1122"/>
      <c r="F222" s="1122"/>
      <c r="G222" s="1122"/>
      <c r="H222" s="1122"/>
      <c r="I222" s="1122"/>
      <c r="J222" s="1122"/>
      <c r="K222" s="1122"/>
      <c r="L222" s="1122"/>
      <c r="M222" s="1122"/>
      <c r="N222" s="1122"/>
      <c r="O222" s="1122"/>
      <c r="P222" s="1122"/>
      <c r="Q222" s="1122"/>
      <c r="R222" s="1122"/>
      <c r="S222" s="1122"/>
      <c r="T222" s="1122"/>
      <c r="U222" s="1122"/>
      <c r="V222" s="1122"/>
      <c r="W222" s="1122"/>
      <c r="X222" s="1122"/>
      <c r="Y222" s="1122"/>
      <c r="Z222" s="1122"/>
      <c r="AA222" s="1122"/>
      <c r="AB222" s="1122"/>
      <c r="AC222" s="1122"/>
      <c r="AD222" s="1122"/>
      <c r="AE222" s="1122"/>
      <c r="AF222" s="1122"/>
      <c r="AG222" s="1122"/>
      <c r="AH222" s="1122"/>
      <c r="AI222" s="1123"/>
      <c r="AJ222" s="771" t="str">
        <f>X48</f>
        <v>○</v>
      </c>
      <c r="AL222" s="328"/>
      <c r="AM222" s="1645"/>
      <c r="AN222" s="1646"/>
      <c r="AO222" s="1646"/>
      <c r="AP222" s="1646"/>
      <c r="AQ222" s="1647"/>
      <c r="AR222" s="773"/>
      <c r="AS222" s="773"/>
      <c r="AT222" s="773"/>
      <c r="AU222" s="773"/>
      <c r="AV222" s="773"/>
      <c r="AW222" s="614"/>
      <c r="AX222" s="615"/>
      <c r="AY222" s="615"/>
      <c r="AZ222" s="615"/>
    </row>
    <row r="223" spans="1:52" s="105" customFormat="1" ht="14.25" thickTop="1">
      <c r="AL223" s="328"/>
      <c r="AM223" s="773"/>
      <c r="AN223" s="773"/>
      <c r="AO223" s="773"/>
      <c r="AP223" s="773"/>
      <c r="AQ223" s="773"/>
      <c r="AR223" s="773"/>
      <c r="AS223" s="773"/>
      <c r="AT223" s="773"/>
      <c r="AU223" s="773"/>
      <c r="AV223" s="773"/>
      <c r="AW223" s="614"/>
      <c r="AX223" s="615"/>
      <c r="AY223" s="615"/>
      <c r="AZ223" s="615"/>
    </row>
    <row r="224" spans="1:52" s="615" customFormat="1" ht="15" customHeight="1" thickBot="1">
      <c r="A224" s="1115" t="s">
        <v>401</v>
      </c>
      <c r="B224" s="1115"/>
      <c r="C224" s="1115"/>
      <c r="D224" s="1115"/>
      <c r="E224" s="1115"/>
      <c r="F224" s="1115"/>
      <c r="G224" s="1115"/>
      <c r="H224" s="1115"/>
      <c r="I224" s="1115"/>
      <c r="J224" s="1115"/>
      <c r="K224" s="1115"/>
      <c r="L224" s="1115"/>
      <c r="M224" s="1115"/>
      <c r="N224" s="1115"/>
      <c r="O224" s="1115"/>
      <c r="P224" s="1115"/>
      <c r="Q224" s="1115"/>
      <c r="R224" s="1115"/>
      <c r="S224" s="1115"/>
      <c r="T224" s="1115"/>
      <c r="U224" s="1115"/>
      <c r="V224" s="1115"/>
      <c r="W224" s="1115"/>
      <c r="X224" s="1115"/>
      <c r="Y224" s="1115"/>
      <c r="Z224" s="1115"/>
      <c r="AA224" s="1115"/>
      <c r="AB224" s="1115"/>
      <c r="AC224" s="1115"/>
      <c r="AD224" s="1115"/>
      <c r="AE224" s="1115"/>
      <c r="AF224" s="1115"/>
      <c r="AG224" s="1115"/>
      <c r="AH224" s="1115"/>
      <c r="AI224" s="1115"/>
      <c r="AJ224" s="1115"/>
      <c r="AK224" s="105"/>
      <c r="AL224" s="328"/>
      <c r="AM224" s="773"/>
      <c r="AN224" s="773"/>
      <c r="AO224" s="773"/>
      <c r="AP224" s="773"/>
      <c r="AQ224" s="773"/>
      <c r="AR224" s="773"/>
      <c r="AS224" s="773"/>
      <c r="AT224" s="773"/>
      <c r="AU224" s="773"/>
      <c r="AV224" s="773"/>
      <c r="AW224" s="614"/>
    </row>
    <row r="225" spans="1:52" s="615" customFormat="1" ht="15" customHeight="1" thickTop="1">
      <c r="A225" s="774" t="s">
        <v>402</v>
      </c>
      <c r="B225" s="1133" t="s">
        <v>403</v>
      </c>
      <c r="C225" s="1133"/>
      <c r="D225" s="1133"/>
      <c r="E225" s="1133"/>
      <c r="F225" s="1133"/>
      <c r="G225" s="1133"/>
      <c r="H225" s="1133"/>
      <c r="I225" s="1133"/>
      <c r="J225" s="1133"/>
      <c r="K225" s="1133"/>
      <c r="L225" s="1133"/>
      <c r="M225" s="1133"/>
      <c r="N225" s="1133"/>
      <c r="O225" s="1133"/>
      <c r="P225" s="1133"/>
      <c r="Q225" s="1133"/>
      <c r="R225" s="1133"/>
      <c r="S225" s="1133"/>
      <c r="T225" s="1133"/>
      <c r="U225" s="1133"/>
      <c r="V225" s="1133"/>
      <c r="W225" s="1133"/>
      <c r="X225" s="1133"/>
      <c r="Y225" s="1133"/>
      <c r="Z225" s="1133"/>
      <c r="AA225" s="1133"/>
      <c r="AB225" s="1133"/>
      <c r="AC225" s="1133"/>
      <c r="AD225" s="1133"/>
      <c r="AE225" s="1133"/>
      <c r="AF225" s="1133"/>
      <c r="AG225" s="1133"/>
      <c r="AH225" s="1133"/>
      <c r="AI225" s="1134"/>
      <c r="AJ225" s="771" t="str">
        <f>AJ54</f>
        <v>○</v>
      </c>
      <c r="AK225" s="105"/>
      <c r="AL225" s="328"/>
      <c r="AM225" s="1657" t="s">
        <v>512</v>
      </c>
      <c r="AN225" s="1658"/>
      <c r="AO225" s="1658"/>
      <c r="AP225" s="1658"/>
      <c r="AQ225" s="1659"/>
      <c r="AR225" s="412"/>
      <c r="AS225" s="412"/>
      <c r="AT225" s="412"/>
      <c r="AU225" s="412"/>
      <c r="AV225" s="412"/>
      <c r="AW225" s="413"/>
      <c r="AX225" s="296"/>
      <c r="AY225" s="296"/>
      <c r="AZ225" s="296"/>
    </row>
    <row r="226" spans="1:52" s="296" customFormat="1" ht="15" customHeight="1">
      <c r="A226" s="1135" t="s">
        <v>395</v>
      </c>
      <c r="B226" s="1120" t="s">
        <v>404</v>
      </c>
      <c r="C226" s="1120"/>
      <c r="D226" s="1120"/>
      <c r="E226" s="1120"/>
      <c r="F226" s="1120"/>
      <c r="G226" s="1120"/>
      <c r="H226" s="1120"/>
      <c r="I226" s="1120"/>
      <c r="J226" s="1120"/>
      <c r="K226" s="1120"/>
      <c r="L226" s="1120"/>
      <c r="M226" s="1120"/>
      <c r="N226" s="1120"/>
      <c r="O226" s="1120"/>
      <c r="P226" s="1120"/>
      <c r="Q226" s="1120"/>
      <c r="R226" s="1120"/>
      <c r="S226" s="1120"/>
      <c r="T226" s="1120"/>
      <c r="U226" s="1120"/>
      <c r="V226" s="1120"/>
      <c r="W226" s="1120"/>
      <c r="X226" s="1120"/>
      <c r="Y226" s="1120"/>
      <c r="Z226" s="1120"/>
      <c r="AA226" s="1120"/>
      <c r="AB226" s="1120"/>
      <c r="AC226" s="1120"/>
      <c r="AD226" s="1120"/>
      <c r="AE226" s="1120"/>
      <c r="AF226" s="1120"/>
      <c r="AG226" s="1120"/>
      <c r="AH226" s="1120"/>
      <c r="AI226" s="1121"/>
      <c r="AJ226" s="771" t="str">
        <f>AJ66</f>
        <v>○</v>
      </c>
      <c r="AK226" s="105"/>
      <c r="AL226" s="328"/>
      <c r="AM226" s="1660"/>
      <c r="AN226" s="1661"/>
      <c r="AO226" s="1661"/>
      <c r="AP226" s="1661"/>
      <c r="AQ226" s="1662"/>
      <c r="AR226" s="412"/>
      <c r="AS226" s="412"/>
      <c r="AT226" s="412"/>
      <c r="AU226" s="412"/>
      <c r="AV226" s="412"/>
      <c r="AW226" s="413"/>
    </row>
    <row r="227" spans="1:52" s="296" customFormat="1" ht="26.25" customHeight="1">
      <c r="A227" s="1119"/>
      <c r="B227" s="1137" t="s">
        <v>405</v>
      </c>
      <c r="C227" s="1137"/>
      <c r="D227" s="1137"/>
      <c r="E227" s="1137"/>
      <c r="F227" s="1137"/>
      <c r="G227" s="1137"/>
      <c r="H227" s="1137"/>
      <c r="I227" s="1137"/>
      <c r="J227" s="1137"/>
      <c r="K227" s="1137"/>
      <c r="L227" s="1137"/>
      <c r="M227" s="1137"/>
      <c r="N227" s="1137"/>
      <c r="O227" s="1137"/>
      <c r="P227" s="1137"/>
      <c r="Q227" s="1137"/>
      <c r="R227" s="1137"/>
      <c r="S227" s="1137"/>
      <c r="T227" s="1137"/>
      <c r="U227" s="1137"/>
      <c r="V227" s="1137"/>
      <c r="W227" s="1137"/>
      <c r="X227" s="1137"/>
      <c r="Y227" s="1137"/>
      <c r="Z227" s="1137"/>
      <c r="AA227" s="1137"/>
      <c r="AB227" s="1137"/>
      <c r="AC227" s="1137"/>
      <c r="AD227" s="1137"/>
      <c r="AE227" s="1137"/>
      <c r="AF227" s="1137"/>
      <c r="AG227" s="1137"/>
      <c r="AH227" s="1137"/>
      <c r="AI227" s="1138"/>
      <c r="AJ227" s="771" t="str">
        <f>AJ71</f>
        <v>○</v>
      </c>
      <c r="AK227" s="105"/>
      <c r="AL227" s="328"/>
      <c r="AM227" s="1660"/>
      <c r="AN227" s="1661"/>
      <c r="AO227" s="1661"/>
      <c r="AP227" s="1661"/>
      <c r="AQ227" s="1662"/>
      <c r="AR227" s="412"/>
      <c r="AS227" s="412"/>
      <c r="AT227" s="412"/>
      <c r="AU227" s="412"/>
      <c r="AV227" s="412"/>
      <c r="AW227" s="413"/>
    </row>
    <row r="228" spans="1:52" s="296" customFormat="1" ht="29.25" customHeight="1" thickBot="1">
      <c r="A228" s="1136"/>
      <c r="B228" s="1139" t="s">
        <v>406</v>
      </c>
      <c r="C228" s="1139"/>
      <c r="D228" s="1139"/>
      <c r="E228" s="1139"/>
      <c r="F228" s="1139"/>
      <c r="G228" s="1139"/>
      <c r="H228" s="1139"/>
      <c r="I228" s="1139"/>
      <c r="J228" s="1139"/>
      <c r="K228" s="1139"/>
      <c r="L228" s="1139"/>
      <c r="M228" s="1139"/>
      <c r="N228" s="1139"/>
      <c r="O228" s="1139"/>
      <c r="P228" s="1139"/>
      <c r="Q228" s="1139"/>
      <c r="R228" s="1139"/>
      <c r="S228" s="1139"/>
      <c r="T228" s="1139"/>
      <c r="U228" s="1139"/>
      <c r="V228" s="1139"/>
      <c r="W228" s="1139"/>
      <c r="X228" s="1139"/>
      <c r="Y228" s="1139"/>
      <c r="Z228" s="1139"/>
      <c r="AA228" s="1139"/>
      <c r="AB228" s="1139"/>
      <c r="AC228" s="1139"/>
      <c r="AD228" s="1139"/>
      <c r="AE228" s="1139"/>
      <c r="AF228" s="1139"/>
      <c r="AG228" s="1139"/>
      <c r="AH228" s="1139"/>
      <c r="AI228" s="1140"/>
      <c r="AJ228" s="771" t="str">
        <f>AJ80</f>
        <v>○</v>
      </c>
      <c r="AK228" s="105"/>
      <c r="AL228" s="328"/>
      <c r="AM228" s="1663"/>
      <c r="AN228" s="1664"/>
      <c r="AO228" s="1664"/>
      <c r="AP228" s="1664"/>
      <c r="AQ228" s="1665"/>
      <c r="AR228" s="328"/>
      <c r="AS228" s="328"/>
      <c r="AT228" s="329"/>
      <c r="AU228" s="328"/>
      <c r="AV228" s="328"/>
      <c r="AW228" s="330"/>
      <c r="AX228" s="105"/>
      <c r="AY228" s="105"/>
      <c r="AZ228" s="105"/>
    </row>
    <row r="229" spans="1:52" s="105" customFormat="1" ht="15" thickTop="1" thickBot="1">
      <c r="AL229" s="328"/>
      <c r="AM229" s="328"/>
      <c r="AN229" s="328"/>
      <c r="AO229" s="328"/>
      <c r="AP229" s="328"/>
      <c r="AQ229" s="328"/>
      <c r="AR229" s="328"/>
      <c r="AS229" s="328"/>
      <c r="AT229" s="328"/>
      <c r="AU229" s="328"/>
      <c r="AV229" s="328"/>
      <c r="AW229" s="330"/>
    </row>
    <row r="230" spans="1:52" s="105" customFormat="1" ht="14.25" thickTop="1">
      <c r="A230" s="1115" t="s">
        <v>407</v>
      </c>
      <c r="B230" s="1115"/>
      <c r="C230" s="1115"/>
      <c r="D230" s="1115"/>
      <c r="E230" s="1115"/>
      <c r="F230" s="1115"/>
      <c r="G230" s="1115"/>
      <c r="H230" s="1115"/>
      <c r="I230" s="1115"/>
      <c r="J230" s="1115"/>
      <c r="K230" s="1115"/>
      <c r="L230" s="1115"/>
      <c r="M230" s="1115"/>
      <c r="N230" s="1115"/>
      <c r="O230" s="1115"/>
      <c r="P230" s="1115"/>
      <c r="Q230" s="1115"/>
      <c r="R230" s="1115"/>
      <c r="S230" s="1115"/>
      <c r="T230" s="1115"/>
      <c r="U230" s="1115"/>
      <c r="V230" s="1115"/>
      <c r="W230" s="1115"/>
      <c r="X230" s="1115"/>
      <c r="Y230" s="1115"/>
      <c r="Z230" s="1115"/>
      <c r="AA230" s="1115"/>
      <c r="AB230" s="1115"/>
      <c r="AC230" s="1115"/>
      <c r="AD230" s="1115"/>
      <c r="AE230" s="1115"/>
      <c r="AF230" s="1115"/>
      <c r="AG230" s="1115"/>
      <c r="AH230" s="1115"/>
      <c r="AI230" s="1115"/>
      <c r="AJ230" s="1115"/>
      <c r="AL230" s="328"/>
      <c r="AM230" s="1639" t="s">
        <v>513</v>
      </c>
      <c r="AN230" s="1640"/>
      <c r="AO230" s="1640"/>
      <c r="AP230" s="1640"/>
      <c r="AQ230" s="1641"/>
      <c r="AR230" s="328"/>
      <c r="AS230" s="328"/>
      <c r="AT230" s="328"/>
      <c r="AU230" s="328"/>
      <c r="AV230" s="328"/>
      <c r="AW230" s="330"/>
    </row>
    <row r="231" spans="1:52" s="105" customFormat="1">
      <c r="A231" s="1141" t="s">
        <v>402</v>
      </c>
      <c r="B231" s="1133" t="s">
        <v>408</v>
      </c>
      <c r="C231" s="1133"/>
      <c r="D231" s="1133"/>
      <c r="E231" s="1133"/>
      <c r="F231" s="1133"/>
      <c r="G231" s="1133"/>
      <c r="H231" s="1133"/>
      <c r="I231" s="1133"/>
      <c r="J231" s="1133"/>
      <c r="K231" s="1133"/>
      <c r="L231" s="1133"/>
      <c r="M231" s="1133"/>
      <c r="N231" s="1133"/>
      <c r="O231" s="1133"/>
      <c r="P231" s="1133"/>
      <c r="Q231" s="1133"/>
      <c r="R231" s="1133"/>
      <c r="S231" s="1133"/>
      <c r="T231" s="1133"/>
      <c r="U231" s="1133"/>
      <c r="V231" s="1133"/>
      <c r="W231" s="1133"/>
      <c r="X231" s="1133"/>
      <c r="Y231" s="1133"/>
      <c r="Z231" s="1133"/>
      <c r="AA231" s="1133"/>
      <c r="AB231" s="1133"/>
      <c r="AC231" s="1133"/>
      <c r="AD231" s="1133"/>
      <c r="AE231" s="1133"/>
      <c r="AF231" s="1133"/>
      <c r="AG231" s="1133"/>
      <c r="AH231" s="1133"/>
      <c r="AI231" s="1134"/>
      <c r="AJ231" s="771" t="str">
        <f>AJ100</f>
        <v>○</v>
      </c>
      <c r="AL231" s="328"/>
      <c r="AM231" s="1642"/>
      <c r="AN231" s="1643"/>
      <c r="AO231" s="1643"/>
      <c r="AP231" s="1643"/>
      <c r="AQ231" s="1644"/>
      <c r="AR231" s="328"/>
      <c r="AS231" s="328"/>
      <c r="AT231" s="328"/>
      <c r="AU231" s="328"/>
      <c r="AV231" s="328"/>
      <c r="AW231" s="330"/>
    </row>
    <row r="232" spans="1:52" s="105" customFormat="1">
      <c r="A232" s="1119"/>
      <c r="B232" s="1120" t="s">
        <v>409</v>
      </c>
      <c r="C232" s="1120"/>
      <c r="D232" s="1120"/>
      <c r="E232" s="1120"/>
      <c r="F232" s="1120"/>
      <c r="G232" s="1120"/>
      <c r="H232" s="1120"/>
      <c r="I232" s="1120"/>
      <c r="J232" s="1120"/>
      <c r="K232" s="1120"/>
      <c r="L232" s="1120"/>
      <c r="M232" s="1120"/>
      <c r="N232" s="1120"/>
      <c r="O232" s="1120"/>
      <c r="P232" s="1120"/>
      <c r="Q232" s="1120"/>
      <c r="R232" s="1120"/>
      <c r="S232" s="1120"/>
      <c r="T232" s="1120"/>
      <c r="U232" s="1120"/>
      <c r="V232" s="1120"/>
      <c r="W232" s="1120"/>
      <c r="X232" s="1120"/>
      <c r="Y232" s="1120"/>
      <c r="Z232" s="1120"/>
      <c r="AA232" s="1120"/>
      <c r="AB232" s="1120"/>
      <c r="AC232" s="1120"/>
      <c r="AD232" s="1120"/>
      <c r="AE232" s="1120"/>
      <c r="AF232" s="1120"/>
      <c r="AG232" s="1120"/>
      <c r="AH232" s="1120"/>
      <c r="AI232" s="1121"/>
      <c r="AJ232" s="771" t="str">
        <f>AJ101</f>
        <v>○</v>
      </c>
      <c r="AL232" s="328"/>
      <c r="AM232" s="1642"/>
      <c r="AN232" s="1643"/>
      <c r="AO232" s="1643"/>
      <c r="AP232" s="1643"/>
      <c r="AQ232" s="1644"/>
      <c r="AR232" s="328"/>
      <c r="AS232" s="328"/>
      <c r="AT232" s="328"/>
      <c r="AU232" s="328"/>
      <c r="AV232" s="328"/>
      <c r="AW232" s="330"/>
    </row>
    <row r="233" spans="1:52" s="105" customFormat="1">
      <c r="A233" s="1119"/>
      <c r="B233" s="1120" t="s">
        <v>410</v>
      </c>
      <c r="C233" s="1120"/>
      <c r="D233" s="1120"/>
      <c r="E233" s="1120"/>
      <c r="F233" s="1120"/>
      <c r="G233" s="1120"/>
      <c r="H233" s="1120"/>
      <c r="I233" s="1120"/>
      <c r="J233" s="1120"/>
      <c r="K233" s="1120"/>
      <c r="L233" s="1120"/>
      <c r="M233" s="1120"/>
      <c r="N233" s="1120"/>
      <c r="O233" s="1120"/>
      <c r="P233" s="1120"/>
      <c r="Q233" s="1120"/>
      <c r="R233" s="1120"/>
      <c r="S233" s="1120"/>
      <c r="T233" s="1120"/>
      <c r="U233" s="1120"/>
      <c r="V233" s="1120"/>
      <c r="W233" s="1120"/>
      <c r="X233" s="1120"/>
      <c r="Y233" s="1120"/>
      <c r="Z233" s="1120"/>
      <c r="AA233" s="1120"/>
      <c r="AB233" s="1120"/>
      <c r="AC233" s="1120"/>
      <c r="AD233" s="1120"/>
      <c r="AE233" s="1120"/>
      <c r="AF233" s="1120"/>
      <c r="AG233" s="1120"/>
      <c r="AH233" s="1120"/>
      <c r="AI233" s="1121"/>
      <c r="AJ233" s="771" t="str">
        <f>AJ98</f>
        <v>○</v>
      </c>
      <c r="AL233" s="328"/>
      <c r="AM233" s="1642"/>
      <c r="AN233" s="1643"/>
      <c r="AO233" s="1643"/>
      <c r="AP233" s="1643"/>
      <c r="AQ233" s="1644"/>
      <c r="AR233" s="328"/>
      <c r="AS233" s="328"/>
      <c r="AT233" s="328"/>
      <c r="AU233" s="328"/>
      <c r="AV233" s="328"/>
      <c r="AW233" s="330"/>
    </row>
    <row r="234" spans="1:52" s="105" customFormat="1">
      <c r="A234" s="1119"/>
      <c r="B234" s="1120" t="s">
        <v>411</v>
      </c>
      <c r="C234" s="1120"/>
      <c r="D234" s="1120"/>
      <c r="E234" s="1120"/>
      <c r="F234" s="1120"/>
      <c r="G234" s="1120"/>
      <c r="H234" s="1120"/>
      <c r="I234" s="1120"/>
      <c r="J234" s="1120"/>
      <c r="K234" s="1120"/>
      <c r="L234" s="1120"/>
      <c r="M234" s="1120"/>
      <c r="N234" s="1120"/>
      <c r="O234" s="1120"/>
      <c r="P234" s="1120"/>
      <c r="Q234" s="1120"/>
      <c r="R234" s="1120"/>
      <c r="S234" s="1120"/>
      <c r="T234" s="1120"/>
      <c r="U234" s="1120"/>
      <c r="V234" s="1120"/>
      <c r="W234" s="1120"/>
      <c r="X234" s="1120"/>
      <c r="Y234" s="1120"/>
      <c r="Z234" s="1120"/>
      <c r="AA234" s="1120"/>
      <c r="AB234" s="1120"/>
      <c r="AC234" s="1120"/>
      <c r="AD234" s="1120"/>
      <c r="AE234" s="1120"/>
      <c r="AF234" s="1120"/>
      <c r="AG234" s="1120"/>
      <c r="AH234" s="1120"/>
      <c r="AI234" s="1121"/>
      <c r="AJ234" s="771" t="str">
        <f>AF105</f>
        <v>○</v>
      </c>
      <c r="AL234" s="328"/>
      <c r="AM234" s="1642"/>
      <c r="AN234" s="1643"/>
      <c r="AO234" s="1643"/>
      <c r="AP234" s="1643"/>
      <c r="AQ234" s="1644"/>
      <c r="AR234" s="328"/>
      <c r="AS234" s="328"/>
      <c r="AT234" s="328"/>
      <c r="AU234" s="328"/>
      <c r="AV234" s="328"/>
      <c r="AW234" s="330"/>
    </row>
    <row r="235" spans="1:52" s="105" customFormat="1" ht="28.5" customHeight="1">
      <c r="A235" s="1119"/>
      <c r="B235" s="1137" t="s">
        <v>598</v>
      </c>
      <c r="C235" s="1137"/>
      <c r="D235" s="1137"/>
      <c r="E235" s="1137"/>
      <c r="F235" s="1137"/>
      <c r="G235" s="1137"/>
      <c r="H235" s="1137"/>
      <c r="I235" s="1137"/>
      <c r="J235" s="1137"/>
      <c r="K235" s="1137"/>
      <c r="L235" s="1137"/>
      <c r="M235" s="1137"/>
      <c r="N235" s="1137"/>
      <c r="O235" s="1137"/>
      <c r="P235" s="1137"/>
      <c r="Q235" s="1137"/>
      <c r="R235" s="1137"/>
      <c r="S235" s="1137"/>
      <c r="T235" s="1137"/>
      <c r="U235" s="1137"/>
      <c r="V235" s="1137"/>
      <c r="W235" s="1137"/>
      <c r="X235" s="1137"/>
      <c r="Y235" s="1137"/>
      <c r="Z235" s="1137"/>
      <c r="AA235" s="1137"/>
      <c r="AB235" s="1137"/>
      <c r="AC235" s="1137"/>
      <c r="AD235" s="1137"/>
      <c r="AE235" s="1137"/>
      <c r="AF235" s="1137"/>
      <c r="AG235" s="1137"/>
      <c r="AH235" s="1137"/>
      <c r="AI235" s="1138"/>
      <c r="AJ235" s="771" t="str">
        <f>AF106</f>
        <v>○</v>
      </c>
      <c r="AL235" s="328"/>
      <c r="AM235" s="1642"/>
      <c r="AN235" s="1643"/>
      <c r="AO235" s="1643"/>
      <c r="AP235" s="1643"/>
      <c r="AQ235" s="1644"/>
      <c r="AR235" s="328"/>
      <c r="AS235" s="328"/>
      <c r="AT235" s="328"/>
      <c r="AU235" s="328"/>
      <c r="AV235" s="328"/>
      <c r="AW235" s="330"/>
    </row>
    <row r="236" spans="1:52" s="105" customFormat="1">
      <c r="A236" s="1118" t="s">
        <v>395</v>
      </c>
      <c r="B236" s="1120" t="s">
        <v>403</v>
      </c>
      <c r="C236" s="1120"/>
      <c r="D236" s="1120"/>
      <c r="E236" s="1120"/>
      <c r="F236" s="1120"/>
      <c r="G236" s="1120"/>
      <c r="H236" s="1120"/>
      <c r="I236" s="1120"/>
      <c r="J236" s="1120"/>
      <c r="K236" s="1120"/>
      <c r="L236" s="1120"/>
      <c r="M236" s="1120"/>
      <c r="N236" s="1120"/>
      <c r="O236" s="1120"/>
      <c r="P236" s="1120"/>
      <c r="Q236" s="1120"/>
      <c r="R236" s="1120"/>
      <c r="S236" s="1120"/>
      <c r="T236" s="1120"/>
      <c r="U236" s="1120"/>
      <c r="V236" s="1120"/>
      <c r="W236" s="1120"/>
      <c r="X236" s="1120"/>
      <c r="Y236" s="1120"/>
      <c r="Z236" s="1120"/>
      <c r="AA236" s="1120"/>
      <c r="AB236" s="1120"/>
      <c r="AC236" s="1120"/>
      <c r="AD236" s="1120"/>
      <c r="AE236" s="1120"/>
      <c r="AF236" s="1120"/>
      <c r="AG236" s="1120"/>
      <c r="AH236" s="1120"/>
      <c r="AI236" s="1121"/>
      <c r="AJ236" s="771" t="str">
        <f>AJ116</f>
        <v>○</v>
      </c>
      <c r="AL236" s="328"/>
      <c r="AM236" s="1642"/>
      <c r="AN236" s="1643"/>
      <c r="AO236" s="1643"/>
      <c r="AP236" s="1643"/>
      <c r="AQ236" s="1644"/>
      <c r="AR236" s="328"/>
      <c r="AS236" s="328"/>
      <c r="AT236" s="328"/>
      <c r="AU236" s="328"/>
      <c r="AV236" s="328"/>
      <c r="AW236" s="330"/>
    </row>
    <row r="237" spans="1:52" s="105" customFormat="1">
      <c r="A237" s="1119"/>
      <c r="B237" s="1120" t="s">
        <v>412</v>
      </c>
      <c r="C237" s="1120"/>
      <c r="D237" s="1120"/>
      <c r="E237" s="1120"/>
      <c r="F237" s="1120"/>
      <c r="G237" s="1120"/>
      <c r="H237" s="1120"/>
      <c r="I237" s="1120"/>
      <c r="J237" s="1120"/>
      <c r="K237" s="1120"/>
      <c r="L237" s="1120"/>
      <c r="M237" s="1120"/>
      <c r="N237" s="1120"/>
      <c r="O237" s="1120"/>
      <c r="P237" s="1120"/>
      <c r="Q237" s="1120"/>
      <c r="R237" s="1120"/>
      <c r="S237" s="1120"/>
      <c r="T237" s="1120"/>
      <c r="U237" s="1120"/>
      <c r="V237" s="1120"/>
      <c r="W237" s="1120"/>
      <c r="X237" s="1120"/>
      <c r="Y237" s="1120"/>
      <c r="Z237" s="1120"/>
      <c r="AA237" s="1120"/>
      <c r="AB237" s="1120"/>
      <c r="AC237" s="1120"/>
      <c r="AD237" s="1120"/>
      <c r="AE237" s="1120"/>
      <c r="AF237" s="1120"/>
      <c r="AG237" s="1120"/>
      <c r="AH237" s="1120"/>
      <c r="AI237" s="1121"/>
      <c r="AJ237" s="771" t="str">
        <f>AJ118</f>
        <v/>
      </c>
      <c r="AL237" s="328"/>
      <c r="AM237" s="1642"/>
      <c r="AN237" s="1643"/>
      <c r="AO237" s="1643"/>
      <c r="AP237" s="1643"/>
      <c r="AQ237" s="1644"/>
      <c r="AR237" s="328"/>
      <c r="AS237" s="328"/>
      <c r="AT237" s="328"/>
      <c r="AU237" s="328"/>
      <c r="AV237" s="328"/>
      <c r="AW237" s="330"/>
    </row>
    <row r="238" spans="1:52" s="105" customFormat="1" ht="15.75" customHeight="1" thickBot="1">
      <c r="A238" s="772" t="s">
        <v>399</v>
      </c>
      <c r="B238" s="1122" t="s">
        <v>413</v>
      </c>
      <c r="C238" s="1122"/>
      <c r="D238" s="1122"/>
      <c r="E238" s="1122"/>
      <c r="F238" s="1122"/>
      <c r="G238" s="1122"/>
      <c r="H238" s="1122"/>
      <c r="I238" s="1122"/>
      <c r="J238" s="1122"/>
      <c r="K238" s="1122"/>
      <c r="L238" s="1122"/>
      <c r="M238" s="1122"/>
      <c r="N238" s="1122"/>
      <c r="O238" s="1122"/>
      <c r="P238" s="1122"/>
      <c r="Q238" s="1122"/>
      <c r="R238" s="1122"/>
      <c r="S238" s="1122"/>
      <c r="T238" s="1122"/>
      <c r="U238" s="1122"/>
      <c r="V238" s="1122"/>
      <c r="W238" s="1122"/>
      <c r="X238" s="1122"/>
      <c r="Y238" s="1122"/>
      <c r="Z238" s="1122"/>
      <c r="AA238" s="1122"/>
      <c r="AB238" s="1122"/>
      <c r="AC238" s="1122"/>
      <c r="AD238" s="1122"/>
      <c r="AE238" s="1122"/>
      <c r="AF238" s="1122"/>
      <c r="AG238" s="1122"/>
      <c r="AH238" s="1122"/>
      <c r="AI238" s="1123"/>
      <c r="AJ238" s="771" t="str">
        <f>AJ127</f>
        <v>○</v>
      </c>
      <c r="AL238" s="328"/>
      <c r="AM238" s="1645"/>
      <c r="AN238" s="1646"/>
      <c r="AO238" s="1646"/>
      <c r="AP238" s="1646"/>
      <c r="AQ238" s="1647"/>
      <c r="AR238" s="328"/>
      <c r="AS238" s="328"/>
      <c r="AT238" s="328"/>
      <c r="AU238" s="328"/>
      <c r="AV238" s="328"/>
      <c r="AW238" s="330"/>
    </row>
    <row r="239" spans="1:52" s="105" customFormat="1" ht="15" thickTop="1" thickBot="1">
      <c r="AL239" s="328"/>
      <c r="AM239" s="328"/>
      <c r="AN239" s="328"/>
      <c r="AO239" s="328"/>
      <c r="AP239" s="328"/>
      <c r="AQ239" s="328"/>
      <c r="AR239" s="328"/>
      <c r="AS239" s="328"/>
      <c r="AT239" s="328"/>
      <c r="AU239" s="328"/>
      <c r="AV239" s="328"/>
      <c r="AW239" s="330"/>
    </row>
    <row r="240" spans="1:52" s="105" customFormat="1" ht="14.25" thickTop="1">
      <c r="A240" s="1115" t="s">
        <v>414</v>
      </c>
      <c r="B240" s="1115"/>
      <c r="C240" s="1115"/>
      <c r="D240" s="1115"/>
      <c r="E240" s="1115"/>
      <c r="F240" s="1115"/>
      <c r="G240" s="1115"/>
      <c r="H240" s="1115"/>
      <c r="I240" s="1115"/>
      <c r="J240" s="1115"/>
      <c r="K240" s="1115"/>
      <c r="L240" s="1115"/>
      <c r="M240" s="1115"/>
      <c r="N240" s="1115"/>
      <c r="O240" s="1115"/>
      <c r="P240" s="1115"/>
      <c r="Q240" s="1115"/>
      <c r="R240" s="1115"/>
      <c r="S240" s="1115"/>
      <c r="T240" s="1115"/>
      <c r="U240" s="1115"/>
      <c r="V240" s="1115"/>
      <c r="W240" s="1115"/>
      <c r="X240" s="1115"/>
      <c r="Y240" s="1115"/>
      <c r="Z240" s="1115"/>
      <c r="AA240" s="1115"/>
      <c r="AB240" s="1115"/>
      <c r="AC240" s="1115"/>
      <c r="AD240" s="1115"/>
      <c r="AE240" s="1115"/>
      <c r="AF240" s="1115"/>
      <c r="AG240" s="1115"/>
      <c r="AH240" s="1115"/>
      <c r="AI240" s="1115"/>
      <c r="AJ240" s="1115"/>
      <c r="AL240" s="328"/>
      <c r="AM240" s="1639" t="s">
        <v>514</v>
      </c>
      <c r="AN240" s="1640"/>
      <c r="AO240" s="1640"/>
      <c r="AP240" s="1640"/>
      <c r="AQ240" s="1641"/>
      <c r="AR240" s="328"/>
      <c r="AS240" s="328"/>
      <c r="AT240" s="328"/>
      <c r="AU240" s="328"/>
      <c r="AV240" s="328"/>
      <c r="AW240" s="330"/>
    </row>
    <row r="241" spans="1:49" s="105" customFormat="1" ht="26.25" customHeight="1">
      <c r="A241" s="1124" t="s">
        <v>402</v>
      </c>
      <c r="B241" s="1126" t="s">
        <v>415</v>
      </c>
      <c r="C241" s="1126"/>
      <c r="D241" s="1126"/>
      <c r="E241" s="1126"/>
      <c r="F241" s="1126"/>
      <c r="G241" s="1126"/>
      <c r="H241" s="1126"/>
      <c r="I241" s="1126"/>
      <c r="J241" s="1126"/>
      <c r="K241" s="1126"/>
      <c r="L241" s="1126"/>
      <c r="M241" s="1126"/>
      <c r="N241" s="1126"/>
      <c r="O241" s="1126"/>
      <c r="P241" s="1126"/>
      <c r="Q241" s="1126"/>
      <c r="R241" s="1126"/>
      <c r="S241" s="1126"/>
      <c r="T241" s="1126"/>
      <c r="U241" s="1126"/>
      <c r="V241" s="1126"/>
      <c r="W241" s="1126"/>
      <c r="X241" s="1126"/>
      <c r="Y241" s="1126"/>
      <c r="Z241" s="1126"/>
      <c r="AA241" s="1126"/>
      <c r="AB241" s="1126"/>
      <c r="AC241" s="1126"/>
      <c r="AD241" s="1126"/>
      <c r="AE241" s="1126"/>
      <c r="AF241" s="1126"/>
      <c r="AG241" s="1126"/>
      <c r="AH241" s="1126"/>
      <c r="AI241" s="1127"/>
      <c r="AJ241" s="771" t="str">
        <f>AF141</f>
        <v>○</v>
      </c>
      <c r="AL241" s="328"/>
      <c r="AM241" s="1642"/>
      <c r="AN241" s="1643"/>
      <c r="AO241" s="1643"/>
      <c r="AP241" s="1643"/>
      <c r="AQ241" s="1644"/>
      <c r="AR241" s="328"/>
      <c r="AS241" s="328"/>
      <c r="AT241" s="328"/>
      <c r="AU241" s="328"/>
      <c r="AV241" s="328"/>
      <c r="AW241" s="330"/>
    </row>
    <row r="242" spans="1:49" s="105" customFormat="1" ht="27" customHeight="1">
      <c r="A242" s="1125"/>
      <c r="B242" s="1128" t="s">
        <v>416</v>
      </c>
      <c r="C242" s="1128"/>
      <c r="D242" s="1128"/>
      <c r="E242" s="1128"/>
      <c r="F242" s="1128"/>
      <c r="G242" s="1128"/>
      <c r="H242" s="1128"/>
      <c r="I242" s="1128"/>
      <c r="J242" s="1128"/>
      <c r="K242" s="1128"/>
      <c r="L242" s="1128"/>
      <c r="M242" s="1128"/>
      <c r="N242" s="1128"/>
      <c r="O242" s="1128"/>
      <c r="P242" s="1128"/>
      <c r="Q242" s="1128"/>
      <c r="R242" s="1128"/>
      <c r="S242" s="1128"/>
      <c r="T242" s="1128"/>
      <c r="U242" s="1128"/>
      <c r="V242" s="1128"/>
      <c r="W242" s="1128"/>
      <c r="X242" s="1128"/>
      <c r="Y242" s="1128"/>
      <c r="Z242" s="1128"/>
      <c r="AA242" s="1128"/>
      <c r="AB242" s="1128"/>
      <c r="AC242" s="1128"/>
      <c r="AD242" s="1128"/>
      <c r="AE242" s="1128"/>
      <c r="AF242" s="1128"/>
      <c r="AG242" s="1128"/>
      <c r="AH242" s="1128"/>
      <c r="AI242" s="1129"/>
      <c r="AJ242" s="771" t="str">
        <f>AF144</f>
        <v>○</v>
      </c>
      <c r="AL242" s="328"/>
      <c r="AM242" s="1642"/>
      <c r="AN242" s="1643"/>
      <c r="AO242" s="1643"/>
      <c r="AP242" s="1643"/>
      <c r="AQ242" s="1644"/>
      <c r="AR242" s="328"/>
      <c r="AS242" s="328"/>
      <c r="AT242" s="328"/>
      <c r="AU242" s="328"/>
      <c r="AV242" s="328"/>
      <c r="AW242" s="330"/>
    </row>
    <row r="243" spans="1:49" s="105" customFormat="1" ht="14.25" thickBot="1">
      <c r="A243" s="775" t="s">
        <v>395</v>
      </c>
      <c r="B243" s="1130" t="s">
        <v>403</v>
      </c>
      <c r="C243" s="1130"/>
      <c r="D243" s="1130"/>
      <c r="E243" s="1130"/>
      <c r="F243" s="1130"/>
      <c r="G243" s="1130"/>
      <c r="H243" s="1130"/>
      <c r="I243" s="1130"/>
      <c r="J243" s="1130"/>
      <c r="K243" s="1130"/>
      <c r="L243" s="1130"/>
      <c r="M243" s="1130"/>
      <c r="N243" s="1130"/>
      <c r="O243" s="1130"/>
      <c r="P243" s="1130"/>
      <c r="Q243" s="1130"/>
      <c r="R243" s="1130"/>
      <c r="S243" s="1130"/>
      <c r="T243" s="1130"/>
      <c r="U243" s="1130"/>
      <c r="V243" s="1130"/>
      <c r="W243" s="1130"/>
      <c r="X243" s="1130"/>
      <c r="Y243" s="1130"/>
      <c r="Z243" s="1130"/>
      <c r="AA243" s="1130"/>
      <c r="AB243" s="1130"/>
      <c r="AC243" s="1130"/>
      <c r="AD243" s="1130"/>
      <c r="AE243" s="1130"/>
      <c r="AF243" s="1130"/>
      <c r="AG243" s="1130"/>
      <c r="AH243" s="1130"/>
      <c r="AI243" s="1131"/>
      <c r="AJ243" s="771" t="str">
        <f>AJ149</f>
        <v>○</v>
      </c>
      <c r="AL243" s="328"/>
      <c r="AM243" s="1645"/>
      <c r="AN243" s="1646"/>
      <c r="AO243" s="1646"/>
      <c r="AP243" s="1646"/>
      <c r="AQ243" s="1647"/>
      <c r="AR243" s="328"/>
      <c r="AS243" s="328"/>
      <c r="AT243" s="328"/>
      <c r="AU243" s="328"/>
      <c r="AV243" s="328"/>
      <c r="AW243" s="330"/>
    </row>
    <row r="244" spans="1:49" s="105" customFormat="1" ht="15" thickTop="1" thickBot="1">
      <c r="AL244" s="328"/>
      <c r="AM244" s="328"/>
      <c r="AN244" s="328"/>
      <c r="AO244" s="328"/>
      <c r="AP244" s="328"/>
      <c r="AQ244" s="328"/>
      <c r="AR244" s="328"/>
      <c r="AS244" s="328"/>
      <c r="AT244" s="328"/>
      <c r="AU244" s="328"/>
      <c r="AV244" s="328"/>
      <c r="AW244" s="330"/>
    </row>
    <row r="245" spans="1:49" s="105" customFormat="1" ht="14.25" thickTop="1">
      <c r="A245" s="1115" t="s">
        <v>417</v>
      </c>
      <c r="B245" s="1115"/>
      <c r="C245" s="1115"/>
      <c r="D245" s="1115"/>
      <c r="E245" s="1115"/>
      <c r="F245" s="1115"/>
      <c r="G245" s="1115"/>
      <c r="H245" s="1115"/>
      <c r="I245" s="1115"/>
      <c r="J245" s="1115"/>
      <c r="K245" s="1115"/>
      <c r="L245" s="1115"/>
      <c r="M245" s="1115"/>
      <c r="N245" s="1115"/>
      <c r="O245" s="1115"/>
      <c r="P245" s="1115"/>
      <c r="Q245" s="1115"/>
      <c r="R245" s="1115"/>
      <c r="S245" s="1115"/>
      <c r="T245" s="1115"/>
      <c r="U245" s="1115"/>
      <c r="V245" s="1115"/>
      <c r="W245" s="1115"/>
      <c r="X245" s="1115"/>
      <c r="Y245" s="1115"/>
      <c r="Z245" s="1115"/>
      <c r="AA245" s="1115"/>
      <c r="AB245" s="1115"/>
      <c r="AC245" s="1115"/>
      <c r="AD245" s="1115"/>
      <c r="AE245" s="1115"/>
      <c r="AF245" s="1115"/>
      <c r="AG245" s="1115"/>
      <c r="AH245" s="1115"/>
      <c r="AI245" s="1115"/>
      <c r="AJ245" s="1115"/>
      <c r="AL245" s="328"/>
      <c r="AM245" s="1639" t="s">
        <v>512</v>
      </c>
      <c r="AN245" s="1640"/>
      <c r="AO245" s="1640"/>
      <c r="AP245" s="1640"/>
      <c r="AQ245" s="1641"/>
      <c r="AR245" s="328"/>
      <c r="AS245" s="328"/>
      <c r="AT245" s="328"/>
      <c r="AU245" s="328"/>
      <c r="AV245" s="328"/>
      <c r="AW245" s="330"/>
    </row>
    <row r="246" spans="1:49" s="105" customFormat="1" ht="27" customHeight="1" thickBot="1">
      <c r="A246" s="776"/>
      <c r="B246" s="1116" t="s">
        <v>418</v>
      </c>
      <c r="C246" s="1116"/>
      <c r="D246" s="1116"/>
      <c r="E246" s="1116"/>
      <c r="F246" s="1116"/>
      <c r="G246" s="1116"/>
      <c r="H246" s="1116"/>
      <c r="I246" s="1116"/>
      <c r="J246" s="1116"/>
      <c r="K246" s="1116"/>
      <c r="L246" s="1116"/>
      <c r="M246" s="1116"/>
      <c r="N246" s="1116"/>
      <c r="O246" s="1116"/>
      <c r="P246" s="1116"/>
      <c r="Q246" s="1116"/>
      <c r="R246" s="1116"/>
      <c r="S246" s="1116"/>
      <c r="T246" s="1116"/>
      <c r="U246" s="1116"/>
      <c r="V246" s="1116"/>
      <c r="W246" s="1116"/>
      <c r="X246" s="1116"/>
      <c r="Y246" s="1116"/>
      <c r="Z246" s="1116"/>
      <c r="AA246" s="1116"/>
      <c r="AB246" s="1116"/>
      <c r="AC246" s="1116"/>
      <c r="AD246" s="1116"/>
      <c r="AE246" s="1116"/>
      <c r="AF246" s="1116"/>
      <c r="AG246" s="1116"/>
      <c r="AH246" s="1116"/>
      <c r="AI246" s="1117"/>
      <c r="AJ246" s="771" t="str">
        <f>AJ165</f>
        <v>○</v>
      </c>
      <c r="AL246" s="328"/>
      <c r="AM246" s="1645"/>
      <c r="AN246" s="1646"/>
      <c r="AO246" s="1646"/>
      <c r="AP246" s="1646"/>
      <c r="AQ246" s="1647"/>
      <c r="AR246" s="328"/>
      <c r="AS246" s="328"/>
      <c r="AT246" s="328"/>
      <c r="AU246" s="328"/>
      <c r="AV246" s="328"/>
      <c r="AW246" s="330"/>
    </row>
    <row r="247" spans="1:49" s="105" customFormat="1" ht="15" thickTop="1" thickBot="1">
      <c r="AL247" s="328"/>
      <c r="AM247" s="328"/>
      <c r="AN247" s="328"/>
      <c r="AO247" s="328"/>
      <c r="AP247" s="328"/>
      <c r="AQ247" s="328"/>
      <c r="AR247" s="328"/>
      <c r="AS247" s="328"/>
      <c r="AT247" s="328"/>
      <c r="AU247" s="328"/>
      <c r="AV247" s="328"/>
      <c r="AW247" s="330"/>
    </row>
    <row r="248" spans="1:49" s="105" customFormat="1" ht="14.25" thickTop="1">
      <c r="A248" s="1115" t="s">
        <v>384</v>
      </c>
      <c r="B248" s="1115"/>
      <c r="C248" s="1115"/>
      <c r="D248" s="1115"/>
      <c r="E248" s="1115"/>
      <c r="F248" s="1115"/>
      <c r="G248" s="1115"/>
      <c r="H248" s="1115"/>
      <c r="I248" s="1115"/>
      <c r="J248" s="1115"/>
      <c r="K248" s="1115"/>
      <c r="L248" s="1115"/>
      <c r="M248" s="1115"/>
      <c r="N248" s="1115"/>
      <c r="O248" s="1115"/>
      <c r="P248" s="1115"/>
      <c r="Q248" s="1115"/>
      <c r="R248" s="1115"/>
      <c r="S248" s="1115"/>
      <c r="T248" s="1115"/>
      <c r="U248" s="1115"/>
      <c r="V248" s="1115"/>
      <c r="W248" s="1115"/>
      <c r="X248" s="1115"/>
      <c r="Y248" s="1115"/>
      <c r="Z248" s="1115"/>
      <c r="AA248" s="1115"/>
      <c r="AB248" s="1115"/>
      <c r="AC248" s="1115"/>
      <c r="AD248" s="1115"/>
      <c r="AE248" s="1115"/>
      <c r="AF248" s="1115"/>
      <c r="AG248" s="1115"/>
      <c r="AH248" s="1115"/>
      <c r="AI248" s="1115"/>
      <c r="AJ248" s="1115"/>
      <c r="AL248" s="328"/>
      <c r="AM248" s="1639" t="s">
        <v>512</v>
      </c>
      <c r="AN248" s="1640"/>
      <c r="AO248" s="1640"/>
      <c r="AP248" s="1640"/>
      <c r="AQ248" s="1641"/>
      <c r="AR248" s="328"/>
      <c r="AS248" s="328"/>
      <c r="AT248" s="328"/>
      <c r="AU248" s="328"/>
      <c r="AV248" s="328"/>
      <c r="AW248" s="330"/>
    </row>
    <row r="249" spans="1:49" s="105" customFormat="1" ht="13.5" customHeight="1" thickBot="1">
      <c r="A249" s="776"/>
      <c r="B249" s="1116" t="s">
        <v>419</v>
      </c>
      <c r="C249" s="1116"/>
      <c r="D249" s="1116"/>
      <c r="E249" s="1116"/>
      <c r="F249" s="1116"/>
      <c r="G249" s="1116"/>
      <c r="H249" s="1116"/>
      <c r="I249" s="1116"/>
      <c r="J249" s="1116"/>
      <c r="K249" s="1116"/>
      <c r="L249" s="1116"/>
      <c r="M249" s="1116"/>
      <c r="N249" s="1116"/>
      <c r="O249" s="1116"/>
      <c r="P249" s="1116"/>
      <c r="Q249" s="1116"/>
      <c r="R249" s="1116"/>
      <c r="S249" s="1116"/>
      <c r="T249" s="1116"/>
      <c r="U249" s="1116"/>
      <c r="V249" s="1116"/>
      <c r="W249" s="1116"/>
      <c r="X249" s="1116"/>
      <c r="Y249" s="1116"/>
      <c r="Z249" s="1116"/>
      <c r="AA249" s="1116"/>
      <c r="AB249" s="1116"/>
      <c r="AC249" s="1116"/>
      <c r="AD249" s="1116"/>
      <c r="AE249" s="1116"/>
      <c r="AF249" s="1116"/>
      <c r="AG249" s="1116"/>
      <c r="AH249" s="1116"/>
      <c r="AI249" s="1117"/>
      <c r="AJ249" s="771" t="str">
        <f>AJ195</f>
        <v>○</v>
      </c>
      <c r="AL249" s="328"/>
      <c r="AM249" s="1645"/>
      <c r="AN249" s="1646"/>
      <c r="AO249" s="1646"/>
      <c r="AP249" s="1646"/>
      <c r="AQ249" s="1647"/>
      <c r="AR249" s="328"/>
      <c r="AS249" s="328"/>
      <c r="AT249" s="328"/>
      <c r="AU249" s="328"/>
      <c r="AV249" s="328"/>
      <c r="AW249" s="330"/>
    </row>
    <row r="250" spans="1:49" ht="14.25" thickTop="1">
      <c r="A250" s="777"/>
      <c r="B250" s="777"/>
      <c r="C250" s="777"/>
      <c r="D250" s="777"/>
      <c r="E250" s="777"/>
      <c r="F250" s="777"/>
      <c r="G250" s="777"/>
      <c r="H250" s="777"/>
      <c r="I250" s="777"/>
      <c r="J250" s="777"/>
      <c r="K250" s="777"/>
      <c r="L250" s="777"/>
      <c r="M250" s="777"/>
      <c r="N250" s="777"/>
      <c r="O250" s="777"/>
      <c r="P250" s="777"/>
      <c r="Q250" s="777"/>
      <c r="R250" s="777"/>
      <c r="S250" s="777"/>
      <c r="T250" s="777"/>
      <c r="U250" s="777"/>
      <c r="V250" s="777"/>
      <c r="W250" s="777"/>
      <c r="X250" s="777"/>
      <c r="Y250" s="777"/>
      <c r="Z250" s="777"/>
      <c r="AA250" s="777"/>
      <c r="AB250" s="777"/>
      <c r="AC250" s="777"/>
      <c r="AD250" s="777"/>
      <c r="AE250" s="777"/>
      <c r="AF250" s="777"/>
      <c r="AG250" s="777"/>
      <c r="AH250" s="777"/>
      <c r="AI250" s="777"/>
      <c r="AJ250" s="777"/>
    </row>
    <row r="251" spans="1:49">
      <c r="A251" s="777"/>
      <c r="B251" s="777"/>
      <c r="C251" s="777"/>
      <c r="D251" s="777"/>
      <c r="E251" s="777"/>
      <c r="F251" s="777"/>
      <c r="G251" s="777"/>
      <c r="H251" s="777"/>
      <c r="I251" s="777"/>
      <c r="J251" s="777"/>
      <c r="K251" s="777"/>
      <c r="L251" s="777"/>
      <c r="M251" s="777"/>
      <c r="N251" s="777"/>
      <c r="O251" s="777"/>
      <c r="P251" s="777"/>
      <c r="Q251" s="777"/>
      <c r="R251" s="777"/>
      <c r="S251" s="777"/>
      <c r="T251" s="777"/>
      <c r="U251" s="777"/>
      <c r="V251" s="777"/>
      <c r="W251" s="777"/>
      <c r="X251" s="777"/>
      <c r="Y251" s="777"/>
      <c r="Z251" s="777"/>
      <c r="AA251" s="777"/>
      <c r="AB251" s="777"/>
      <c r="AC251" s="777"/>
      <c r="AD251" s="777"/>
      <c r="AE251" s="777"/>
      <c r="AF251" s="777"/>
      <c r="AG251" s="777"/>
      <c r="AH251" s="777"/>
      <c r="AI251" s="777"/>
      <c r="AJ251" s="777"/>
    </row>
    <row r="252" spans="1:49">
      <c r="A252" s="777"/>
      <c r="B252" s="777"/>
      <c r="C252" s="777"/>
      <c r="D252" s="777"/>
      <c r="E252" s="777"/>
      <c r="F252" s="777"/>
      <c r="G252" s="777"/>
      <c r="H252" s="777"/>
      <c r="I252" s="777"/>
      <c r="J252" s="777"/>
      <c r="K252" s="777"/>
      <c r="L252" s="777"/>
      <c r="M252" s="777"/>
      <c r="N252" s="777"/>
      <c r="O252" s="777"/>
      <c r="P252" s="777"/>
      <c r="Q252" s="777"/>
      <c r="R252" s="777"/>
      <c r="S252" s="777"/>
      <c r="T252" s="777"/>
      <c r="U252" s="777"/>
      <c r="V252" s="777"/>
      <c r="W252" s="777"/>
      <c r="X252" s="777"/>
      <c r="Y252" s="777"/>
      <c r="Z252" s="777"/>
      <c r="AA252" s="777"/>
      <c r="AB252" s="777"/>
      <c r="AC252" s="777"/>
      <c r="AD252" s="777"/>
      <c r="AE252" s="777"/>
      <c r="AF252" s="777"/>
      <c r="AG252" s="777"/>
      <c r="AH252" s="777"/>
      <c r="AI252" s="777"/>
      <c r="AJ252" s="777"/>
    </row>
    <row r="253" spans="1:49">
      <c r="A253" s="777"/>
      <c r="B253" s="777"/>
      <c r="C253" s="777"/>
      <c r="D253" s="777"/>
      <c r="E253" s="777"/>
      <c r="F253" s="777"/>
      <c r="G253" s="777"/>
      <c r="H253" s="777"/>
      <c r="I253" s="777"/>
      <c r="J253" s="777"/>
      <c r="K253" s="777"/>
      <c r="L253" s="777"/>
      <c r="M253" s="777"/>
      <c r="N253" s="777"/>
      <c r="O253" s="777"/>
      <c r="P253" s="777"/>
      <c r="Q253" s="777"/>
      <c r="R253" s="777"/>
      <c r="S253" s="777"/>
      <c r="T253" s="777"/>
      <c r="U253" s="777"/>
      <c r="V253" s="777"/>
      <c r="W253" s="777"/>
      <c r="X253" s="777"/>
      <c r="Y253" s="777"/>
      <c r="Z253" s="777"/>
      <c r="AA253" s="777"/>
      <c r="AB253" s="777"/>
      <c r="AC253" s="777"/>
      <c r="AD253" s="777"/>
      <c r="AE253" s="777"/>
      <c r="AF253" s="777"/>
      <c r="AG253" s="777"/>
      <c r="AH253" s="777"/>
      <c r="AI253" s="777"/>
      <c r="AJ253" s="777"/>
    </row>
    <row r="254" spans="1:49">
      <c r="A254" s="777"/>
      <c r="B254" s="777"/>
      <c r="C254" s="777"/>
      <c r="D254" s="777"/>
      <c r="E254" s="777"/>
      <c r="F254" s="777"/>
      <c r="G254" s="777"/>
      <c r="H254" s="777"/>
      <c r="I254" s="777"/>
      <c r="J254" s="777"/>
      <c r="K254" s="777"/>
      <c r="L254" s="777"/>
      <c r="M254" s="777"/>
      <c r="N254" s="777"/>
      <c r="O254" s="777"/>
      <c r="P254" s="777"/>
      <c r="Q254" s="777"/>
      <c r="R254" s="777"/>
      <c r="S254" s="777"/>
      <c r="T254" s="777"/>
      <c r="U254" s="777"/>
      <c r="V254" s="777"/>
      <c r="W254" s="777"/>
      <c r="X254" s="777"/>
      <c r="Y254" s="777"/>
      <c r="Z254" s="777"/>
      <c r="AA254" s="777"/>
      <c r="AB254" s="777"/>
      <c r="AC254" s="777"/>
      <c r="AD254" s="777"/>
      <c r="AE254" s="777"/>
      <c r="AF254" s="777"/>
      <c r="AG254" s="777"/>
      <c r="AH254" s="777"/>
      <c r="AI254" s="777"/>
      <c r="AJ254" s="777"/>
    </row>
    <row r="255" spans="1:49">
      <c r="A255" s="777"/>
      <c r="B255" s="777"/>
      <c r="C255" s="777"/>
      <c r="D255" s="777"/>
      <c r="E255" s="777"/>
      <c r="F255" s="777"/>
      <c r="G255" s="777"/>
      <c r="H255" s="777"/>
      <c r="I255" s="777"/>
      <c r="J255" s="777"/>
      <c r="K255" s="777"/>
      <c r="L255" s="777"/>
      <c r="M255" s="777"/>
      <c r="N255" s="777"/>
      <c r="O255" s="777"/>
      <c r="P255" s="777"/>
      <c r="Q255" s="777"/>
      <c r="R255" s="777"/>
      <c r="S255" s="777"/>
      <c r="T255" s="777"/>
      <c r="U255" s="777"/>
      <c r="V255" s="777"/>
      <c r="W255" s="777"/>
      <c r="X255" s="777"/>
      <c r="Y255" s="777"/>
      <c r="Z255" s="777"/>
      <c r="AA255" s="777"/>
      <c r="AB255" s="777"/>
      <c r="AC255" s="777"/>
      <c r="AD255" s="777"/>
      <c r="AE255" s="777"/>
      <c r="AF255" s="777"/>
      <c r="AG255" s="777"/>
      <c r="AH255" s="777"/>
      <c r="AI255" s="777"/>
      <c r="AJ255" s="777"/>
    </row>
    <row r="256" spans="1:49">
      <c r="A256" s="777"/>
      <c r="B256" s="777"/>
      <c r="C256" s="777"/>
      <c r="D256" s="777"/>
      <c r="E256" s="777"/>
      <c r="F256" s="777"/>
      <c r="G256" s="777"/>
      <c r="H256" s="777"/>
      <c r="I256" s="777"/>
      <c r="J256" s="777"/>
      <c r="K256" s="777"/>
      <c r="L256" s="777"/>
      <c r="M256" s="777"/>
      <c r="N256" s="777"/>
      <c r="O256" s="777"/>
      <c r="P256" s="777"/>
      <c r="Q256" s="777"/>
      <c r="R256" s="777"/>
      <c r="S256" s="777"/>
      <c r="T256" s="777"/>
      <c r="U256" s="777"/>
      <c r="V256" s="777"/>
      <c r="W256" s="777"/>
      <c r="X256" s="777"/>
      <c r="Y256" s="777"/>
      <c r="Z256" s="777"/>
      <c r="AA256" s="777"/>
      <c r="AB256" s="777"/>
      <c r="AC256" s="777"/>
      <c r="AD256" s="777"/>
      <c r="AE256" s="777"/>
      <c r="AF256" s="777"/>
      <c r="AG256" s="777"/>
      <c r="AH256" s="777"/>
      <c r="AI256" s="777"/>
      <c r="AJ256" s="777"/>
    </row>
    <row r="257" spans="1:36">
      <c r="A257" s="777"/>
      <c r="B257" s="777"/>
      <c r="C257" s="777"/>
      <c r="D257" s="777"/>
      <c r="E257" s="777"/>
      <c r="F257" s="777"/>
      <c r="G257" s="777"/>
      <c r="H257" s="777"/>
      <c r="I257" s="777"/>
      <c r="J257" s="777"/>
      <c r="K257" s="777"/>
      <c r="L257" s="777"/>
      <c r="M257" s="777"/>
      <c r="N257" s="777"/>
      <c r="O257" s="777"/>
      <c r="P257" s="777"/>
      <c r="Q257" s="777"/>
      <c r="R257" s="777"/>
      <c r="S257" s="777"/>
      <c r="T257" s="777"/>
      <c r="U257" s="777"/>
      <c r="V257" s="777"/>
      <c r="W257" s="777"/>
      <c r="X257" s="777"/>
      <c r="Y257" s="777"/>
      <c r="Z257" s="777"/>
      <c r="AA257" s="777"/>
      <c r="AB257" s="777"/>
      <c r="AC257" s="777"/>
      <c r="AD257" s="777"/>
      <c r="AE257" s="777"/>
      <c r="AF257" s="777"/>
      <c r="AG257" s="777"/>
      <c r="AH257" s="777"/>
      <c r="AI257" s="777"/>
      <c r="AJ257" s="777"/>
    </row>
    <row r="258" spans="1:36">
      <c r="A258" s="777"/>
      <c r="B258" s="777"/>
      <c r="C258" s="777"/>
      <c r="D258" s="777"/>
      <c r="E258" s="777"/>
      <c r="F258" s="777"/>
      <c r="G258" s="777"/>
      <c r="H258" s="777"/>
      <c r="I258" s="777"/>
      <c r="J258" s="777"/>
      <c r="K258" s="777"/>
      <c r="L258" s="777"/>
      <c r="M258" s="777"/>
      <c r="N258" s="777"/>
      <c r="O258" s="777"/>
      <c r="P258" s="777"/>
      <c r="Q258" s="777"/>
      <c r="R258" s="777"/>
      <c r="S258" s="777"/>
      <c r="T258" s="777"/>
      <c r="U258" s="777"/>
      <c r="V258" s="777"/>
      <c r="W258" s="777"/>
      <c r="X258" s="777"/>
      <c r="Y258" s="777"/>
      <c r="Z258" s="777"/>
      <c r="AA258" s="777"/>
      <c r="AB258" s="777"/>
      <c r="AC258" s="777"/>
      <c r="AD258" s="777"/>
      <c r="AE258" s="777"/>
      <c r="AF258" s="777"/>
      <c r="AG258" s="777"/>
      <c r="AH258" s="777"/>
      <c r="AI258" s="777"/>
      <c r="AJ258" s="777"/>
    </row>
    <row r="259" spans="1:36">
      <c r="A259" s="777"/>
      <c r="B259" s="777"/>
      <c r="C259" s="777"/>
      <c r="D259" s="777"/>
      <c r="E259" s="777"/>
      <c r="F259" s="777"/>
      <c r="G259" s="777"/>
      <c r="H259" s="777"/>
      <c r="I259" s="777"/>
      <c r="J259" s="777"/>
      <c r="K259" s="777"/>
      <c r="L259" s="777"/>
      <c r="M259" s="777"/>
      <c r="N259" s="777"/>
      <c r="O259" s="777"/>
      <c r="P259" s="777"/>
      <c r="Q259" s="777"/>
      <c r="R259" s="777"/>
      <c r="S259" s="777"/>
      <c r="T259" s="777"/>
      <c r="U259" s="777"/>
      <c r="V259" s="777"/>
      <c r="W259" s="777"/>
      <c r="X259" s="777"/>
      <c r="Y259" s="777"/>
      <c r="Z259" s="777"/>
      <c r="AA259" s="777"/>
      <c r="AB259" s="777"/>
      <c r="AC259" s="777"/>
      <c r="AD259" s="777"/>
      <c r="AE259" s="777"/>
      <c r="AF259" s="777"/>
      <c r="AG259" s="777"/>
      <c r="AH259" s="777"/>
      <c r="AI259" s="777"/>
      <c r="AJ259" s="777"/>
    </row>
    <row r="260" spans="1:36">
      <c r="A260" s="777"/>
      <c r="B260" s="777"/>
      <c r="C260" s="777"/>
      <c r="D260" s="777"/>
      <c r="E260" s="777"/>
      <c r="F260" s="777"/>
      <c r="G260" s="777"/>
      <c r="H260" s="777"/>
      <c r="I260" s="777"/>
      <c r="J260" s="777"/>
      <c r="K260" s="777"/>
      <c r="L260" s="777"/>
      <c r="M260" s="777"/>
      <c r="N260" s="777"/>
      <c r="O260" s="777"/>
      <c r="P260" s="777"/>
      <c r="Q260" s="777"/>
      <c r="R260" s="777"/>
      <c r="S260" s="777"/>
      <c r="T260" s="777"/>
      <c r="U260" s="777"/>
      <c r="V260" s="777"/>
      <c r="W260" s="777"/>
      <c r="X260" s="777"/>
      <c r="Y260" s="777"/>
      <c r="Z260" s="777"/>
      <c r="AA260" s="777"/>
      <c r="AB260" s="777"/>
      <c r="AC260" s="777"/>
      <c r="AD260" s="777"/>
      <c r="AE260" s="777"/>
      <c r="AF260" s="777"/>
      <c r="AG260" s="777"/>
      <c r="AH260" s="777"/>
      <c r="AI260" s="777"/>
      <c r="AJ260" s="777"/>
    </row>
    <row r="261" spans="1:36">
      <c r="A261" s="777"/>
      <c r="B261" s="777"/>
      <c r="C261" s="777"/>
      <c r="D261" s="777"/>
      <c r="E261" s="777"/>
      <c r="F261" s="777"/>
      <c r="G261" s="777"/>
      <c r="H261" s="777"/>
      <c r="I261" s="777"/>
      <c r="J261" s="777"/>
      <c r="K261" s="777"/>
      <c r="L261" s="777"/>
      <c r="M261" s="777"/>
      <c r="N261" s="777"/>
      <c r="O261" s="777"/>
      <c r="P261" s="777"/>
      <c r="Q261" s="777"/>
      <c r="R261" s="777"/>
      <c r="S261" s="777"/>
      <c r="T261" s="777"/>
      <c r="U261" s="777"/>
      <c r="V261" s="777"/>
      <c r="W261" s="777"/>
      <c r="X261" s="777"/>
      <c r="Y261" s="777"/>
      <c r="Z261" s="777"/>
      <c r="AA261" s="777"/>
      <c r="AB261" s="777"/>
      <c r="AC261" s="777"/>
      <c r="AD261" s="777"/>
      <c r="AE261" s="777"/>
      <c r="AF261" s="777"/>
      <c r="AG261" s="777"/>
      <c r="AH261" s="777"/>
      <c r="AI261" s="777"/>
      <c r="AJ261" s="777"/>
    </row>
    <row r="262" spans="1:36">
      <c r="A262" s="777"/>
      <c r="B262" s="777"/>
      <c r="C262" s="777"/>
      <c r="D262" s="777"/>
      <c r="E262" s="777"/>
      <c r="F262" s="777"/>
      <c r="G262" s="777"/>
      <c r="H262" s="777"/>
      <c r="I262" s="777"/>
      <c r="J262" s="777"/>
      <c r="K262" s="777"/>
      <c r="L262" s="777"/>
      <c r="M262" s="777"/>
      <c r="N262" s="777"/>
      <c r="O262" s="777"/>
      <c r="P262" s="777"/>
      <c r="Q262" s="777"/>
      <c r="R262" s="777"/>
      <c r="S262" s="777"/>
      <c r="T262" s="777"/>
      <c r="U262" s="777"/>
      <c r="V262" s="777"/>
      <c r="W262" s="777"/>
      <c r="X262" s="777"/>
      <c r="Y262" s="777"/>
      <c r="Z262" s="777"/>
      <c r="AA262" s="777"/>
      <c r="AB262" s="777"/>
      <c r="AC262" s="777"/>
      <c r="AD262" s="777"/>
      <c r="AE262" s="777"/>
      <c r="AF262" s="777"/>
      <c r="AG262" s="777"/>
      <c r="AH262" s="777"/>
      <c r="AI262" s="777"/>
      <c r="AJ262" s="777"/>
    </row>
    <row r="263" spans="1:36">
      <c r="A263" s="777"/>
      <c r="B263" s="777"/>
      <c r="C263" s="777"/>
      <c r="D263" s="777"/>
      <c r="E263" s="777"/>
      <c r="F263" s="777"/>
      <c r="G263" s="777"/>
      <c r="H263" s="777"/>
      <c r="I263" s="777"/>
      <c r="J263" s="777"/>
      <c r="K263" s="777"/>
      <c r="L263" s="777"/>
      <c r="M263" s="777"/>
      <c r="N263" s="777"/>
      <c r="O263" s="777"/>
      <c r="P263" s="777"/>
      <c r="Q263" s="777"/>
      <c r="R263" s="777"/>
      <c r="S263" s="777"/>
      <c r="T263" s="777"/>
      <c r="U263" s="777"/>
      <c r="V263" s="777"/>
      <c r="W263" s="777"/>
      <c r="X263" s="777"/>
      <c r="Y263" s="777"/>
      <c r="Z263" s="777"/>
      <c r="AA263" s="777"/>
      <c r="AB263" s="777"/>
      <c r="AC263" s="777"/>
      <c r="AD263" s="777"/>
      <c r="AE263" s="777"/>
      <c r="AF263" s="777"/>
      <c r="AG263" s="777"/>
      <c r="AH263" s="777"/>
      <c r="AI263" s="777"/>
      <c r="AJ263" s="777"/>
    </row>
    <row r="264" spans="1:36">
      <c r="A264" s="777"/>
      <c r="B264" s="777"/>
      <c r="C264" s="777"/>
      <c r="D264" s="777"/>
      <c r="E264" s="777"/>
      <c r="F264" s="777"/>
      <c r="G264" s="777"/>
      <c r="H264" s="777"/>
      <c r="I264" s="777"/>
      <c r="J264" s="777"/>
      <c r="K264" s="777"/>
      <c r="L264" s="777"/>
      <c r="M264" s="777"/>
      <c r="N264" s="777"/>
      <c r="O264" s="777"/>
      <c r="P264" s="777"/>
      <c r="Q264" s="777"/>
      <c r="R264" s="777"/>
      <c r="S264" s="777"/>
      <c r="T264" s="777"/>
      <c r="U264" s="777"/>
      <c r="V264" s="777"/>
      <c r="W264" s="777"/>
      <c r="X264" s="777"/>
      <c r="Y264" s="777"/>
      <c r="Z264" s="777"/>
      <c r="AA264" s="777"/>
      <c r="AB264" s="777"/>
      <c r="AC264" s="777"/>
      <c r="AD264" s="777"/>
      <c r="AE264" s="777"/>
      <c r="AF264" s="777"/>
      <c r="AG264" s="777"/>
      <c r="AH264" s="777"/>
      <c r="AI264" s="777"/>
      <c r="AJ264" s="777"/>
    </row>
    <row r="265" spans="1:36">
      <c r="A265" s="777"/>
      <c r="B265" s="777"/>
      <c r="C265" s="777"/>
      <c r="D265" s="777"/>
      <c r="E265" s="777"/>
      <c r="F265" s="777"/>
      <c r="G265" s="777"/>
      <c r="H265" s="777"/>
      <c r="I265" s="777"/>
      <c r="J265" s="777"/>
      <c r="K265" s="777"/>
      <c r="L265" s="777"/>
      <c r="M265" s="777"/>
      <c r="N265" s="777"/>
      <c r="O265" s="777"/>
      <c r="P265" s="777"/>
      <c r="Q265" s="777"/>
      <c r="R265" s="777"/>
      <c r="S265" s="777"/>
      <c r="T265" s="777"/>
      <c r="U265" s="777"/>
      <c r="V265" s="777"/>
      <c r="W265" s="777"/>
      <c r="X265" s="777"/>
      <c r="Y265" s="777"/>
      <c r="Z265" s="777"/>
      <c r="AA265" s="777"/>
      <c r="AB265" s="777"/>
      <c r="AC265" s="777"/>
      <c r="AD265" s="777"/>
      <c r="AE265" s="777"/>
      <c r="AF265" s="777"/>
      <c r="AG265" s="777"/>
      <c r="AH265" s="777"/>
      <c r="AI265" s="777"/>
      <c r="AJ265" s="777"/>
    </row>
    <row r="266" spans="1:36">
      <c r="A266" s="777"/>
      <c r="B266" s="777"/>
      <c r="C266" s="777"/>
      <c r="D266" s="777"/>
      <c r="E266" s="777"/>
      <c r="F266" s="777"/>
      <c r="G266" s="777"/>
      <c r="H266" s="777"/>
      <c r="I266" s="777"/>
      <c r="J266" s="777"/>
      <c r="K266" s="777"/>
      <c r="L266" s="777"/>
      <c r="M266" s="777"/>
      <c r="N266" s="777"/>
      <c r="O266" s="777"/>
      <c r="P266" s="777"/>
      <c r="Q266" s="777"/>
      <c r="R266" s="777"/>
      <c r="S266" s="777"/>
      <c r="T266" s="777"/>
      <c r="U266" s="777"/>
      <c r="V266" s="777"/>
      <c r="W266" s="777"/>
      <c r="X266" s="777"/>
      <c r="Y266" s="777"/>
      <c r="Z266" s="777"/>
      <c r="AA266" s="777"/>
      <c r="AB266" s="777"/>
      <c r="AC266" s="777"/>
      <c r="AD266" s="777"/>
      <c r="AE266" s="777"/>
      <c r="AF266" s="777"/>
      <c r="AG266" s="777"/>
      <c r="AH266" s="777"/>
      <c r="AI266" s="777"/>
      <c r="AJ266" s="777"/>
    </row>
    <row r="267" spans="1:36">
      <c r="A267" s="777"/>
      <c r="B267" s="777"/>
      <c r="C267" s="777"/>
      <c r="D267" s="777"/>
      <c r="E267" s="777"/>
      <c r="F267" s="777"/>
      <c r="G267" s="777"/>
      <c r="H267" s="777"/>
      <c r="I267" s="777"/>
      <c r="J267" s="777"/>
      <c r="K267" s="777"/>
      <c r="L267" s="777"/>
      <c r="M267" s="777"/>
      <c r="N267" s="777"/>
      <c r="O267" s="777"/>
      <c r="P267" s="777"/>
      <c r="Q267" s="777"/>
      <c r="R267" s="777"/>
      <c r="S267" s="777"/>
      <c r="T267" s="777"/>
      <c r="U267" s="777"/>
      <c r="V267" s="777"/>
      <c r="W267" s="777"/>
      <c r="X267" s="777"/>
      <c r="Y267" s="777"/>
      <c r="Z267" s="777"/>
      <c r="AA267" s="777"/>
      <c r="AB267" s="777"/>
      <c r="AC267" s="777"/>
      <c r="AD267" s="777"/>
      <c r="AE267" s="777"/>
      <c r="AF267" s="777"/>
      <c r="AG267" s="777"/>
      <c r="AH267" s="777"/>
      <c r="AI267" s="777"/>
      <c r="AJ267" s="777"/>
    </row>
    <row r="268" spans="1:36">
      <c r="A268" s="777"/>
      <c r="B268" s="777"/>
      <c r="C268" s="777"/>
      <c r="D268" s="777"/>
      <c r="E268" s="777"/>
      <c r="F268" s="777"/>
      <c r="G268" s="777"/>
      <c r="H268" s="777"/>
      <c r="I268" s="777"/>
      <c r="J268" s="777"/>
      <c r="K268" s="777"/>
      <c r="L268" s="777"/>
      <c r="M268" s="777"/>
      <c r="N268" s="777"/>
      <c r="O268" s="777"/>
      <c r="P268" s="777"/>
      <c r="Q268" s="777"/>
      <c r="R268" s="777"/>
      <c r="S268" s="777"/>
      <c r="T268" s="777"/>
      <c r="U268" s="777"/>
      <c r="V268" s="777"/>
      <c r="W268" s="777"/>
      <c r="X268" s="777"/>
      <c r="Y268" s="777"/>
      <c r="Z268" s="777"/>
      <c r="AA268" s="777"/>
      <c r="AB268" s="777"/>
      <c r="AC268" s="777"/>
      <c r="AD268" s="777"/>
      <c r="AE268" s="777"/>
      <c r="AF268" s="777"/>
      <c r="AG268" s="777"/>
      <c r="AH268" s="777"/>
      <c r="AI268" s="777"/>
      <c r="AJ268" s="777"/>
    </row>
    <row r="269" spans="1:36">
      <c r="A269" s="777"/>
      <c r="B269" s="777"/>
      <c r="C269" s="777"/>
      <c r="D269" s="777"/>
      <c r="E269" s="777"/>
      <c r="F269" s="777"/>
      <c r="G269" s="777"/>
      <c r="H269" s="777"/>
      <c r="I269" s="777"/>
      <c r="J269" s="777"/>
      <c r="K269" s="777"/>
      <c r="L269" s="777"/>
      <c r="M269" s="777"/>
      <c r="N269" s="777"/>
      <c r="O269" s="777"/>
      <c r="P269" s="777"/>
      <c r="Q269" s="777"/>
      <c r="R269" s="777"/>
      <c r="S269" s="777"/>
      <c r="T269" s="777"/>
      <c r="U269" s="777"/>
      <c r="V269" s="777"/>
      <c r="W269" s="777"/>
      <c r="X269" s="777"/>
      <c r="Y269" s="777"/>
      <c r="Z269" s="777"/>
      <c r="AA269" s="777"/>
      <c r="AB269" s="777"/>
      <c r="AC269" s="777"/>
      <c r="AD269" s="777"/>
      <c r="AE269" s="777"/>
      <c r="AF269" s="777"/>
      <c r="AG269" s="777"/>
      <c r="AH269" s="777"/>
      <c r="AI269" s="777"/>
      <c r="AJ269" s="777"/>
    </row>
    <row r="270" spans="1:36">
      <c r="A270" s="777"/>
      <c r="B270" s="777"/>
      <c r="C270" s="777"/>
      <c r="D270" s="777"/>
      <c r="E270" s="777"/>
      <c r="F270" s="777"/>
      <c r="G270" s="777"/>
      <c r="H270" s="777"/>
      <c r="I270" s="777"/>
      <c r="J270" s="777"/>
      <c r="K270" s="777"/>
      <c r="L270" s="777"/>
      <c r="M270" s="777"/>
      <c r="N270" s="777"/>
      <c r="O270" s="777"/>
      <c r="P270" s="777"/>
      <c r="Q270" s="777"/>
      <c r="R270" s="777"/>
      <c r="S270" s="777"/>
      <c r="T270" s="777"/>
      <c r="U270" s="777"/>
      <c r="V270" s="777"/>
      <c r="W270" s="777"/>
      <c r="X270" s="777"/>
      <c r="Y270" s="777"/>
      <c r="Z270" s="777"/>
      <c r="AA270" s="777"/>
      <c r="AB270" s="777"/>
      <c r="AC270" s="777"/>
      <c r="AD270" s="777"/>
      <c r="AE270" s="777"/>
      <c r="AF270" s="777"/>
      <c r="AG270" s="777"/>
      <c r="AH270" s="777"/>
      <c r="AI270" s="777"/>
      <c r="AJ270" s="777"/>
    </row>
    <row r="271" spans="1:36">
      <c r="A271" s="777"/>
      <c r="B271" s="777"/>
      <c r="C271" s="777"/>
      <c r="D271" s="777"/>
      <c r="E271" s="777"/>
      <c r="F271" s="777"/>
      <c r="G271" s="777"/>
      <c r="H271" s="777"/>
      <c r="I271" s="777"/>
      <c r="J271" s="777"/>
      <c r="K271" s="777"/>
      <c r="L271" s="777"/>
      <c r="M271" s="777"/>
      <c r="N271" s="777"/>
      <c r="O271" s="777"/>
      <c r="P271" s="777"/>
      <c r="Q271" s="777"/>
      <c r="R271" s="777"/>
      <c r="S271" s="777"/>
      <c r="T271" s="777"/>
      <c r="U271" s="777"/>
      <c r="V271" s="777"/>
      <c r="W271" s="777"/>
      <c r="X271" s="777"/>
      <c r="Y271" s="777"/>
      <c r="Z271" s="777"/>
      <c r="AA271" s="777"/>
      <c r="AB271" s="777"/>
      <c r="AC271" s="777"/>
      <c r="AD271" s="777"/>
      <c r="AE271" s="777"/>
      <c r="AF271" s="777"/>
      <c r="AG271" s="777"/>
      <c r="AH271" s="777"/>
      <c r="AI271" s="777"/>
      <c r="AJ271" s="777"/>
    </row>
    <row r="272" spans="1:36">
      <c r="A272" s="777"/>
      <c r="B272" s="777"/>
      <c r="C272" s="777"/>
      <c r="D272" s="777"/>
      <c r="E272" s="777"/>
      <c r="F272" s="777"/>
      <c r="G272" s="777"/>
      <c r="H272" s="777"/>
      <c r="I272" s="777"/>
      <c r="J272" s="777"/>
      <c r="K272" s="777"/>
      <c r="L272" s="777"/>
      <c r="M272" s="777"/>
      <c r="N272" s="777"/>
      <c r="O272" s="777"/>
      <c r="P272" s="777"/>
      <c r="Q272" s="777"/>
      <c r="R272" s="777"/>
      <c r="S272" s="777"/>
      <c r="T272" s="777"/>
      <c r="U272" s="777"/>
      <c r="V272" s="777"/>
      <c r="W272" s="777"/>
      <c r="X272" s="777"/>
      <c r="Y272" s="777"/>
      <c r="Z272" s="777"/>
      <c r="AA272" s="777"/>
      <c r="AB272" s="777"/>
      <c r="AC272" s="777"/>
      <c r="AD272" s="777"/>
      <c r="AE272" s="777"/>
      <c r="AF272" s="777"/>
      <c r="AG272" s="777"/>
      <c r="AH272" s="777"/>
      <c r="AI272" s="777"/>
      <c r="AJ272" s="777"/>
    </row>
    <row r="273" spans="1:36">
      <c r="A273" s="777"/>
      <c r="B273" s="777"/>
      <c r="C273" s="777"/>
      <c r="D273" s="777"/>
      <c r="E273" s="777"/>
      <c r="F273" s="777"/>
      <c r="G273" s="777"/>
      <c r="H273" s="777"/>
      <c r="I273" s="777"/>
      <c r="J273" s="777"/>
      <c r="K273" s="777"/>
      <c r="L273" s="777"/>
      <c r="M273" s="777"/>
      <c r="N273" s="777"/>
      <c r="O273" s="777"/>
      <c r="P273" s="777"/>
      <c r="Q273" s="777"/>
      <c r="R273" s="777"/>
      <c r="S273" s="777"/>
      <c r="T273" s="777"/>
      <c r="U273" s="777"/>
      <c r="V273" s="777"/>
      <c r="W273" s="777"/>
      <c r="X273" s="777"/>
      <c r="Y273" s="777"/>
      <c r="Z273" s="777"/>
      <c r="AA273" s="777"/>
      <c r="AB273" s="777"/>
      <c r="AC273" s="777"/>
      <c r="AD273" s="777"/>
      <c r="AE273" s="777"/>
      <c r="AF273" s="777"/>
      <c r="AG273" s="777"/>
      <c r="AH273" s="777"/>
      <c r="AI273" s="777"/>
      <c r="AJ273" s="777"/>
    </row>
    <row r="274" spans="1:36">
      <c r="A274" s="777"/>
      <c r="B274" s="777"/>
      <c r="C274" s="777"/>
      <c r="D274" s="777"/>
      <c r="E274" s="777"/>
      <c r="F274" s="777"/>
      <c r="G274" s="777"/>
      <c r="H274" s="777"/>
      <c r="I274" s="777"/>
      <c r="J274" s="777"/>
      <c r="K274" s="777"/>
      <c r="L274" s="777"/>
      <c r="M274" s="777"/>
      <c r="N274" s="777"/>
      <c r="O274" s="777"/>
      <c r="P274" s="777"/>
      <c r="Q274" s="777"/>
      <c r="R274" s="777"/>
      <c r="S274" s="777"/>
      <c r="T274" s="777"/>
      <c r="U274" s="777"/>
      <c r="V274" s="777"/>
      <c r="W274" s="777"/>
      <c r="X274" s="777"/>
      <c r="Y274" s="777"/>
      <c r="Z274" s="777"/>
      <c r="AA274" s="777"/>
      <c r="AB274" s="777"/>
      <c r="AC274" s="777"/>
      <c r="AD274" s="777"/>
      <c r="AE274" s="777"/>
      <c r="AF274" s="777"/>
      <c r="AG274" s="777"/>
      <c r="AH274" s="777"/>
      <c r="AI274" s="777"/>
      <c r="AJ274" s="777"/>
    </row>
    <row r="275" spans="1:36">
      <c r="A275" s="778"/>
      <c r="B275" s="777"/>
      <c r="C275" s="778"/>
      <c r="D275" s="778"/>
      <c r="E275" s="778"/>
      <c r="F275" s="778"/>
      <c r="G275" s="778"/>
      <c r="H275" s="778"/>
      <c r="I275" s="778"/>
      <c r="J275" s="778"/>
      <c r="K275" s="778"/>
      <c r="L275" s="778"/>
      <c r="M275" s="778"/>
      <c r="N275" s="778"/>
      <c r="O275" s="778"/>
      <c r="P275" s="778"/>
      <c r="Q275" s="778"/>
      <c r="R275" s="778"/>
      <c r="S275" s="778"/>
      <c r="T275" s="778"/>
      <c r="U275" s="778"/>
      <c r="V275" s="778"/>
      <c r="W275" s="778"/>
      <c r="X275" s="778"/>
      <c r="Y275" s="778"/>
      <c r="Z275" s="778"/>
      <c r="AA275" s="778"/>
      <c r="AB275" s="778"/>
      <c r="AC275" s="778"/>
      <c r="AD275" s="778"/>
      <c r="AE275" s="778"/>
      <c r="AF275" s="778"/>
      <c r="AG275" s="778"/>
      <c r="AH275" s="778"/>
      <c r="AI275" s="778"/>
      <c r="AJ275" s="778"/>
    </row>
    <row r="276" spans="1:36">
      <c r="A276" s="778"/>
      <c r="B276" s="778"/>
      <c r="C276" s="778"/>
      <c r="D276" s="778"/>
      <c r="E276" s="778"/>
      <c r="F276" s="778"/>
      <c r="G276" s="778"/>
      <c r="H276" s="778"/>
      <c r="I276" s="778"/>
      <c r="J276" s="778"/>
      <c r="K276" s="778"/>
      <c r="L276" s="778"/>
      <c r="M276" s="778"/>
      <c r="N276" s="778"/>
      <c r="O276" s="778"/>
      <c r="P276" s="778"/>
      <c r="Q276" s="778"/>
      <c r="R276" s="778"/>
      <c r="S276" s="778"/>
      <c r="T276" s="778"/>
      <c r="U276" s="778"/>
      <c r="V276" s="778"/>
      <c r="W276" s="778"/>
      <c r="X276" s="778"/>
      <c r="Y276" s="778"/>
      <c r="Z276" s="778"/>
      <c r="AA276" s="778"/>
      <c r="AB276" s="778"/>
      <c r="AC276" s="778"/>
      <c r="AD276" s="778"/>
      <c r="AE276" s="778"/>
      <c r="AF276" s="778"/>
      <c r="AG276" s="778"/>
      <c r="AH276" s="778"/>
      <c r="AI276" s="778"/>
      <c r="AJ276" s="778"/>
    </row>
    <row r="277" spans="1:36">
      <c r="B277" s="778"/>
    </row>
  </sheetData>
  <sheetProtection password="D9E3" sheet="1" objects="1" scenarios="1" selectLockedCells="1" selectUnlockedCells="1"/>
  <mergeCells count="346">
    <mergeCell ref="AM230:AQ238"/>
    <mergeCell ref="AM240:AQ243"/>
    <mergeCell ref="AM245:AQ246"/>
    <mergeCell ref="AM248:AQ249"/>
    <mergeCell ref="AL149:AU149"/>
    <mergeCell ref="AL150:AV150"/>
    <mergeCell ref="AL151:AV151"/>
    <mergeCell ref="AM218:AQ222"/>
    <mergeCell ref="AM225:AQ228"/>
    <mergeCell ref="F129:AJ129"/>
    <mergeCell ref="F130:AJ130"/>
    <mergeCell ref="AL135:BU135"/>
    <mergeCell ref="B136:AJ136"/>
    <mergeCell ref="AG141:AG144"/>
    <mergeCell ref="A119:D119"/>
    <mergeCell ref="F119:H119"/>
    <mergeCell ref="J119:N119"/>
    <mergeCell ref="P119:U119"/>
    <mergeCell ref="W119:X119"/>
    <mergeCell ref="AA119:AB119"/>
    <mergeCell ref="AD119:AH119"/>
    <mergeCell ref="A120:D125"/>
    <mergeCell ref="AL96:AT96"/>
    <mergeCell ref="AL99:AS99"/>
    <mergeCell ref="AL107:AV108"/>
    <mergeCell ref="AL102:AV103"/>
    <mergeCell ref="AL104:AV104"/>
    <mergeCell ref="AL114:AU115"/>
    <mergeCell ref="AL127:AV127"/>
    <mergeCell ref="F128:AJ128"/>
    <mergeCell ref="AL118:AV118"/>
    <mergeCell ref="AL106:AU106"/>
    <mergeCell ref="X121:AI121"/>
    <mergeCell ref="E122:AJ122"/>
    <mergeCell ref="E123:AJ123"/>
    <mergeCell ref="L125:M125"/>
    <mergeCell ref="N125:O125"/>
    <mergeCell ref="Q125:R125"/>
    <mergeCell ref="A149:D149"/>
    <mergeCell ref="H149:I149"/>
    <mergeCell ref="K149:L149"/>
    <mergeCell ref="R149:S149"/>
    <mergeCell ref="AL141:AV141"/>
    <mergeCell ref="AL144:AV144"/>
    <mergeCell ref="Z144:AB144"/>
    <mergeCell ref="T145:V145"/>
    <mergeCell ref="AB145:AC145"/>
    <mergeCell ref="AL142:AR143"/>
    <mergeCell ref="J150:M150"/>
    <mergeCell ref="O150:U150"/>
    <mergeCell ref="W150:AD150"/>
    <mergeCell ref="J151:M151"/>
    <mergeCell ref="O151:U151"/>
    <mergeCell ref="W151:AA151"/>
    <mergeCell ref="AC151:AD151"/>
    <mergeCell ref="AF151:AI151"/>
    <mergeCell ref="A128:D129"/>
    <mergeCell ref="A130:D131"/>
    <mergeCell ref="S138:W138"/>
    <mergeCell ref="A140:B142"/>
    <mergeCell ref="A143:B145"/>
    <mergeCell ref="S143:W143"/>
    <mergeCell ref="AE143:AE145"/>
    <mergeCell ref="D144:R145"/>
    <mergeCell ref="A139:Y139"/>
    <mergeCell ref="E151:H151"/>
    <mergeCell ref="A150:D151"/>
    <mergeCell ref="E150:H150"/>
    <mergeCell ref="AE140:AE142"/>
    <mergeCell ref="U149:V149"/>
    <mergeCell ref="Z149:AA149"/>
    <mergeCell ref="S144:W144"/>
    <mergeCell ref="A117:D118"/>
    <mergeCell ref="E117:AJ117"/>
    <mergeCell ref="E118:P118"/>
    <mergeCell ref="Q118:AI118"/>
    <mergeCell ref="AL116:AV116"/>
    <mergeCell ref="AK99:AK100"/>
    <mergeCell ref="B100:R101"/>
    <mergeCell ref="S100:W101"/>
    <mergeCell ref="X100:X101"/>
    <mergeCell ref="Y100:AC101"/>
    <mergeCell ref="AD100:AD101"/>
    <mergeCell ref="AE100:AI101"/>
    <mergeCell ref="AL100:AV100"/>
    <mergeCell ref="AK101:AK102"/>
    <mergeCell ref="AL101:AV101"/>
    <mergeCell ref="AL105:AV105"/>
    <mergeCell ref="Y105:AC105"/>
    <mergeCell ref="AF106:AF107"/>
    <mergeCell ref="AG106:AG107"/>
    <mergeCell ref="T103:V103"/>
    <mergeCell ref="S102:W102"/>
    <mergeCell ref="Y104:AC104"/>
    <mergeCell ref="K73:K75"/>
    <mergeCell ref="K76:K77"/>
    <mergeCell ref="AL80:AV80"/>
    <mergeCell ref="B91:AJ91"/>
    <mergeCell ref="B92:AJ92"/>
    <mergeCell ref="B94:AJ94"/>
    <mergeCell ref="AD56:AH56"/>
    <mergeCell ref="X58:AI58"/>
    <mergeCell ref="E60:AJ60"/>
    <mergeCell ref="O62:P62"/>
    <mergeCell ref="M75:AJ75"/>
    <mergeCell ref="B65:AJ65"/>
    <mergeCell ref="U66:AF66"/>
    <mergeCell ref="AL66:AV66"/>
    <mergeCell ref="U71:AF71"/>
    <mergeCell ref="AL71:AV71"/>
    <mergeCell ref="L76:L77"/>
    <mergeCell ref="M77:AJ77"/>
    <mergeCell ref="C82:J84"/>
    <mergeCell ref="B82:B84"/>
    <mergeCell ref="AL55:AT56"/>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B26:AJ26"/>
    <mergeCell ref="AL36:AV36"/>
    <mergeCell ref="A47:AJ47"/>
    <mergeCell ref="A48:B48"/>
    <mergeCell ref="C48:V48"/>
    <mergeCell ref="AL98:AV98"/>
    <mergeCell ref="B105:X105"/>
    <mergeCell ref="B106:X106"/>
    <mergeCell ref="B107:X107"/>
    <mergeCell ref="B98:R98"/>
    <mergeCell ref="B99:R99"/>
    <mergeCell ref="Y99:AC99"/>
    <mergeCell ref="Y98:AC98"/>
    <mergeCell ref="AE98:AI98"/>
    <mergeCell ref="S98:W98"/>
    <mergeCell ref="Y107:AC107"/>
    <mergeCell ref="B102:R102"/>
    <mergeCell ref="Y102:AC102"/>
    <mergeCell ref="AE102:AI102"/>
    <mergeCell ref="B103:R103"/>
    <mergeCell ref="Z103:AB103"/>
    <mergeCell ref="AF103:AH103"/>
    <mergeCell ref="B104:R104"/>
    <mergeCell ref="S104:X104"/>
    <mergeCell ref="AE104:AI104"/>
    <mergeCell ref="E155:AJ155"/>
    <mergeCell ref="L157:M157"/>
    <mergeCell ref="N157:O157"/>
    <mergeCell ref="Q157:R157"/>
    <mergeCell ref="A152:D157"/>
    <mergeCell ref="D141:R142"/>
    <mergeCell ref="S141:W141"/>
    <mergeCell ref="F172:AJ172"/>
    <mergeCell ref="Y97:AD97"/>
    <mergeCell ref="AE97:AJ97"/>
    <mergeCell ref="A113:AJ113"/>
    <mergeCell ref="A116:D116"/>
    <mergeCell ref="H116:I116"/>
    <mergeCell ref="K116:L116"/>
    <mergeCell ref="R116:S116"/>
    <mergeCell ref="U116:V116"/>
    <mergeCell ref="D111:AI111"/>
    <mergeCell ref="F112:AI112"/>
    <mergeCell ref="B161:AJ161"/>
    <mergeCell ref="B163:AJ163"/>
    <mergeCell ref="E165:AI165"/>
    <mergeCell ref="S97:X97"/>
    <mergeCell ref="Z116:AA116"/>
    <mergeCell ref="X153:AI153"/>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A170:D173"/>
    <mergeCell ref="A174:D178"/>
    <mergeCell ref="A179:D182"/>
    <mergeCell ref="F178:AJ178"/>
    <mergeCell ref="F179:AJ179"/>
    <mergeCell ref="F181:AJ181"/>
    <mergeCell ref="F169:AJ169"/>
    <mergeCell ref="F170:AJ170"/>
    <mergeCell ref="F182:AJ182"/>
    <mergeCell ref="F171:AJ171"/>
    <mergeCell ref="F174:AJ174"/>
    <mergeCell ref="F175:AJ175"/>
    <mergeCell ref="F177:AJ177"/>
    <mergeCell ref="F176:AJ176"/>
    <mergeCell ref="F173:AJ173"/>
    <mergeCell ref="Y1:AB1"/>
    <mergeCell ref="AC1:AJ1"/>
    <mergeCell ref="Y106:AC106"/>
    <mergeCell ref="A4:AJ4"/>
    <mergeCell ref="S99:W99"/>
    <mergeCell ref="R62:S62"/>
    <mergeCell ref="L62:N62"/>
    <mergeCell ref="A57:D62"/>
    <mergeCell ref="W37:AB37"/>
    <mergeCell ref="AD37:AI37"/>
    <mergeCell ref="B38:O38"/>
    <mergeCell ref="A36:O36"/>
    <mergeCell ref="P36:U36"/>
    <mergeCell ref="A56:D56"/>
    <mergeCell ref="Y3:Z3"/>
    <mergeCell ref="H10:L10"/>
    <mergeCell ref="AE99:AI99"/>
    <mergeCell ref="AH55:AI55"/>
    <mergeCell ref="A49:AJ49"/>
    <mergeCell ref="A54:R54"/>
    <mergeCell ref="S54:W54"/>
    <mergeCell ref="A95:AJ95"/>
    <mergeCell ref="S96:W96"/>
    <mergeCell ref="W36:AB36"/>
    <mergeCell ref="AL48:AV48"/>
    <mergeCell ref="AD38:AI38"/>
    <mergeCell ref="P55:Q55"/>
    <mergeCell ref="S55:T55"/>
    <mergeCell ref="V55:W55"/>
    <mergeCell ref="Z55:AA55"/>
    <mergeCell ref="AC55:AD55"/>
    <mergeCell ref="P38:U38"/>
    <mergeCell ref="W38:AB38"/>
    <mergeCell ref="AL54:AV54"/>
    <mergeCell ref="A50:AJ50"/>
    <mergeCell ref="B42:AE42"/>
    <mergeCell ref="B51:AE51"/>
    <mergeCell ref="AF51:AK51"/>
    <mergeCell ref="A72:A77"/>
    <mergeCell ref="C72:AJ72"/>
    <mergeCell ref="M83:AJ83"/>
    <mergeCell ref="M84:AJ84"/>
    <mergeCell ref="A86:AJ86"/>
    <mergeCell ref="A81:A84"/>
    <mergeCell ref="C81:AJ81"/>
    <mergeCell ref="H131:X131"/>
    <mergeCell ref="AL165:AV167"/>
    <mergeCell ref="Z141:AB141"/>
    <mergeCell ref="T142:V142"/>
    <mergeCell ref="AB142:AC142"/>
    <mergeCell ref="S140:W140"/>
    <mergeCell ref="B73:B77"/>
    <mergeCell ref="C73:J77"/>
    <mergeCell ref="L73:L75"/>
    <mergeCell ref="M82:AJ82"/>
    <mergeCell ref="M73:AJ74"/>
    <mergeCell ref="A166:D169"/>
    <mergeCell ref="F166:AJ166"/>
    <mergeCell ref="F167:AJ167"/>
    <mergeCell ref="F168:AJ168"/>
    <mergeCell ref="A137:AJ137"/>
    <mergeCell ref="A138:R138"/>
    <mergeCell ref="A195:X195"/>
    <mergeCell ref="Y195:AI195"/>
    <mergeCell ref="AL195:AV198"/>
    <mergeCell ref="Y196:AJ196"/>
    <mergeCell ref="Y197:AJ197"/>
    <mergeCell ref="Y198:AJ198"/>
    <mergeCell ref="B199:X199"/>
    <mergeCell ref="Y199:AJ199"/>
    <mergeCell ref="A165:D165"/>
    <mergeCell ref="F189:AJ189"/>
    <mergeCell ref="F190:AJ190"/>
    <mergeCell ref="A183:D186"/>
    <mergeCell ref="A187:D190"/>
    <mergeCell ref="F183:AJ183"/>
    <mergeCell ref="F184:AJ184"/>
    <mergeCell ref="S191:AJ191"/>
    <mergeCell ref="O191:P191"/>
    <mergeCell ref="Q191:R191"/>
    <mergeCell ref="A191:N191"/>
    <mergeCell ref="F185:AJ185"/>
    <mergeCell ref="F186:AJ186"/>
    <mergeCell ref="F187:AJ187"/>
    <mergeCell ref="F188:AJ188"/>
    <mergeCell ref="F180:AJ180"/>
    <mergeCell ref="B200:X200"/>
    <mergeCell ref="Y200:AJ200"/>
    <mergeCell ref="B201:X201"/>
    <mergeCell ref="Y201:AJ201"/>
    <mergeCell ref="Y202:AJ202"/>
    <mergeCell ref="A218:AJ218"/>
    <mergeCell ref="A219:A221"/>
    <mergeCell ref="B219:AI219"/>
    <mergeCell ref="B220:AI220"/>
    <mergeCell ref="B221:AI221"/>
    <mergeCell ref="Q211:R211"/>
    <mergeCell ref="S211:W211"/>
    <mergeCell ref="X211:Y211"/>
    <mergeCell ref="Z211:AH211"/>
    <mergeCell ref="AI211:AJ211"/>
    <mergeCell ref="B208:AI208"/>
    <mergeCell ref="D210:E210"/>
    <mergeCell ref="G210:H210"/>
    <mergeCell ref="J210:K210"/>
    <mergeCell ref="N210:P210"/>
    <mergeCell ref="Q210:AJ210"/>
    <mergeCell ref="N211:P211"/>
    <mergeCell ref="C205:AJ205"/>
    <mergeCell ref="B222:AI222"/>
    <mergeCell ref="A224:AJ224"/>
    <mergeCell ref="B225:AI225"/>
    <mergeCell ref="A226:A228"/>
    <mergeCell ref="B226:AI226"/>
    <mergeCell ref="B227:AI227"/>
    <mergeCell ref="B228:AI228"/>
    <mergeCell ref="A230:AJ230"/>
    <mergeCell ref="A231:A235"/>
    <mergeCell ref="B231:AI231"/>
    <mergeCell ref="B232:AI232"/>
    <mergeCell ref="B233:AI233"/>
    <mergeCell ref="B234:AI234"/>
    <mergeCell ref="B235:AI235"/>
    <mergeCell ref="A245:AJ245"/>
    <mergeCell ref="B246:AI246"/>
    <mergeCell ref="A248:AJ248"/>
    <mergeCell ref="B249:AI249"/>
    <mergeCell ref="A236:A237"/>
    <mergeCell ref="B236:AI236"/>
    <mergeCell ref="B237:AI237"/>
    <mergeCell ref="B238:AI238"/>
    <mergeCell ref="A240:AJ240"/>
    <mergeCell ref="A241:A242"/>
    <mergeCell ref="B241:AI241"/>
    <mergeCell ref="B242:AI242"/>
    <mergeCell ref="B243:AI243"/>
  </mergeCells>
  <phoneticPr fontId="8"/>
  <dataValidations count="5">
    <dataValidation imeMode="halfAlpha" allowBlank="1" showInputMessage="1" showErrorMessage="1" sqref="J210:K210 D210:E210 AC81:AD85 Z81:AA85 P81:Q85 S81:T85 P97:Q97 G210:H210 A15 K15 U149 K116 H116 U116 R116 R149 K149 H149 AC55:AD55 S55:T55 P55:Q55 Z55:AA55 Z63:AA64 AC63:AD64 S63:T64 P63:Q64 AC67:AD70 Z67:AA70 P67:Q70 S67:T70 Z72:AA79 P72:Q79 S72:T79 AC72:AD79"/>
    <dataValidation imeMode="hiragana" allowBlank="1" showInputMessage="1" showErrorMessage="1" sqref="W212 S211 S56:S57 S59 S120 T58 T121 T153 S152 S154"/>
    <dataValidation type="list" allowBlank="1" showInputMessage="1" showErrorMessage="1" sqref="X19 B19 M19">
      <formula1>"○,×"</formula1>
    </dataValidation>
    <dataValidation type="list" allowBlank="1" showInputMessage="1" showErrorMessage="1" sqref="L62:N62 L125:M125 L131:M132 L157:M157">
      <formula1>"令和,平成"</formula1>
    </dataValidation>
    <dataValidation type="list" allowBlank="1" showInputMessage="1" showErrorMessage="1" sqref="AF51">
      <formula1>"いいえ、届け出ません,はい、届け出ます→シート様式５へ"</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1" max="47" man="1"/>
    <brk id="87" max="47" man="1"/>
    <brk id="132" max="47" man="1"/>
    <brk id="158" max="47" man="1"/>
    <brk id="213" max="47" man="1"/>
  </rowBreaks>
  <colBreaks count="1" manualBreakCount="1">
    <brk id="37" max="248" man="1"/>
  </col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28575</xdr:colOff>
                    <xdr:row>107</xdr:row>
                    <xdr:rowOff>0</xdr:rowOff>
                  </from>
                  <to>
                    <xdr:col>11</xdr:col>
                    <xdr:colOff>76200</xdr:colOff>
                    <xdr:row>108</xdr:row>
                    <xdr:rowOff>76200</xdr:rowOff>
                  </to>
                </anchor>
              </controlPr>
            </control>
          </mc:Choice>
        </mc:AlternateContent>
        <mc:AlternateContent xmlns:mc="http://schemas.openxmlformats.org/markup-compatibility/2006">
          <mc:Choice Requires="x14">
            <control shapeId="76195" r:id="rId5" name="Check Box 419">
              <controlPr defaultSize="0" autoFill="0" autoLine="0" autoPict="0">
                <anchor moveWithCells="1">
                  <from>
                    <xdr:col>0</xdr:col>
                    <xdr:colOff>85725</xdr:colOff>
                    <xdr:row>47</xdr:row>
                    <xdr:rowOff>28575</xdr:rowOff>
                  </from>
                  <to>
                    <xdr:col>1</xdr:col>
                    <xdr:colOff>142875</xdr:colOff>
                    <xdr:row>47</xdr:row>
                    <xdr:rowOff>304800</xdr:rowOff>
                  </to>
                </anchor>
              </controlPr>
            </control>
          </mc:Choice>
        </mc:AlternateContent>
        <mc:AlternateContent xmlns:mc="http://schemas.openxmlformats.org/markup-compatibility/2006">
          <mc:Choice Requires="x14">
            <control shapeId="76281" r:id="rId6" name="Check Box 505">
              <controlPr defaultSize="0" autoFill="0" autoLine="0" autoPict="0">
                <anchor moveWithCells="1">
                  <from>
                    <xdr:col>4</xdr:col>
                    <xdr:colOff>0</xdr:colOff>
                    <xdr:row>56</xdr:row>
                    <xdr:rowOff>238125</xdr:rowOff>
                  </from>
                  <to>
                    <xdr:col>5</xdr:col>
                    <xdr:colOff>28575</xdr:colOff>
                    <xdr:row>57</xdr:row>
                    <xdr:rowOff>219075</xdr:rowOff>
                  </to>
                </anchor>
              </controlPr>
            </control>
          </mc:Choice>
        </mc:AlternateContent>
        <mc:AlternateContent xmlns:mc="http://schemas.openxmlformats.org/markup-compatibility/2006">
          <mc:Choice Requires="x14">
            <control shapeId="76282" r:id="rId7" name="Check Box 506">
              <controlPr defaultSize="0" autoFill="0" autoLine="0" autoPict="0">
                <anchor moveWithCells="1">
                  <from>
                    <xdr:col>4</xdr:col>
                    <xdr:colOff>0</xdr:colOff>
                    <xdr:row>55</xdr:row>
                    <xdr:rowOff>0</xdr:rowOff>
                  </from>
                  <to>
                    <xdr:col>5</xdr:col>
                    <xdr:colOff>28575</xdr:colOff>
                    <xdr:row>56</xdr:row>
                    <xdr:rowOff>0</xdr:rowOff>
                  </to>
                </anchor>
              </controlPr>
            </control>
          </mc:Choice>
        </mc:AlternateContent>
        <mc:AlternateContent xmlns:mc="http://schemas.openxmlformats.org/markup-compatibility/2006">
          <mc:Choice Requires="x14">
            <control shapeId="76283" r:id="rId8" name="Check Box 507">
              <controlPr defaultSize="0" autoFill="0" autoLine="0" autoPict="0">
                <anchor moveWithCells="1">
                  <from>
                    <xdr:col>7</xdr:col>
                    <xdr:colOff>180975</xdr:colOff>
                    <xdr:row>55</xdr:row>
                    <xdr:rowOff>0</xdr:rowOff>
                  </from>
                  <to>
                    <xdr:col>9</xdr:col>
                    <xdr:colOff>28575</xdr:colOff>
                    <xdr:row>56</xdr:row>
                    <xdr:rowOff>9525</xdr:rowOff>
                  </to>
                </anchor>
              </controlPr>
            </control>
          </mc:Choice>
        </mc:AlternateContent>
        <mc:AlternateContent xmlns:mc="http://schemas.openxmlformats.org/markup-compatibility/2006">
          <mc:Choice Requires="x14">
            <control shapeId="76284" r:id="rId9" name="Check Box 508">
              <controlPr defaultSize="0" autoFill="0" autoLine="0" autoPict="0">
                <anchor moveWithCells="1">
                  <from>
                    <xdr:col>13</xdr:col>
                    <xdr:colOff>180975</xdr:colOff>
                    <xdr:row>55</xdr:row>
                    <xdr:rowOff>0</xdr:rowOff>
                  </from>
                  <to>
                    <xdr:col>15</xdr:col>
                    <xdr:colOff>28575</xdr:colOff>
                    <xdr:row>56</xdr:row>
                    <xdr:rowOff>9525</xdr:rowOff>
                  </to>
                </anchor>
              </controlPr>
            </control>
          </mc:Choice>
        </mc:AlternateContent>
        <mc:AlternateContent xmlns:mc="http://schemas.openxmlformats.org/markup-compatibility/2006">
          <mc:Choice Requires="x14">
            <control shapeId="76285" r:id="rId10" name="Check Box 509">
              <controlPr defaultSize="0" autoFill="0" autoLine="0" autoPict="0">
                <anchor moveWithCells="1">
                  <from>
                    <xdr:col>20</xdr:col>
                    <xdr:colOff>180975</xdr:colOff>
                    <xdr:row>55</xdr:row>
                    <xdr:rowOff>0</xdr:rowOff>
                  </from>
                  <to>
                    <xdr:col>22</xdr:col>
                    <xdr:colOff>28575</xdr:colOff>
                    <xdr:row>56</xdr:row>
                    <xdr:rowOff>9525</xdr:rowOff>
                  </to>
                </anchor>
              </controlPr>
            </control>
          </mc:Choice>
        </mc:AlternateContent>
        <mc:AlternateContent xmlns:mc="http://schemas.openxmlformats.org/markup-compatibility/2006">
          <mc:Choice Requires="x14">
            <control shapeId="76286" r:id="rId11" name="Check Box 510">
              <controlPr defaultSize="0" autoFill="0" autoLine="0" autoPict="0">
                <anchor moveWithCells="1">
                  <from>
                    <xdr:col>25</xdr:col>
                    <xdr:colOff>0</xdr:colOff>
                    <xdr:row>55</xdr:row>
                    <xdr:rowOff>9525</xdr:rowOff>
                  </from>
                  <to>
                    <xdr:col>26</xdr:col>
                    <xdr:colOff>28575</xdr:colOff>
                    <xdr:row>56</xdr:row>
                    <xdr:rowOff>28575</xdr:rowOff>
                  </to>
                </anchor>
              </controlPr>
            </control>
          </mc:Choice>
        </mc:AlternateContent>
        <mc:AlternateContent xmlns:mc="http://schemas.openxmlformats.org/markup-compatibility/2006">
          <mc:Choice Requires="x14">
            <control shapeId="76287" r:id="rId12" name="Check Box 511">
              <controlPr defaultSize="0" autoFill="0" autoLine="0" autoPict="0">
                <anchor moveWithCells="1">
                  <from>
                    <xdr:col>10</xdr:col>
                    <xdr:colOff>180975</xdr:colOff>
                    <xdr:row>57</xdr:row>
                    <xdr:rowOff>0</xdr:rowOff>
                  </from>
                  <to>
                    <xdr:col>12</xdr:col>
                    <xdr:colOff>38100</xdr:colOff>
                    <xdr:row>58</xdr:row>
                    <xdr:rowOff>0</xdr:rowOff>
                  </to>
                </anchor>
              </controlPr>
            </control>
          </mc:Choice>
        </mc:AlternateContent>
        <mc:AlternateContent xmlns:mc="http://schemas.openxmlformats.org/markup-compatibility/2006">
          <mc:Choice Requires="x14">
            <control shapeId="76288" r:id="rId13" name="Check Box 512">
              <controlPr defaultSize="0" autoFill="0" autoLine="0" autoPict="0">
                <anchor moveWithCells="1">
                  <from>
                    <xdr:col>17</xdr:col>
                    <xdr:colOff>161925</xdr:colOff>
                    <xdr:row>57</xdr:row>
                    <xdr:rowOff>0</xdr:rowOff>
                  </from>
                  <to>
                    <xdr:col>19</xdr:col>
                    <xdr:colOff>9525</xdr:colOff>
                    <xdr:row>58</xdr:row>
                    <xdr:rowOff>0</xdr:rowOff>
                  </to>
                </anchor>
              </controlPr>
            </control>
          </mc:Choice>
        </mc:AlternateContent>
        <mc:AlternateContent xmlns:mc="http://schemas.openxmlformats.org/markup-compatibility/2006">
          <mc:Choice Requires="x14">
            <control shapeId="76289" r:id="rId14" name="Check Box 513">
              <controlPr defaultSize="0" autoFill="0" autoLine="0" autoPict="0">
                <anchor moveWithCells="1">
                  <from>
                    <xdr:col>20</xdr:col>
                    <xdr:colOff>180975</xdr:colOff>
                    <xdr:row>61</xdr:row>
                    <xdr:rowOff>0</xdr:rowOff>
                  </from>
                  <to>
                    <xdr:col>22</xdr:col>
                    <xdr:colOff>28575</xdr:colOff>
                    <xdr:row>61</xdr:row>
                    <xdr:rowOff>228600</xdr:rowOff>
                  </to>
                </anchor>
              </controlPr>
            </control>
          </mc:Choice>
        </mc:AlternateContent>
        <mc:AlternateContent xmlns:mc="http://schemas.openxmlformats.org/markup-compatibility/2006">
          <mc:Choice Requires="x14">
            <control shapeId="76290" r:id="rId15" name="Check Box 514">
              <controlPr defaultSize="0" autoFill="0" autoLine="0" autoPict="0">
                <anchor moveWithCells="1">
                  <from>
                    <xdr:col>24</xdr:col>
                    <xdr:colOff>180975</xdr:colOff>
                    <xdr:row>61</xdr:row>
                    <xdr:rowOff>0</xdr:rowOff>
                  </from>
                  <to>
                    <xdr:col>26</xdr:col>
                    <xdr:colOff>28575</xdr:colOff>
                    <xdr:row>61</xdr:row>
                    <xdr:rowOff>228600</xdr:rowOff>
                  </to>
                </anchor>
              </controlPr>
            </control>
          </mc:Choice>
        </mc:AlternateContent>
        <mc:AlternateContent xmlns:mc="http://schemas.openxmlformats.org/markup-compatibility/2006">
          <mc:Choice Requires="x14">
            <control shapeId="76299" r:id="rId16" name="Check Box 523">
              <controlPr defaultSize="0" autoFill="0" autoLine="0" autoPict="0">
                <anchor moveWithCells="1">
                  <from>
                    <xdr:col>31</xdr:col>
                    <xdr:colOff>180975</xdr:colOff>
                    <xdr:row>65</xdr:row>
                    <xdr:rowOff>0</xdr:rowOff>
                  </from>
                  <to>
                    <xdr:col>32</xdr:col>
                    <xdr:colOff>161925</xdr:colOff>
                    <xdr:row>65</xdr:row>
                    <xdr:rowOff>276225</xdr:rowOff>
                  </to>
                </anchor>
              </controlPr>
            </control>
          </mc:Choice>
        </mc:AlternateContent>
        <mc:AlternateContent xmlns:mc="http://schemas.openxmlformats.org/markup-compatibility/2006">
          <mc:Choice Requires="x14">
            <control shapeId="76300" r:id="rId17" name="Check Box 524">
              <controlPr defaultSize="0" autoFill="0" autoLine="0" autoPict="0">
                <anchor moveWithCells="1">
                  <from>
                    <xdr:col>31</xdr:col>
                    <xdr:colOff>180975</xdr:colOff>
                    <xdr:row>65</xdr:row>
                    <xdr:rowOff>0</xdr:rowOff>
                  </from>
                  <to>
                    <xdr:col>32</xdr:col>
                    <xdr:colOff>161925</xdr:colOff>
                    <xdr:row>65</xdr:row>
                    <xdr:rowOff>276225</xdr:rowOff>
                  </to>
                </anchor>
              </controlPr>
            </control>
          </mc:Choice>
        </mc:AlternateContent>
        <mc:AlternateContent xmlns:mc="http://schemas.openxmlformats.org/markup-compatibility/2006">
          <mc:Choice Requires="x14">
            <control shapeId="76301" r:id="rId18" name="Check Box 525">
              <controlPr defaultSize="0" autoFill="0" autoLine="0" autoPict="0">
                <anchor moveWithCells="1">
                  <from>
                    <xdr:col>31</xdr:col>
                    <xdr:colOff>180975</xdr:colOff>
                    <xdr:row>65</xdr:row>
                    <xdr:rowOff>0</xdr:rowOff>
                  </from>
                  <to>
                    <xdr:col>32</xdr:col>
                    <xdr:colOff>161925</xdr:colOff>
                    <xdr:row>65</xdr:row>
                    <xdr:rowOff>276225</xdr:rowOff>
                  </to>
                </anchor>
              </controlPr>
            </control>
          </mc:Choice>
        </mc:AlternateContent>
        <mc:AlternateContent xmlns:mc="http://schemas.openxmlformats.org/markup-compatibility/2006">
          <mc:Choice Requires="x14">
            <control shapeId="76302" r:id="rId19" name="Check Box 526">
              <controlPr defaultSize="0" autoFill="0" autoLine="0" autoPict="0">
                <anchor moveWithCells="1">
                  <from>
                    <xdr:col>31</xdr:col>
                    <xdr:colOff>180975</xdr:colOff>
                    <xdr:row>65</xdr:row>
                    <xdr:rowOff>0</xdr:rowOff>
                  </from>
                  <to>
                    <xdr:col>32</xdr:col>
                    <xdr:colOff>161925</xdr:colOff>
                    <xdr:row>65</xdr:row>
                    <xdr:rowOff>276225</xdr:rowOff>
                  </to>
                </anchor>
              </controlPr>
            </control>
          </mc:Choice>
        </mc:AlternateContent>
        <mc:AlternateContent xmlns:mc="http://schemas.openxmlformats.org/markup-compatibility/2006">
          <mc:Choice Requires="x14">
            <control shapeId="76303" r:id="rId20" name="Check Box 527">
              <controlPr defaultSize="0" autoFill="0" autoLine="0" autoPict="0">
                <anchor moveWithCells="1">
                  <from>
                    <xdr:col>31</xdr:col>
                    <xdr:colOff>180975</xdr:colOff>
                    <xdr:row>65</xdr:row>
                    <xdr:rowOff>0</xdr:rowOff>
                  </from>
                  <to>
                    <xdr:col>32</xdr:col>
                    <xdr:colOff>161925</xdr:colOff>
                    <xdr:row>65</xdr:row>
                    <xdr:rowOff>276225</xdr:rowOff>
                  </to>
                </anchor>
              </controlPr>
            </control>
          </mc:Choice>
        </mc:AlternateContent>
        <mc:AlternateContent xmlns:mc="http://schemas.openxmlformats.org/markup-compatibility/2006">
          <mc:Choice Requires="x14">
            <control shapeId="76304" r:id="rId21" name="Check Box 528">
              <controlPr defaultSize="0" autoFill="0" autoLine="0" autoPict="0">
                <anchor moveWithCells="1">
                  <from>
                    <xdr:col>31</xdr:col>
                    <xdr:colOff>180975</xdr:colOff>
                    <xdr:row>65</xdr:row>
                    <xdr:rowOff>0</xdr:rowOff>
                  </from>
                  <to>
                    <xdr:col>32</xdr:col>
                    <xdr:colOff>161925</xdr:colOff>
                    <xdr:row>65</xdr:row>
                    <xdr:rowOff>276225</xdr:rowOff>
                  </to>
                </anchor>
              </controlPr>
            </control>
          </mc:Choice>
        </mc:AlternateContent>
        <mc:AlternateContent xmlns:mc="http://schemas.openxmlformats.org/markup-compatibility/2006">
          <mc:Choice Requires="x14">
            <control shapeId="76308" r:id="rId22" name="Check Box 532">
              <controlPr defaultSize="0" autoFill="0" autoLine="0" autoPict="0">
                <anchor moveWithCells="1">
                  <from>
                    <xdr:col>31</xdr:col>
                    <xdr:colOff>180975</xdr:colOff>
                    <xdr:row>69</xdr:row>
                    <xdr:rowOff>180975</xdr:rowOff>
                  </from>
                  <to>
                    <xdr:col>32</xdr:col>
                    <xdr:colOff>161925</xdr:colOff>
                    <xdr:row>71</xdr:row>
                    <xdr:rowOff>28575</xdr:rowOff>
                  </to>
                </anchor>
              </controlPr>
            </control>
          </mc:Choice>
        </mc:AlternateContent>
        <mc:AlternateContent xmlns:mc="http://schemas.openxmlformats.org/markup-compatibility/2006">
          <mc:Choice Requires="x14">
            <control shapeId="76309" r:id="rId23" name="Check Box 533">
              <controlPr defaultSize="0" autoFill="0" autoLine="0" autoPict="0">
                <anchor moveWithCells="1">
                  <from>
                    <xdr:col>9</xdr:col>
                    <xdr:colOff>180975</xdr:colOff>
                    <xdr:row>73</xdr:row>
                    <xdr:rowOff>85725</xdr:rowOff>
                  </from>
                  <to>
                    <xdr:col>11</xdr:col>
                    <xdr:colOff>9525</xdr:colOff>
                    <xdr:row>74</xdr:row>
                    <xdr:rowOff>180975</xdr:rowOff>
                  </to>
                </anchor>
              </controlPr>
            </control>
          </mc:Choice>
        </mc:AlternateContent>
        <mc:AlternateContent xmlns:mc="http://schemas.openxmlformats.org/markup-compatibility/2006">
          <mc:Choice Requires="x14">
            <control shapeId="76310" r:id="rId24" name="Check Box 534">
              <controlPr defaultSize="0" autoFill="0" autoLine="0" autoPict="0">
                <anchor moveWithCells="1">
                  <from>
                    <xdr:col>9</xdr:col>
                    <xdr:colOff>180975</xdr:colOff>
                    <xdr:row>75</xdr:row>
                    <xdr:rowOff>180975</xdr:rowOff>
                  </from>
                  <to>
                    <xdr:col>11</xdr:col>
                    <xdr:colOff>0</xdr:colOff>
                    <xdr:row>76</xdr:row>
                    <xdr:rowOff>295275</xdr:rowOff>
                  </to>
                </anchor>
              </controlPr>
            </control>
          </mc:Choice>
        </mc:AlternateContent>
        <mc:AlternateContent xmlns:mc="http://schemas.openxmlformats.org/markup-compatibility/2006">
          <mc:Choice Requires="x14">
            <control shapeId="76311" r:id="rId25" name="Check Box 535">
              <controlPr defaultSize="0" autoFill="0" autoLine="0" autoPict="0">
                <anchor moveWithCells="1">
                  <from>
                    <xdr:col>31</xdr:col>
                    <xdr:colOff>161925</xdr:colOff>
                    <xdr:row>79</xdr:row>
                    <xdr:rowOff>28575</xdr:rowOff>
                  </from>
                  <to>
                    <xdr:col>32</xdr:col>
                    <xdr:colOff>152400</xdr:colOff>
                    <xdr:row>79</xdr:row>
                    <xdr:rowOff>295275</xdr:rowOff>
                  </to>
                </anchor>
              </controlPr>
            </control>
          </mc:Choice>
        </mc:AlternateContent>
        <mc:AlternateContent xmlns:mc="http://schemas.openxmlformats.org/markup-compatibility/2006">
          <mc:Choice Requires="x14">
            <control shapeId="76312" r:id="rId26" name="Check Box 536">
              <controlPr defaultSize="0" autoFill="0" autoLine="0" autoPict="0">
                <anchor moveWithCells="1">
                  <from>
                    <xdr:col>9</xdr:col>
                    <xdr:colOff>180975</xdr:colOff>
                    <xdr:row>81</xdr:row>
                    <xdr:rowOff>9525</xdr:rowOff>
                  </from>
                  <to>
                    <xdr:col>11</xdr:col>
                    <xdr:colOff>0</xdr:colOff>
                    <xdr:row>82</xdr:row>
                    <xdr:rowOff>47625</xdr:rowOff>
                  </to>
                </anchor>
              </controlPr>
            </control>
          </mc:Choice>
        </mc:AlternateContent>
        <mc:AlternateContent xmlns:mc="http://schemas.openxmlformats.org/markup-compatibility/2006">
          <mc:Choice Requires="x14">
            <control shapeId="76313" r:id="rId27" name="Check Box 537">
              <controlPr defaultSize="0" autoFill="0" autoLine="0" autoPict="0">
                <anchor moveWithCells="1">
                  <from>
                    <xdr:col>9</xdr:col>
                    <xdr:colOff>190500</xdr:colOff>
                    <xdr:row>82</xdr:row>
                    <xdr:rowOff>142875</xdr:rowOff>
                  </from>
                  <to>
                    <xdr:col>11</xdr:col>
                    <xdr:colOff>9525</xdr:colOff>
                    <xdr:row>82</xdr:row>
                    <xdr:rowOff>409575</xdr:rowOff>
                  </to>
                </anchor>
              </controlPr>
            </control>
          </mc:Choice>
        </mc:AlternateContent>
        <mc:AlternateContent xmlns:mc="http://schemas.openxmlformats.org/markup-compatibility/2006">
          <mc:Choice Requires="x14">
            <control shapeId="76314" r:id="rId28" name="Check Box 538">
              <controlPr defaultSize="0" autoFill="0" autoLine="0" autoPict="0">
                <anchor moveWithCells="1">
                  <from>
                    <xdr:col>9</xdr:col>
                    <xdr:colOff>161925</xdr:colOff>
                    <xdr:row>83</xdr:row>
                    <xdr:rowOff>47625</xdr:rowOff>
                  </from>
                  <to>
                    <xdr:col>11</xdr:col>
                    <xdr:colOff>0</xdr:colOff>
                    <xdr:row>83</xdr:row>
                    <xdr:rowOff>447675</xdr:rowOff>
                  </to>
                </anchor>
              </controlPr>
            </control>
          </mc:Choice>
        </mc:AlternateContent>
        <mc:AlternateContent xmlns:mc="http://schemas.openxmlformats.org/markup-compatibility/2006">
          <mc:Choice Requires="x14">
            <control shapeId="76328" r:id="rId29" name="Check Box 552">
              <controlPr defaultSize="0" autoFill="0" autoLine="0" autoPict="0">
                <anchor moveWithCells="1">
                  <from>
                    <xdr:col>19</xdr:col>
                    <xdr:colOff>180975</xdr:colOff>
                    <xdr:row>97</xdr:row>
                    <xdr:rowOff>85725</xdr:rowOff>
                  </from>
                  <to>
                    <xdr:col>21</xdr:col>
                    <xdr:colOff>161925</xdr:colOff>
                    <xdr:row>97</xdr:row>
                    <xdr:rowOff>257175</xdr:rowOff>
                  </to>
                </anchor>
              </controlPr>
            </control>
          </mc:Choice>
        </mc:AlternateContent>
        <mc:AlternateContent xmlns:mc="http://schemas.openxmlformats.org/markup-compatibility/2006">
          <mc:Choice Requires="x14">
            <control shapeId="76329" r:id="rId30" name="Check Box 553">
              <controlPr defaultSize="0" autoFill="0" autoLine="0" autoPict="0">
                <anchor moveWithCells="1">
                  <from>
                    <xdr:col>25</xdr:col>
                    <xdr:colOff>161925</xdr:colOff>
                    <xdr:row>97</xdr:row>
                    <xdr:rowOff>104775</xdr:rowOff>
                  </from>
                  <to>
                    <xdr:col>27</xdr:col>
                    <xdr:colOff>123825</xdr:colOff>
                    <xdr:row>97</xdr:row>
                    <xdr:rowOff>257175</xdr:rowOff>
                  </to>
                </anchor>
              </controlPr>
            </control>
          </mc:Choice>
        </mc:AlternateContent>
        <mc:AlternateContent xmlns:mc="http://schemas.openxmlformats.org/markup-compatibility/2006">
          <mc:Choice Requires="x14">
            <control shapeId="76330" r:id="rId31" name="Check Box 554">
              <controlPr defaultSize="0" autoFill="0" autoLine="0" autoPict="0">
                <anchor moveWithCells="1">
                  <from>
                    <xdr:col>31</xdr:col>
                    <xdr:colOff>180975</xdr:colOff>
                    <xdr:row>97</xdr:row>
                    <xdr:rowOff>85725</xdr:rowOff>
                  </from>
                  <to>
                    <xdr:col>33</xdr:col>
                    <xdr:colOff>152400</xdr:colOff>
                    <xdr:row>97</xdr:row>
                    <xdr:rowOff>257175</xdr:rowOff>
                  </to>
                </anchor>
              </controlPr>
            </control>
          </mc:Choice>
        </mc:AlternateContent>
        <mc:AlternateContent xmlns:mc="http://schemas.openxmlformats.org/markup-compatibility/2006">
          <mc:Choice Requires="x14">
            <control shapeId="76331" r:id="rId32" name="Check Box 555">
              <controlPr defaultSize="0" autoFill="0" autoLine="0" autoPict="0">
                <anchor moveWithCells="1">
                  <from>
                    <xdr:col>19</xdr:col>
                    <xdr:colOff>180975</xdr:colOff>
                    <xdr:row>97</xdr:row>
                    <xdr:rowOff>85725</xdr:rowOff>
                  </from>
                  <to>
                    <xdr:col>21</xdr:col>
                    <xdr:colOff>161925</xdr:colOff>
                    <xdr:row>97</xdr:row>
                    <xdr:rowOff>257175</xdr:rowOff>
                  </to>
                </anchor>
              </controlPr>
            </control>
          </mc:Choice>
        </mc:AlternateContent>
        <mc:AlternateContent xmlns:mc="http://schemas.openxmlformats.org/markup-compatibility/2006">
          <mc:Choice Requires="x14">
            <control shapeId="76332" r:id="rId33" name="Check Box 556">
              <controlPr defaultSize="0" autoFill="0" autoLine="0" autoPict="0">
                <anchor moveWithCells="1">
                  <from>
                    <xdr:col>25</xdr:col>
                    <xdr:colOff>161925</xdr:colOff>
                    <xdr:row>97</xdr:row>
                    <xdr:rowOff>104775</xdr:rowOff>
                  </from>
                  <to>
                    <xdr:col>27</xdr:col>
                    <xdr:colOff>123825</xdr:colOff>
                    <xdr:row>97</xdr:row>
                    <xdr:rowOff>257175</xdr:rowOff>
                  </to>
                </anchor>
              </controlPr>
            </control>
          </mc:Choice>
        </mc:AlternateContent>
        <mc:AlternateContent xmlns:mc="http://schemas.openxmlformats.org/markup-compatibility/2006">
          <mc:Choice Requires="x14">
            <control shapeId="76333" r:id="rId34" name="Check Box 557">
              <controlPr defaultSize="0" autoFill="0" autoLine="0" autoPict="0">
                <anchor moveWithCells="1">
                  <from>
                    <xdr:col>31</xdr:col>
                    <xdr:colOff>180975</xdr:colOff>
                    <xdr:row>97</xdr:row>
                    <xdr:rowOff>85725</xdr:rowOff>
                  </from>
                  <to>
                    <xdr:col>33</xdr:col>
                    <xdr:colOff>152400</xdr:colOff>
                    <xdr:row>97</xdr:row>
                    <xdr:rowOff>257175</xdr:rowOff>
                  </to>
                </anchor>
              </controlPr>
            </control>
          </mc:Choice>
        </mc:AlternateContent>
        <mc:AlternateContent xmlns:mc="http://schemas.openxmlformats.org/markup-compatibility/2006">
          <mc:Choice Requires="x14">
            <control shapeId="76344" r:id="rId35" name="Check Box 568">
              <controlPr defaultSize="0" autoFill="0" autoLine="0" autoPict="0">
                <anchor moveWithCells="1">
                  <from>
                    <xdr:col>2</xdr:col>
                    <xdr:colOff>0</xdr:colOff>
                    <xdr:row>109</xdr:row>
                    <xdr:rowOff>0</xdr:rowOff>
                  </from>
                  <to>
                    <xdr:col>3</xdr:col>
                    <xdr:colOff>28575</xdr:colOff>
                    <xdr:row>110</xdr:row>
                    <xdr:rowOff>47625</xdr:rowOff>
                  </to>
                </anchor>
              </controlPr>
            </control>
          </mc:Choice>
        </mc:AlternateContent>
        <mc:AlternateContent xmlns:mc="http://schemas.openxmlformats.org/markup-compatibility/2006">
          <mc:Choice Requires="x14">
            <control shapeId="76345" r:id="rId36" name="Check Box 569">
              <controlPr defaultSize="0" autoFill="0" autoLine="0" autoPict="0">
                <anchor moveWithCells="1">
                  <from>
                    <xdr:col>2</xdr:col>
                    <xdr:colOff>0</xdr:colOff>
                    <xdr:row>110</xdr:row>
                    <xdr:rowOff>47625</xdr:rowOff>
                  </from>
                  <to>
                    <xdr:col>3</xdr:col>
                    <xdr:colOff>28575</xdr:colOff>
                    <xdr:row>110</xdr:row>
                    <xdr:rowOff>295275</xdr:rowOff>
                  </to>
                </anchor>
              </controlPr>
            </control>
          </mc:Choice>
        </mc:AlternateContent>
        <mc:AlternateContent xmlns:mc="http://schemas.openxmlformats.org/markup-compatibility/2006">
          <mc:Choice Requires="x14">
            <control shapeId="76346" r:id="rId37" name="Check Box 570">
              <controlPr defaultSize="0" autoFill="0" autoLine="0" autoPict="0">
                <anchor moveWithCells="1">
                  <from>
                    <xdr:col>2</xdr:col>
                    <xdr:colOff>0</xdr:colOff>
                    <xdr:row>110</xdr:row>
                    <xdr:rowOff>314325</xdr:rowOff>
                  </from>
                  <to>
                    <xdr:col>3</xdr:col>
                    <xdr:colOff>28575</xdr:colOff>
                    <xdr:row>112</xdr:row>
                    <xdr:rowOff>9525</xdr:rowOff>
                  </to>
                </anchor>
              </controlPr>
            </control>
          </mc:Choice>
        </mc:AlternateContent>
        <mc:AlternateContent xmlns:mc="http://schemas.openxmlformats.org/markup-compatibility/2006">
          <mc:Choice Requires="x14">
            <control shapeId="76347" r:id="rId38" name="Check Box 571">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403" r:id="rId39" name="Check Box 627">
              <controlPr defaultSize="0" autoFill="0" autoLine="0" autoPict="0">
                <anchor moveWithCells="1">
                  <from>
                    <xdr:col>4</xdr:col>
                    <xdr:colOff>0</xdr:colOff>
                    <xdr:row>119</xdr:row>
                    <xdr:rowOff>219075</xdr:rowOff>
                  </from>
                  <to>
                    <xdr:col>5</xdr:col>
                    <xdr:colOff>28575</xdr:colOff>
                    <xdr:row>121</xdr:row>
                    <xdr:rowOff>28575</xdr:rowOff>
                  </to>
                </anchor>
              </controlPr>
            </control>
          </mc:Choice>
        </mc:AlternateContent>
        <mc:AlternateContent xmlns:mc="http://schemas.openxmlformats.org/markup-compatibility/2006">
          <mc:Choice Requires="x14">
            <control shapeId="76404" r:id="rId40" name="Check Box 628">
              <controlPr defaultSize="0" autoFill="0" autoLine="0" autoPict="0">
                <anchor moveWithCells="1">
                  <from>
                    <xdr:col>7</xdr:col>
                    <xdr:colOff>180975</xdr:colOff>
                    <xdr:row>117</xdr:row>
                    <xdr:rowOff>238125</xdr:rowOff>
                  </from>
                  <to>
                    <xdr:col>9</xdr:col>
                    <xdr:colOff>28575</xdr:colOff>
                    <xdr:row>119</xdr:row>
                    <xdr:rowOff>0</xdr:rowOff>
                  </to>
                </anchor>
              </controlPr>
            </control>
          </mc:Choice>
        </mc:AlternateContent>
        <mc:AlternateContent xmlns:mc="http://schemas.openxmlformats.org/markup-compatibility/2006">
          <mc:Choice Requires="x14">
            <control shapeId="76405" r:id="rId41" name="Check Box 629">
              <controlPr defaultSize="0" autoFill="0" autoLine="0" autoPict="0">
                <anchor moveWithCells="1">
                  <from>
                    <xdr:col>13</xdr:col>
                    <xdr:colOff>180975</xdr:colOff>
                    <xdr:row>117</xdr:row>
                    <xdr:rowOff>238125</xdr:rowOff>
                  </from>
                  <to>
                    <xdr:col>15</xdr:col>
                    <xdr:colOff>28575</xdr:colOff>
                    <xdr:row>119</xdr:row>
                    <xdr:rowOff>0</xdr:rowOff>
                  </to>
                </anchor>
              </controlPr>
            </control>
          </mc:Choice>
        </mc:AlternateContent>
        <mc:AlternateContent xmlns:mc="http://schemas.openxmlformats.org/markup-compatibility/2006">
          <mc:Choice Requires="x14">
            <control shapeId="76406" r:id="rId42" name="Check Box 630">
              <controlPr defaultSize="0" autoFill="0" autoLine="0" autoPict="0">
                <anchor moveWithCells="1">
                  <from>
                    <xdr:col>20</xdr:col>
                    <xdr:colOff>180975</xdr:colOff>
                    <xdr:row>118</xdr:row>
                    <xdr:rowOff>0</xdr:rowOff>
                  </from>
                  <to>
                    <xdr:col>22</xdr:col>
                    <xdr:colOff>28575</xdr:colOff>
                    <xdr:row>119</xdr:row>
                    <xdr:rowOff>0</xdr:rowOff>
                  </to>
                </anchor>
              </controlPr>
            </control>
          </mc:Choice>
        </mc:AlternateContent>
        <mc:AlternateContent xmlns:mc="http://schemas.openxmlformats.org/markup-compatibility/2006">
          <mc:Choice Requires="x14">
            <control shapeId="76407" r:id="rId43" name="Check Box 631">
              <controlPr defaultSize="0" autoFill="0" autoLine="0" autoPict="0">
                <anchor moveWithCells="1">
                  <from>
                    <xdr:col>24</xdr:col>
                    <xdr:colOff>180975</xdr:colOff>
                    <xdr:row>118</xdr:row>
                    <xdr:rowOff>0</xdr:rowOff>
                  </from>
                  <to>
                    <xdr:col>26</xdr:col>
                    <xdr:colOff>28575</xdr:colOff>
                    <xdr:row>119</xdr:row>
                    <xdr:rowOff>0</xdr:rowOff>
                  </to>
                </anchor>
              </controlPr>
            </control>
          </mc:Choice>
        </mc:AlternateContent>
        <mc:AlternateContent xmlns:mc="http://schemas.openxmlformats.org/markup-compatibility/2006">
          <mc:Choice Requires="x14">
            <control shapeId="76408" r:id="rId44" name="Check Box 632">
              <controlPr defaultSize="0" autoFill="0" autoLine="0" autoPict="0">
                <anchor moveWithCells="1">
                  <from>
                    <xdr:col>10</xdr:col>
                    <xdr:colOff>180975</xdr:colOff>
                    <xdr:row>119</xdr:row>
                    <xdr:rowOff>219075</xdr:rowOff>
                  </from>
                  <to>
                    <xdr:col>12</xdr:col>
                    <xdr:colOff>38100</xdr:colOff>
                    <xdr:row>121</xdr:row>
                    <xdr:rowOff>9525</xdr:rowOff>
                  </to>
                </anchor>
              </controlPr>
            </control>
          </mc:Choice>
        </mc:AlternateContent>
        <mc:AlternateContent xmlns:mc="http://schemas.openxmlformats.org/markup-compatibility/2006">
          <mc:Choice Requires="x14">
            <control shapeId="76409" r:id="rId45" name="Check Box 633">
              <controlPr defaultSize="0" autoFill="0" autoLine="0" autoPict="0">
                <anchor moveWithCells="1">
                  <from>
                    <xdr:col>17</xdr:col>
                    <xdr:colOff>180975</xdr:colOff>
                    <xdr:row>119</xdr:row>
                    <xdr:rowOff>238125</xdr:rowOff>
                  </from>
                  <to>
                    <xdr:col>19</xdr:col>
                    <xdr:colOff>28575</xdr:colOff>
                    <xdr:row>121</xdr:row>
                    <xdr:rowOff>28575</xdr:rowOff>
                  </to>
                </anchor>
              </controlPr>
            </control>
          </mc:Choice>
        </mc:AlternateContent>
        <mc:AlternateContent xmlns:mc="http://schemas.openxmlformats.org/markup-compatibility/2006">
          <mc:Choice Requires="x14">
            <control shapeId="76410" r:id="rId46" name="Check Box 634">
              <controlPr defaultSize="0" autoFill="0" autoLine="0" autoPict="0">
                <anchor moveWithCells="1">
                  <from>
                    <xdr:col>19</xdr:col>
                    <xdr:colOff>180975</xdr:colOff>
                    <xdr:row>123</xdr:row>
                    <xdr:rowOff>219075</xdr:rowOff>
                  </from>
                  <to>
                    <xdr:col>21</xdr:col>
                    <xdr:colOff>28575</xdr:colOff>
                    <xdr:row>124</xdr:row>
                    <xdr:rowOff>228600</xdr:rowOff>
                  </to>
                </anchor>
              </controlPr>
            </control>
          </mc:Choice>
        </mc:AlternateContent>
        <mc:AlternateContent xmlns:mc="http://schemas.openxmlformats.org/markup-compatibility/2006">
          <mc:Choice Requires="x14">
            <control shapeId="76411" r:id="rId47" name="Check Box 635">
              <controlPr defaultSize="0" autoFill="0" autoLine="0" autoPict="0">
                <anchor moveWithCells="1">
                  <from>
                    <xdr:col>23</xdr:col>
                    <xdr:colOff>180975</xdr:colOff>
                    <xdr:row>123</xdr:row>
                    <xdr:rowOff>200025</xdr:rowOff>
                  </from>
                  <to>
                    <xdr:col>25</xdr:col>
                    <xdr:colOff>9525</xdr:colOff>
                    <xdr:row>124</xdr:row>
                    <xdr:rowOff>219075</xdr:rowOff>
                  </to>
                </anchor>
              </controlPr>
            </control>
          </mc:Choice>
        </mc:AlternateContent>
        <mc:AlternateContent xmlns:mc="http://schemas.openxmlformats.org/markup-compatibility/2006">
          <mc:Choice Requires="x14">
            <control shapeId="76412" r:id="rId48" name="Check Box 636">
              <controlPr defaultSize="0" autoFill="0" autoLine="0" autoPict="0">
                <anchor moveWithCells="1">
                  <from>
                    <xdr:col>3</xdr:col>
                    <xdr:colOff>200025</xdr:colOff>
                    <xdr:row>117</xdr:row>
                    <xdr:rowOff>238125</xdr:rowOff>
                  </from>
                  <to>
                    <xdr:col>5</xdr:col>
                    <xdr:colOff>28575</xdr:colOff>
                    <xdr:row>119</xdr:row>
                    <xdr:rowOff>0</xdr:rowOff>
                  </to>
                </anchor>
              </controlPr>
            </control>
          </mc:Choice>
        </mc:AlternateContent>
        <mc:AlternateContent xmlns:mc="http://schemas.openxmlformats.org/markup-compatibility/2006">
          <mc:Choice Requires="x14">
            <control shapeId="76416" r:id="rId49" name="Check Box 640">
              <controlPr defaultSize="0" autoFill="0" autoLine="0" autoPict="0">
                <anchor moveWithCells="1">
                  <from>
                    <xdr:col>3</xdr:col>
                    <xdr:colOff>200025</xdr:colOff>
                    <xdr:row>127</xdr:row>
                    <xdr:rowOff>47625</xdr:rowOff>
                  </from>
                  <to>
                    <xdr:col>5</xdr:col>
                    <xdr:colOff>28575</xdr:colOff>
                    <xdr:row>127</xdr:row>
                    <xdr:rowOff>180975</xdr:rowOff>
                  </to>
                </anchor>
              </controlPr>
            </control>
          </mc:Choice>
        </mc:AlternateContent>
        <mc:AlternateContent xmlns:mc="http://schemas.openxmlformats.org/markup-compatibility/2006">
          <mc:Choice Requires="x14">
            <control shapeId="76417" r:id="rId50" name="Check Box 641">
              <controlPr defaultSize="0" autoFill="0" autoLine="0" autoPict="0">
                <anchor moveWithCells="1">
                  <from>
                    <xdr:col>3</xdr:col>
                    <xdr:colOff>200025</xdr:colOff>
                    <xdr:row>128</xdr:row>
                    <xdr:rowOff>38100</xdr:rowOff>
                  </from>
                  <to>
                    <xdr:col>5</xdr:col>
                    <xdr:colOff>28575</xdr:colOff>
                    <xdr:row>128</xdr:row>
                    <xdr:rowOff>161925</xdr:rowOff>
                  </to>
                </anchor>
              </controlPr>
            </control>
          </mc:Choice>
        </mc:AlternateContent>
        <mc:AlternateContent xmlns:mc="http://schemas.openxmlformats.org/markup-compatibility/2006">
          <mc:Choice Requires="x14">
            <control shapeId="76418" r:id="rId51" name="Check Box 642">
              <controlPr defaultSize="0" autoFill="0" autoLine="0" autoPict="0">
                <anchor moveWithCells="1">
                  <from>
                    <xdr:col>3</xdr:col>
                    <xdr:colOff>200025</xdr:colOff>
                    <xdr:row>128</xdr:row>
                    <xdr:rowOff>219075</xdr:rowOff>
                  </from>
                  <to>
                    <xdr:col>5</xdr:col>
                    <xdr:colOff>0</xdr:colOff>
                    <xdr:row>129</xdr:row>
                    <xdr:rowOff>219075</xdr:rowOff>
                  </to>
                </anchor>
              </controlPr>
            </control>
          </mc:Choice>
        </mc:AlternateContent>
        <mc:AlternateContent xmlns:mc="http://schemas.openxmlformats.org/markup-compatibility/2006">
          <mc:Choice Requires="x14">
            <control shapeId="76419" r:id="rId52" name="Check Box 643">
              <controlPr defaultSize="0" autoFill="0" autoLine="0" autoPict="0">
                <anchor moveWithCells="1">
                  <from>
                    <xdr:col>3</xdr:col>
                    <xdr:colOff>200025</xdr:colOff>
                    <xdr:row>129</xdr:row>
                    <xdr:rowOff>200025</xdr:rowOff>
                  </from>
                  <to>
                    <xdr:col>5</xdr:col>
                    <xdr:colOff>38100</xdr:colOff>
                    <xdr:row>131</xdr:row>
                    <xdr:rowOff>0</xdr:rowOff>
                  </to>
                </anchor>
              </controlPr>
            </control>
          </mc:Choice>
        </mc:AlternateContent>
        <mc:AlternateContent xmlns:mc="http://schemas.openxmlformats.org/markup-compatibility/2006">
          <mc:Choice Requires="x14">
            <control shapeId="76443" r:id="rId53" name="Check Box 667">
              <controlPr defaultSize="0" autoFill="0" autoLine="0" autoPict="0">
                <anchor moveWithCells="1">
                  <from>
                    <xdr:col>8</xdr:col>
                    <xdr:colOff>0</xdr:colOff>
                    <xdr:row>150</xdr:row>
                    <xdr:rowOff>76200</xdr:rowOff>
                  </from>
                  <to>
                    <xdr:col>9</xdr:col>
                    <xdr:colOff>66675</xdr:colOff>
                    <xdr:row>150</xdr:row>
                    <xdr:rowOff>295275</xdr:rowOff>
                  </to>
                </anchor>
              </controlPr>
            </control>
          </mc:Choice>
        </mc:AlternateContent>
        <mc:AlternateContent xmlns:mc="http://schemas.openxmlformats.org/markup-compatibility/2006">
          <mc:Choice Requires="x14">
            <control shapeId="76444" r:id="rId54" name="Check Box 668">
              <controlPr defaultSize="0" autoFill="0" autoLine="0" autoPict="0">
                <anchor moveWithCells="1">
                  <from>
                    <xdr:col>8</xdr:col>
                    <xdr:colOff>0</xdr:colOff>
                    <xdr:row>149</xdr:row>
                    <xdr:rowOff>66675</xdr:rowOff>
                  </from>
                  <to>
                    <xdr:col>9</xdr:col>
                    <xdr:colOff>66675</xdr:colOff>
                    <xdr:row>149</xdr:row>
                    <xdr:rowOff>295275</xdr:rowOff>
                  </to>
                </anchor>
              </controlPr>
            </control>
          </mc:Choice>
        </mc:AlternateContent>
        <mc:AlternateContent xmlns:mc="http://schemas.openxmlformats.org/markup-compatibility/2006">
          <mc:Choice Requires="x14">
            <control shapeId="76445" r:id="rId55" name="Check Box 669">
              <controlPr defaultSize="0" autoFill="0" autoLine="0" autoPict="0">
                <anchor moveWithCells="1">
                  <from>
                    <xdr:col>13</xdr:col>
                    <xdr:colOff>0</xdr:colOff>
                    <xdr:row>149</xdr:row>
                    <xdr:rowOff>66675</xdr:rowOff>
                  </from>
                  <to>
                    <xdr:col>14</xdr:col>
                    <xdr:colOff>47625</xdr:colOff>
                    <xdr:row>149</xdr:row>
                    <xdr:rowOff>295275</xdr:rowOff>
                  </to>
                </anchor>
              </controlPr>
            </control>
          </mc:Choice>
        </mc:AlternateContent>
        <mc:AlternateContent xmlns:mc="http://schemas.openxmlformats.org/markup-compatibility/2006">
          <mc:Choice Requires="x14">
            <control shapeId="76446" r:id="rId56" name="Check Box 670">
              <controlPr defaultSize="0" autoFill="0" autoLine="0" autoPict="0">
                <anchor moveWithCells="1">
                  <from>
                    <xdr:col>21</xdr:col>
                    <xdr:colOff>0</xdr:colOff>
                    <xdr:row>149</xdr:row>
                    <xdr:rowOff>66675</xdr:rowOff>
                  </from>
                  <to>
                    <xdr:col>22</xdr:col>
                    <xdr:colOff>47625</xdr:colOff>
                    <xdr:row>149</xdr:row>
                    <xdr:rowOff>295275</xdr:rowOff>
                  </to>
                </anchor>
              </controlPr>
            </control>
          </mc:Choice>
        </mc:AlternateContent>
        <mc:AlternateContent xmlns:mc="http://schemas.openxmlformats.org/markup-compatibility/2006">
          <mc:Choice Requires="x14">
            <control shapeId="76447" r:id="rId57" name="Check Box 671">
              <controlPr defaultSize="0" autoFill="0" autoLine="0" autoPict="0">
                <anchor moveWithCells="1">
                  <from>
                    <xdr:col>13</xdr:col>
                    <xdr:colOff>0</xdr:colOff>
                    <xdr:row>150</xdr:row>
                    <xdr:rowOff>66675</xdr:rowOff>
                  </from>
                  <to>
                    <xdr:col>14</xdr:col>
                    <xdr:colOff>47625</xdr:colOff>
                    <xdr:row>150</xdr:row>
                    <xdr:rowOff>295275</xdr:rowOff>
                  </to>
                </anchor>
              </controlPr>
            </control>
          </mc:Choice>
        </mc:AlternateContent>
        <mc:AlternateContent xmlns:mc="http://schemas.openxmlformats.org/markup-compatibility/2006">
          <mc:Choice Requires="x14">
            <control shapeId="76448" r:id="rId58" name="Check Box 672">
              <controlPr defaultSize="0" autoFill="0" autoLine="0" autoPict="0">
                <anchor moveWithCells="1">
                  <from>
                    <xdr:col>21</xdr:col>
                    <xdr:colOff>9525</xdr:colOff>
                    <xdr:row>150</xdr:row>
                    <xdr:rowOff>66675</xdr:rowOff>
                  </from>
                  <to>
                    <xdr:col>22</xdr:col>
                    <xdr:colOff>66675</xdr:colOff>
                    <xdr:row>150</xdr:row>
                    <xdr:rowOff>295275</xdr:rowOff>
                  </to>
                </anchor>
              </controlPr>
            </control>
          </mc:Choice>
        </mc:AlternateContent>
        <mc:AlternateContent xmlns:mc="http://schemas.openxmlformats.org/markup-compatibility/2006">
          <mc:Choice Requires="x14">
            <control shapeId="76449" r:id="rId59" name="Check Box 673">
              <controlPr defaultSize="0" autoFill="0" autoLine="0" autoPict="0">
                <anchor moveWithCells="1">
                  <from>
                    <xdr:col>27</xdr:col>
                    <xdr:colOff>0</xdr:colOff>
                    <xdr:row>150</xdr:row>
                    <xdr:rowOff>66675</xdr:rowOff>
                  </from>
                  <to>
                    <xdr:col>28</xdr:col>
                    <xdr:colOff>47625</xdr:colOff>
                    <xdr:row>150</xdr:row>
                    <xdr:rowOff>276225</xdr:rowOff>
                  </to>
                </anchor>
              </controlPr>
            </control>
          </mc:Choice>
        </mc:AlternateContent>
        <mc:AlternateContent xmlns:mc="http://schemas.openxmlformats.org/markup-compatibility/2006">
          <mc:Choice Requires="x14">
            <control shapeId="76457" r:id="rId60" name="Check Box 681">
              <controlPr defaultSize="0" autoFill="0" autoLine="0" autoPict="0">
                <anchor moveWithCells="1">
                  <from>
                    <xdr:col>17</xdr:col>
                    <xdr:colOff>180975</xdr:colOff>
                    <xdr:row>152</xdr:row>
                    <xdr:rowOff>0</xdr:rowOff>
                  </from>
                  <to>
                    <xdr:col>19</xdr:col>
                    <xdr:colOff>28575</xdr:colOff>
                    <xdr:row>152</xdr:row>
                    <xdr:rowOff>219075</xdr:rowOff>
                  </to>
                </anchor>
              </controlPr>
            </control>
          </mc:Choice>
        </mc:AlternateContent>
        <mc:AlternateContent xmlns:mc="http://schemas.openxmlformats.org/markup-compatibility/2006">
          <mc:Choice Requires="x14">
            <control shapeId="76458" r:id="rId61" name="Check Box 682">
              <controlPr defaultSize="0" autoFill="0" autoLine="0" autoPict="0">
                <anchor moveWithCells="1">
                  <from>
                    <xdr:col>4</xdr:col>
                    <xdr:colOff>0</xdr:colOff>
                    <xdr:row>151</xdr:row>
                    <xdr:rowOff>257175</xdr:rowOff>
                  </from>
                  <to>
                    <xdr:col>5</xdr:col>
                    <xdr:colOff>28575</xdr:colOff>
                    <xdr:row>152</xdr:row>
                    <xdr:rowOff>219075</xdr:rowOff>
                  </to>
                </anchor>
              </controlPr>
            </control>
          </mc:Choice>
        </mc:AlternateContent>
        <mc:AlternateContent xmlns:mc="http://schemas.openxmlformats.org/markup-compatibility/2006">
          <mc:Choice Requires="x14">
            <control shapeId="76459" r:id="rId62" name="Check Box 683">
              <controlPr defaultSize="0" autoFill="0" autoLine="0" autoPict="0">
                <anchor moveWithCells="1">
                  <from>
                    <xdr:col>11</xdr:col>
                    <xdr:colOff>0</xdr:colOff>
                    <xdr:row>151</xdr:row>
                    <xdr:rowOff>257175</xdr:rowOff>
                  </from>
                  <to>
                    <xdr:col>12</xdr:col>
                    <xdr:colOff>66675</xdr:colOff>
                    <xdr:row>152</xdr:row>
                    <xdr:rowOff>219075</xdr:rowOff>
                  </to>
                </anchor>
              </controlPr>
            </control>
          </mc:Choice>
        </mc:AlternateContent>
        <mc:AlternateContent xmlns:mc="http://schemas.openxmlformats.org/markup-compatibility/2006">
          <mc:Choice Requires="x14">
            <control shapeId="76460" r:id="rId63" name="Check Box 684">
              <controlPr defaultSize="0" autoFill="0" autoLine="0" autoPict="0">
                <anchor moveWithCells="1">
                  <from>
                    <xdr:col>19</xdr:col>
                    <xdr:colOff>180975</xdr:colOff>
                    <xdr:row>155</xdr:row>
                    <xdr:rowOff>190500</xdr:rowOff>
                  </from>
                  <to>
                    <xdr:col>21</xdr:col>
                    <xdr:colOff>28575</xdr:colOff>
                    <xdr:row>157</xdr:row>
                    <xdr:rowOff>28575</xdr:rowOff>
                  </to>
                </anchor>
              </controlPr>
            </control>
          </mc:Choice>
        </mc:AlternateContent>
        <mc:AlternateContent xmlns:mc="http://schemas.openxmlformats.org/markup-compatibility/2006">
          <mc:Choice Requires="x14">
            <control shapeId="76461" r:id="rId64" name="Check Box 685">
              <controlPr defaultSize="0" autoFill="0" autoLine="0" autoPict="0">
                <anchor moveWithCells="1">
                  <from>
                    <xdr:col>23</xdr:col>
                    <xdr:colOff>180975</xdr:colOff>
                    <xdr:row>155</xdr:row>
                    <xdr:rowOff>190500</xdr:rowOff>
                  </from>
                  <to>
                    <xdr:col>25</xdr:col>
                    <xdr:colOff>9525</xdr:colOff>
                    <xdr:row>157</xdr:row>
                    <xdr:rowOff>28575</xdr:rowOff>
                  </to>
                </anchor>
              </controlPr>
            </control>
          </mc:Choice>
        </mc:AlternateContent>
        <mc:AlternateContent xmlns:mc="http://schemas.openxmlformats.org/markup-compatibility/2006">
          <mc:Choice Requires="x14">
            <control shapeId="76464" r:id="rId65" name="Check Box 688">
              <controlPr defaultSize="0" autoFill="0" autoLine="0" autoPict="0">
                <anchor moveWithCells="1">
                  <from>
                    <xdr:col>4</xdr:col>
                    <xdr:colOff>0</xdr:colOff>
                    <xdr:row>165</xdr:row>
                    <xdr:rowOff>9525</xdr:rowOff>
                  </from>
                  <to>
                    <xdr:col>4</xdr:col>
                    <xdr:colOff>180975</xdr:colOff>
                    <xdr:row>166</xdr:row>
                    <xdr:rowOff>0</xdr:rowOff>
                  </to>
                </anchor>
              </controlPr>
            </control>
          </mc:Choice>
        </mc:AlternateContent>
        <mc:AlternateContent xmlns:mc="http://schemas.openxmlformats.org/markup-compatibility/2006">
          <mc:Choice Requires="x14">
            <control shapeId="76465" r:id="rId66" name="Check Box 689">
              <controlPr defaultSize="0" autoFill="0" autoLine="0" autoPict="0">
                <anchor moveWithCells="1">
                  <from>
                    <xdr:col>4</xdr:col>
                    <xdr:colOff>0</xdr:colOff>
                    <xdr:row>166</xdr:row>
                    <xdr:rowOff>0</xdr:rowOff>
                  </from>
                  <to>
                    <xdr:col>4</xdr:col>
                    <xdr:colOff>180975</xdr:colOff>
                    <xdr:row>167</xdr:row>
                    <xdr:rowOff>0</xdr:rowOff>
                  </to>
                </anchor>
              </controlPr>
            </control>
          </mc:Choice>
        </mc:AlternateContent>
        <mc:AlternateContent xmlns:mc="http://schemas.openxmlformats.org/markup-compatibility/2006">
          <mc:Choice Requires="x14">
            <control shapeId="76466" r:id="rId67" name="Check Box 690">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7" r:id="rId68" name="Check Box 691">
              <controlPr defaultSize="0" autoFill="0" autoLine="0" autoPict="0">
                <anchor moveWithCells="1">
                  <from>
                    <xdr:col>4</xdr:col>
                    <xdr:colOff>0</xdr:colOff>
                    <xdr:row>168</xdr:row>
                    <xdr:rowOff>0</xdr:rowOff>
                  </from>
                  <to>
                    <xdr:col>4</xdr:col>
                    <xdr:colOff>180975</xdr:colOff>
                    <xdr:row>169</xdr:row>
                    <xdr:rowOff>0</xdr:rowOff>
                  </to>
                </anchor>
              </controlPr>
            </control>
          </mc:Choice>
        </mc:AlternateContent>
        <mc:AlternateContent xmlns:mc="http://schemas.openxmlformats.org/markup-compatibility/2006">
          <mc:Choice Requires="x14">
            <control shapeId="76468" r:id="rId69" name="Check Box 692">
              <controlPr defaultSize="0" autoFill="0" autoLine="0" autoPict="0">
                <anchor moveWithCells="1">
                  <from>
                    <xdr:col>4</xdr:col>
                    <xdr:colOff>0</xdr:colOff>
                    <xdr:row>168</xdr:row>
                    <xdr:rowOff>0</xdr:rowOff>
                  </from>
                  <to>
                    <xdr:col>4</xdr:col>
                    <xdr:colOff>180975</xdr:colOff>
                    <xdr:row>169</xdr:row>
                    <xdr:rowOff>0</xdr:rowOff>
                  </to>
                </anchor>
              </controlPr>
            </control>
          </mc:Choice>
        </mc:AlternateContent>
        <mc:AlternateContent xmlns:mc="http://schemas.openxmlformats.org/markup-compatibility/2006">
          <mc:Choice Requires="x14">
            <control shapeId="76469" r:id="rId70" name="Check Box 693">
              <controlPr defaultSize="0" autoFill="0" autoLine="0" autoPict="0">
                <anchor moveWithCells="1">
                  <from>
                    <xdr:col>4</xdr:col>
                    <xdr:colOff>0</xdr:colOff>
                    <xdr:row>169</xdr:row>
                    <xdr:rowOff>66675</xdr:rowOff>
                  </from>
                  <to>
                    <xdr:col>4</xdr:col>
                    <xdr:colOff>180975</xdr:colOff>
                    <xdr:row>169</xdr:row>
                    <xdr:rowOff>257175</xdr:rowOff>
                  </to>
                </anchor>
              </controlPr>
            </control>
          </mc:Choice>
        </mc:AlternateContent>
        <mc:AlternateContent xmlns:mc="http://schemas.openxmlformats.org/markup-compatibility/2006">
          <mc:Choice Requires="x14">
            <control shapeId="76470" r:id="rId71" name="Check Box 694">
              <controlPr defaultSize="0" autoFill="0" autoLine="0" autoPict="0">
                <anchor moveWithCells="1">
                  <from>
                    <xdr:col>4</xdr:col>
                    <xdr:colOff>0</xdr:colOff>
                    <xdr:row>170</xdr:row>
                    <xdr:rowOff>0</xdr:rowOff>
                  </from>
                  <to>
                    <xdr:col>4</xdr:col>
                    <xdr:colOff>219075</xdr:colOff>
                    <xdr:row>170</xdr:row>
                    <xdr:rowOff>180975</xdr:rowOff>
                  </to>
                </anchor>
              </controlPr>
            </control>
          </mc:Choice>
        </mc:AlternateContent>
        <mc:AlternateContent xmlns:mc="http://schemas.openxmlformats.org/markup-compatibility/2006">
          <mc:Choice Requires="x14">
            <control shapeId="76471" r:id="rId72" name="Check Box 695">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72" r:id="rId73" name="Check Box 696">
              <controlPr defaultSize="0" autoFill="0" autoLine="0" autoPict="0">
                <anchor moveWithCells="1">
                  <from>
                    <xdr:col>4</xdr:col>
                    <xdr:colOff>0</xdr:colOff>
                    <xdr:row>172</xdr:row>
                    <xdr:rowOff>0</xdr:rowOff>
                  </from>
                  <to>
                    <xdr:col>4</xdr:col>
                    <xdr:colOff>180975</xdr:colOff>
                    <xdr:row>173</xdr:row>
                    <xdr:rowOff>0</xdr:rowOff>
                  </to>
                </anchor>
              </controlPr>
            </control>
          </mc:Choice>
        </mc:AlternateContent>
        <mc:AlternateContent xmlns:mc="http://schemas.openxmlformats.org/markup-compatibility/2006">
          <mc:Choice Requires="x14">
            <control shapeId="76482" r:id="rId74" name="Check Box 706">
              <controlPr defaultSize="0" autoFill="0" autoLine="0" autoPict="0">
                <anchor moveWithCells="1">
                  <from>
                    <xdr:col>4</xdr:col>
                    <xdr:colOff>0</xdr:colOff>
                    <xdr:row>172</xdr:row>
                    <xdr:rowOff>0</xdr:rowOff>
                  </from>
                  <to>
                    <xdr:col>4</xdr:col>
                    <xdr:colOff>180975</xdr:colOff>
                    <xdr:row>173</xdr:row>
                    <xdr:rowOff>0</xdr:rowOff>
                  </to>
                </anchor>
              </controlPr>
            </control>
          </mc:Choice>
        </mc:AlternateContent>
        <mc:AlternateContent xmlns:mc="http://schemas.openxmlformats.org/markup-compatibility/2006">
          <mc:Choice Requires="x14">
            <control shapeId="76483" r:id="rId75" name="Check Box 707">
              <controlPr defaultSize="0" autoFill="0" autoLine="0" autoPict="0">
                <anchor moveWithCells="1">
                  <from>
                    <xdr:col>4</xdr:col>
                    <xdr:colOff>0</xdr:colOff>
                    <xdr:row>173</xdr:row>
                    <xdr:rowOff>0</xdr:rowOff>
                  </from>
                  <to>
                    <xdr:col>4</xdr:col>
                    <xdr:colOff>180975</xdr:colOff>
                    <xdr:row>174</xdr:row>
                    <xdr:rowOff>0</xdr:rowOff>
                  </to>
                </anchor>
              </controlPr>
            </control>
          </mc:Choice>
        </mc:AlternateContent>
        <mc:AlternateContent xmlns:mc="http://schemas.openxmlformats.org/markup-compatibility/2006">
          <mc:Choice Requires="x14">
            <control shapeId="76484" r:id="rId76" name="Check Box 708">
              <controlPr defaultSize="0" autoFill="0" autoLine="0" autoPict="0">
                <anchor moveWithCells="1">
                  <from>
                    <xdr:col>4</xdr:col>
                    <xdr:colOff>0</xdr:colOff>
                    <xdr:row>174</xdr:row>
                    <xdr:rowOff>47625</xdr:rowOff>
                  </from>
                  <to>
                    <xdr:col>4</xdr:col>
                    <xdr:colOff>180975</xdr:colOff>
                    <xdr:row>174</xdr:row>
                    <xdr:rowOff>228600</xdr:rowOff>
                  </to>
                </anchor>
              </controlPr>
            </control>
          </mc:Choice>
        </mc:AlternateContent>
        <mc:AlternateContent xmlns:mc="http://schemas.openxmlformats.org/markup-compatibility/2006">
          <mc:Choice Requires="x14">
            <control shapeId="76485" r:id="rId77" name="Check Box 709">
              <controlPr defaultSize="0" autoFill="0" autoLine="0" autoPict="0">
                <anchor moveWithCells="1">
                  <from>
                    <xdr:col>4</xdr:col>
                    <xdr:colOff>0</xdr:colOff>
                    <xdr:row>175</xdr:row>
                    <xdr:rowOff>0</xdr:rowOff>
                  </from>
                  <to>
                    <xdr:col>4</xdr:col>
                    <xdr:colOff>180975</xdr:colOff>
                    <xdr:row>176</xdr:row>
                    <xdr:rowOff>0</xdr:rowOff>
                  </to>
                </anchor>
              </controlPr>
            </control>
          </mc:Choice>
        </mc:AlternateContent>
        <mc:AlternateContent xmlns:mc="http://schemas.openxmlformats.org/markup-compatibility/2006">
          <mc:Choice Requires="x14">
            <control shapeId="76488" r:id="rId78" name="Check Box 712">
              <controlPr defaultSize="0" autoFill="0" autoLine="0" autoPict="0">
                <anchor moveWithCells="1">
                  <from>
                    <xdr:col>4</xdr:col>
                    <xdr:colOff>0</xdr:colOff>
                    <xdr:row>177</xdr:row>
                    <xdr:rowOff>0</xdr:rowOff>
                  </from>
                  <to>
                    <xdr:col>4</xdr:col>
                    <xdr:colOff>180975</xdr:colOff>
                    <xdr:row>178</xdr:row>
                    <xdr:rowOff>0</xdr:rowOff>
                  </to>
                </anchor>
              </controlPr>
            </control>
          </mc:Choice>
        </mc:AlternateContent>
        <mc:AlternateContent xmlns:mc="http://schemas.openxmlformats.org/markup-compatibility/2006">
          <mc:Choice Requires="x14">
            <control shapeId="76489" r:id="rId79" name="Check Box 713">
              <controlPr defaultSize="0" autoFill="0" autoLine="0" autoPict="0">
                <anchor moveWithCells="1">
                  <from>
                    <xdr:col>3</xdr:col>
                    <xdr:colOff>219075</xdr:colOff>
                    <xdr:row>175</xdr:row>
                    <xdr:rowOff>161925</xdr:rowOff>
                  </from>
                  <to>
                    <xdr:col>5</xdr:col>
                    <xdr:colOff>28575</xdr:colOff>
                    <xdr:row>177</xdr:row>
                    <xdr:rowOff>28575</xdr:rowOff>
                  </to>
                </anchor>
              </controlPr>
            </control>
          </mc:Choice>
        </mc:AlternateContent>
        <mc:AlternateContent xmlns:mc="http://schemas.openxmlformats.org/markup-compatibility/2006">
          <mc:Choice Requires="x14">
            <control shapeId="76495" r:id="rId80" name="Check Box 719">
              <controlPr defaultSize="0" autoFill="0" autoLine="0" autoPict="0">
                <anchor moveWithCells="1">
                  <from>
                    <xdr:col>4</xdr:col>
                    <xdr:colOff>0</xdr:colOff>
                    <xdr:row>177</xdr:row>
                    <xdr:rowOff>0</xdr:rowOff>
                  </from>
                  <to>
                    <xdr:col>4</xdr:col>
                    <xdr:colOff>180975</xdr:colOff>
                    <xdr:row>178</xdr:row>
                    <xdr:rowOff>0</xdr:rowOff>
                  </to>
                </anchor>
              </controlPr>
            </control>
          </mc:Choice>
        </mc:AlternateContent>
        <mc:AlternateContent xmlns:mc="http://schemas.openxmlformats.org/markup-compatibility/2006">
          <mc:Choice Requires="x14">
            <control shapeId="76496" r:id="rId81" name="Check Box 720">
              <controlPr defaultSize="0" autoFill="0" autoLine="0" autoPict="0">
                <anchor moveWithCells="1">
                  <from>
                    <xdr:col>4</xdr:col>
                    <xdr:colOff>0</xdr:colOff>
                    <xdr:row>178</xdr:row>
                    <xdr:rowOff>47625</xdr:rowOff>
                  </from>
                  <to>
                    <xdr:col>4</xdr:col>
                    <xdr:colOff>180975</xdr:colOff>
                    <xdr:row>178</xdr:row>
                    <xdr:rowOff>228600</xdr:rowOff>
                  </to>
                </anchor>
              </controlPr>
            </control>
          </mc:Choice>
        </mc:AlternateContent>
        <mc:AlternateContent xmlns:mc="http://schemas.openxmlformats.org/markup-compatibility/2006">
          <mc:Choice Requires="x14">
            <control shapeId="76497" r:id="rId82" name="Check Box 721">
              <controlPr defaultSize="0" autoFill="0" autoLine="0" autoPict="0">
                <anchor moveWithCells="1">
                  <from>
                    <xdr:col>4</xdr:col>
                    <xdr:colOff>0</xdr:colOff>
                    <xdr:row>178</xdr:row>
                    <xdr:rowOff>371475</xdr:rowOff>
                  </from>
                  <to>
                    <xdr:col>4</xdr:col>
                    <xdr:colOff>180975</xdr:colOff>
                    <xdr:row>179</xdr:row>
                    <xdr:rowOff>180975</xdr:rowOff>
                  </to>
                </anchor>
              </controlPr>
            </control>
          </mc:Choice>
        </mc:AlternateContent>
        <mc:AlternateContent xmlns:mc="http://schemas.openxmlformats.org/markup-compatibility/2006">
          <mc:Choice Requires="x14">
            <control shapeId="76498" r:id="rId83" name="Check Box 722">
              <controlPr defaultSize="0" autoFill="0" autoLine="0" autoPict="0">
                <anchor moveWithCells="1">
                  <from>
                    <xdr:col>4</xdr:col>
                    <xdr:colOff>0</xdr:colOff>
                    <xdr:row>180</xdr:row>
                    <xdr:rowOff>0</xdr:rowOff>
                  </from>
                  <to>
                    <xdr:col>4</xdr:col>
                    <xdr:colOff>180975</xdr:colOff>
                    <xdr:row>181</xdr:row>
                    <xdr:rowOff>0</xdr:rowOff>
                  </to>
                </anchor>
              </controlPr>
            </control>
          </mc:Choice>
        </mc:AlternateContent>
        <mc:AlternateContent xmlns:mc="http://schemas.openxmlformats.org/markup-compatibility/2006">
          <mc:Choice Requires="x14">
            <control shapeId="76499" r:id="rId84" name="Check Box 723">
              <controlPr defaultSize="0" autoFill="0" autoLine="0" autoPict="0">
                <anchor moveWithCells="1">
                  <from>
                    <xdr:col>4</xdr:col>
                    <xdr:colOff>0</xdr:colOff>
                    <xdr:row>181</xdr:row>
                    <xdr:rowOff>0</xdr:rowOff>
                  </from>
                  <to>
                    <xdr:col>4</xdr:col>
                    <xdr:colOff>180975</xdr:colOff>
                    <xdr:row>182</xdr:row>
                    <xdr:rowOff>0</xdr:rowOff>
                  </to>
                </anchor>
              </controlPr>
            </control>
          </mc:Choice>
        </mc:AlternateContent>
        <mc:AlternateContent xmlns:mc="http://schemas.openxmlformats.org/markup-compatibility/2006">
          <mc:Choice Requires="x14">
            <control shapeId="76500" r:id="rId85" name="Check Box 724">
              <controlPr defaultSize="0" autoFill="0" autoLine="0" autoPict="0">
                <anchor moveWithCells="1">
                  <from>
                    <xdr:col>4</xdr:col>
                    <xdr:colOff>0</xdr:colOff>
                    <xdr:row>182</xdr:row>
                    <xdr:rowOff>0</xdr:rowOff>
                  </from>
                  <to>
                    <xdr:col>4</xdr:col>
                    <xdr:colOff>180975</xdr:colOff>
                    <xdr:row>183</xdr:row>
                    <xdr:rowOff>0</xdr:rowOff>
                  </to>
                </anchor>
              </controlPr>
            </control>
          </mc:Choice>
        </mc:AlternateContent>
        <mc:AlternateContent xmlns:mc="http://schemas.openxmlformats.org/markup-compatibility/2006">
          <mc:Choice Requires="x14">
            <control shapeId="76501" r:id="rId86" name="Check Box 725">
              <controlPr defaultSize="0" autoFill="0" autoLine="0" autoPict="0">
                <anchor moveWithCells="1">
                  <from>
                    <xdr:col>4</xdr:col>
                    <xdr:colOff>0</xdr:colOff>
                    <xdr:row>183</xdr:row>
                    <xdr:rowOff>104775</xdr:rowOff>
                  </from>
                  <to>
                    <xdr:col>4</xdr:col>
                    <xdr:colOff>180975</xdr:colOff>
                    <xdr:row>183</xdr:row>
                    <xdr:rowOff>276225</xdr:rowOff>
                  </to>
                </anchor>
              </controlPr>
            </control>
          </mc:Choice>
        </mc:AlternateContent>
        <mc:AlternateContent xmlns:mc="http://schemas.openxmlformats.org/markup-compatibility/2006">
          <mc:Choice Requires="x14">
            <control shapeId="76502" r:id="rId87" name="Check Box 726">
              <controlPr defaultSize="0" autoFill="0" autoLine="0" autoPict="0">
                <anchor moveWithCells="1">
                  <from>
                    <xdr:col>4</xdr:col>
                    <xdr:colOff>0</xdr:colOff>
                    <xdr:row>183</xdr:row>
                    <xdr:rowOff>371475</xdr:rowOff>
                  </from>
                  <to>
                    <xdr:col>4</xdr:col>
                    <xdr:colOff>180975</xdr:colOff>
                    <xdr:row>184</xdr:row>
                    <xdr:rowOff>180975</xdr:rowOff>
                  </to>
                </anchor>
              </controlPr>
            </control>
          </mc:Choice>
        </mc:AlternateContent>
        <mc:AlternateContent xmlns:mc="http://schemas.openxmlformats.org/markup-compatibility/2006">
          <mc:Choice Requires="x14">
            <control shapeId="76503" r:id="rId88" name="Check Box 727">
              <controlPr defaultSize="0" autoFill="0" autoLine="0" autoPict="0">
                <anchor moveWithCells="1">
                  <from>
                    <xdr:col>4</xdr:col>
                    <xdr:colOff>0</xdr:colOff>
                    <xdr:row>185</xdr:row>
                    <xdr:rowOff>0</xdr:rowOff>
                  </from>
                  <to>
                    <xdr:col>4</xdr:col>
                    <xdr:colOff>180975</xdr:colOff>
                    <xdr:row>186</xdr:row>
                    <xdr:rowOff>0</xdr:rowOff>
                  </to>
                </anchor>
              </controlPr>
            </control>
          </mc:Choice>
        </mc:AlternateContent>
        <mc:AlternateContent xmlns:mc="http://schemas.openxmlformats.org/markup-compatibility/2006">
          <mc:Choice Requires="x14">
            <control shapeId="76504" r:id="rId89" name="Check Box 728">
              <controlPr defaultSize="0" autoFill="0" autoLine="0" autoPict="0">
                <anchor moveWithCells="1">
                  <from>
                    <xdr:col>4</xdr:col>
                    <xdr:colOff>0</xdr:colOff>
                    <xdr:row>186</xdr:row>
                    <xdr:rowOff>76200</xdr:rowOff>
                  </from>
                  <to>
                    <xdr:col>4</xdr:col>
                    <xdr:colOff>180975</xdr:colOff>
                    <xdr:row>186</xdr:row>
                    <xdr:rowOff>257175</xdr:rowOff>
                  </to>
                </anchor>
              </controlPr>
            </control>
          </mc:Choice>
        </mc:AlternateContent>
        <mc:AlternateContent xmlns:mc="http://schemas.openxmlformats.org/markup-compatibility/2006">
          <mc:Choice Requires="x14">
            <control shapeId="76505" r:id="rId90" name="Check Box 729">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506" r:id="rId91" name="Check Box 730">
              <controlPr defaultSize="0" autoFill="0" autoLine="0" autoPict="0">
                <anchor moveWithCells="1">
                  <from>
                    <xdr:col>4</xdr:col>
                    <xdr:colOff>0</xdr:colOff>
                    <xdr:row>188</xdr:row>
                    <xdr:rowOff>0</xdr:rowOff>
                  </from>
                  <to>
                    <xdr:col>4</xdr:col>
                    <xdr:colOff>180975</xdr:colOff>
                    <xdr:row>189</xdr:row>
                    <xdr:rowOff>0</xdr:rowOff>
                  </to>
                </anchor>
              </controlPr>
            </control>
          </mc:Choice>
        </mc:AlternateContent>
        <mc:AlternateContent xmlns:mc="http://schemas.openxmlformats.org/markup-compatibility/2006">
          <mc:Choice Requires="x14">
            <control shapeId="76507" r:id="rId92" name="Check Box 731">
              <controlPr defaultSize="0" autoFill="0" autoLine="0" autoPict="0">
                <anchor moveWithCells="1">
                  <from>
                    <xdr:col>4</xdr:col>
                    <xdr:colOff>0</xdr:colOff>
                    <xdr:row>189</xdr:row>
                    <xdr:rowOff>0</xdr:rowOff>
                  </from>
                  <to>
                    <xdr:col>4</xdr:col>
                    <xdr:colOff>180975</xdr:colOff>
                    <xdr:row>190</xdr:row>
                    <xdr:rowOff>0</xdr:rowOff>
                  </to>
                </anchor>
              </controlPr>
            </control>
          </mc:Choice>
        </mc:AlternateContent>
        <mc:AlternateContent xmlns:mc="http://schemas.openxmlformats.org/markup-compatibility/2006">
          <mc:Choice Requires="x14">
            <control shapeId="76509" r:id="rId93" name="Check Box 733">
              <controlPr defaultSize="0" autoFill="0" autoLine="0" autoPict="0">
                <anchor moveWithCells="1">
                  <from>
                    <xdr:col>0</xdr:col>
                    <xdr:colOff>0</xdr:colOff>
                    <xdr:row>194</xdr:row>
                    <xdr:rowOff>161925</xdr:rowOff>
                  </from>
                  <to>
                    <xdr:col>1</xdr:col>
                    <xdr:colOff>38100</xdr:colOff>
                    <xdr:row>196</xdr:row>
                    <xdr:rowOff>38100</xdr:rowOff>
                  </to>
                </anchor>
              </controlPr>
            </control>
          </mc:Choice>
        </mc:AlternateContent>
        <mc:AlternateContent xmlns:mc="http://schemas.openxmlformats.org/markup-compatibility/2006">
          <mc:Choice Requires="x14">
            <control shapeId="76510" r:id="rId94" name="Check Box 734">
              <controlPr defaultSize="0" autoFill="0" autoLine="0" autoPict="0">
                <anchor moveWithCells="1">
                  <from>
                    <xdr:col>0</xdr:col>
                    <xdr:colOff>0</xdr:colOff>
                    <xdr:row>195</xdr:row>
                    <xdr:rowOff>152400</xdr:rowOff>
                  </from>
                  <to>
                    <xdr:col>1</xdr:col>
                    <xdr:colOff>38100</xdr:colOff>
                    <xdr:row>197</xdr:row>
                    <xdr:rowOff>28575</xdr:rowOff>
                  </to>
                </anchor>
              </controlPr>
            </control>
          </mc:Choice>
        </mc:AlternateContent>
        <mc:AlternateContent xmlns:mc="http://schemas.openxmlformats.org/markup-compatibility/2006">
          <mc:Choice Requires="x14">
            <control shapeId="76511" r:id="rId95" name="Check Box 735">
              <controlPr defaultSize="0" autoFill="0" autoLine="0" autoPict="0">
                <anchor moveWithCells="1">
                  <from>
                    <xdr:col>0</xdr:col>
                    <xdr:colOff>0</xdr:colOff>
                    <xdr:row>196</xdr:row>
                    <xdr:rowOff>142875</xdr:rowOff>
                  </from>
                  <to>
                    <xdr:col>1</xdr:col>
                    <xdr:colOff>38100</xdr:colOff>
                    <xdr:row>198</xdr:row>
                    <xdr:rowOff>9525</xdr:rowOff>
                  </to>
                </anchor>
              </controlPr>
            </control>
          </mc:Choice>
        </mc:AlternateContent>
        <mc:AlternateContent xmlns:mc="http://schemas.openxmlformats.org/markup-compatibility/2006">
          <mc:Choice Requires="x14">
            <control shapeId="76512" r:id="rId96" name="Check Box 736">
              <controlPr defaultSize="0" autoFill="0" autoLine="0" autoPict="0">
                <anchor moveWithCells="1">
                  <from>
                    <xdr:col>0</xdr:col>
                    <xdr:colOff>0</xdr:colOff>
                    <xdr:row>200</xdr:row>
                    <xdr:rowOff>152400</xdr:rowOff>
                  </from>
                  <to>
                    <xdr:col>1</xdr:col>
                    <xdr:colOff>38100</xdr:colOff>
                    <xdr:row>202</xdr:row>
                    <xdr:rowOff>28575</xdr:rowOff>
                  </to>
                </anchor>
              </controlPr>
            </control>
          </mc:Choice>
        </mc:AlternateContent>
        <mc:AlternateContent xmlns:mc="http://schemas.openxmlformats.org/markup-compatibility/2006">
          <mc:Choice Requires="x14">
            <control shapeId="76513" r:id="rId97" name="Check Box 737">
              <controlPr defaultSize="0" autoFill="0" autoLine="0" autoPict="0">
                <anchor moveWithCells="1">
                  <from>
                    <xdr:col>0</xdr:col>
                    <xdr:colOff>0</xdr:colOff>
                    <xdr:row>199</xdr:row>
                    <xdr:rowOff>28575</xdr:rowOff>
                  </from>
                  <to>
                    <xdr:col>1</xdr:col>
                    <xdr:colOff>38100</xdr:colOff>
                    <xdr:row>199</xdr:row>
                    <xdr:rowOff>266700</xdr:rowOff>
                  </to>
                </anchor>
              </controlPr>
            </control>
          </mc:Choice>
        </mc:AlternateContent>
        <mc:AlternateContent xmlns:mc="http://schemas.openxmlformats.org/markup-compatibility/2006">
          <mc:Choice Requires="x14">
            <control shapeId="76514" r:id="rId98" name="Check Box 738">
              <controlPr defaultSize="0" autoFill="0" autoLine="0" autoPict="0">
                <anchor moveWithCells="1">
                  <from>
                    <xdr:col>0</xdr:col>
                    <xdr:colOff>0</xdr:colOff>
                    <xdr:row>198</xdr:row>
                    <xdr:rowOff>47625</xdr:rowOff>
                  </from>
                  <to>
                    <xdr:col>1</xdr:col>
                    <xdr:colOff>38100</xdr:colOff>
                    <xdr:row>198</xdr:row>
                    <xdr:rowOff>304800</xdr:rowOff>
                  </to>
                </anchor>
              </controlPr>
            </control>
          </mc:Choice>
        </mc:AlternateContent>
        <mc:AlternateContent xmlns:mc="http://schemas.openxmlformats.org/markup-compatibility/2006">
          <mc:Choice Requires="x14">
            <control shapeId="76515" r:id="rId99" name="Check Box 739">
              <controlPr defaultSize="0" autoFill="0" autoLine="0" autoPict="0">
                <anchor moveWithCells="1">
                  <from>
                    <xdr:col>0</xdr:col>
                    <xdr:colOff>0</xdr:colOff>
                    <xdr:row>199</xdr:row>
                    <xdr:rowOff>266700</xdr:rowOff>
                  </from>
                  <to>
                    <xdr:col>1</xdr:col>
                    <xdr:colOff>38100</xdr:colOff>
                    <xdr:row>201</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4"/>
  <sheetViews>
    <sheetView view="pageBreakPreview" zoomScaleNormal="100" zoomScaleSheetLayoutView="100" workbookViewId="0">
      <selection sqref="A1:XFD1048576"/>
    </sheetView>
  </sheetViews>
  <sheetFormatPr defaultColWidth="10" defaultRowHeight="13.5"/>
  <cols>
    <col min="1" max="13" width="5.125" style="779" customWidth="1"/>
    <col min="14" max="23" width="4" style="779" customWidth="1"/>
    <col min="24" max="16384" width="10" style="779"/>
  </cols>
  <sheetData>
    <row r="1" spans="1:30" ht="18" customHeight="1">
      <c r="A1" s="1687" t="s">
        <v>558</v>
      </c>
      <c r="B1" s="1687"/>
      <c r="C1" s="1687"/>
      <c r="D1" s="1687"/>
    </row>
    <row r="2" spans="1:30" ht="18" customHeight="1">
      <c r="A2" s="1688" t="s">
        <v>559</v>
      </c>
      <c r="B2" s="1688"/>
      <c r="C2" s="1688"/>
      <c r="D2" s="1688"/>
      <c r="E2" s="1688"/>
      <c r="F2" s="1688"/>
      <c r="G2" s="1688"/>
      <c r="H2" s="1688"/>
      <c r="I2" s="1688"/>
      <c r="J2" s="1688"/>
      <c r="K2" s="1688"/>
      <c r="L2" s="1688"/>
      <c r="M2" s="1688"/>
      <c r="N2" s="1688"/>
      <c r="O2" s="1688"/>
      <c r="P2" s="1688"/>
      <c r="Q2" s="1688"/>
      <c r="R2" s="1688"/>
      <c r="S2" s="1688"/>
      <c r="T2" s="1688"/>
      <c r="U2" s="1688"/>
      <c r="V2" s="1688"/>
      <c r="W2" s="1688"/>
    </row>
    <row r="3" spans="1:30" ht="18" customHeight="1">
      <c r="A3" s="780"/>
      <c r="B3" s="781"/>
      <c r="C3" s="781"/>
      <c r="D3" s="781"/>
      <c r="E3" s="781"/>
      <c r="F3" s="781"/>
      <c r="G3" s="781"/>
      <c r="H3" s="781"/>
      <c r="I3" s="781"/>
      <c r="J3" s="781"/>
      <c r="K3" s="781"/>
      <c r="L3" s="782" t="s">
        <v>560</v>
      </c>
      <c r="M3" s="1689">
        <v>5</v>
      </c>
      <c r="N3" s="1689"/>
      <c r="O3" s="781" t="s">
        <v>561</v>
      </c>
      <c r="P3" s="781"/>
      <c r="Q3" s="780"/>
      <c r="R3" s="781"/>
      <c r="S3" s="781"/>
      <c r="T3" s="781"/>
      <c r="U3" s="781"/>
      <c r="V3" s="781"/>
      <c r="W3" s="781"/>
    </row>
    <row r="4" spans="1:30" ht="18" customHeight="1">
      <c r="A4" s="783" t="s">
        <v>562</v>
      </c>
    </row>
    <row r="5" spans="1:30" ht="18" customHeight="1">
      <c r="A5" s="1690" t="s">
        <v>563</v>
      </c>
      <c r="B5" s="1690"/>
      <c r="C5" s="1690"/>
      <c r="D5" s="1690"/>
      <c r="E5" s="1690"/>
      <c r="F5" s="1690"/>
      <c r="G5" s="784"/>
      <c r="H5" s="784"/>
      <c r="I5" s="784"/>
      <c r="J5" s="784"/>
      <c r="K5" s="784"/>
      <c r="L5" s="784"/>
      <c r="M5" s="784"/>
      <c r="N5" s="784"/>
      <c r="O5" s="784"/>
      <c r="P5" s="784"/>
      <c r="Q5" s="784"/>
      <c r="R5" s="784"/>
      <c r="S5" s="784"/>
      <c r="T5" s="784"/>
      <c r="U5" s="784"/>
      <c r="V5" s="784"/>
      <c r="W5" s="784"/>
    </row>
    <row r="6" spans="1:30" ht="25.35" customHeight="1">
      <c r="A6" s="1691" t="s">
        <v>564</v>
      </c>
      <c r="B6" s="1691"/>
      <c r="C6" s="1691"/>
      <c r="D6" s="1692" t="str">
        <f>【全員最初に作成】基本情報!M37</f>
        <v>シャカイフクシホウジンマルマルカイ</v>
      </c>
      <c r="E6" s="1692"/>
      <c r="F6" s="1692"/>
      <c r="G6" s="1692"/>
      <c r="H6" s="1692"/>
      <c r="I6" s="1692"/>
      <c r="J6" s="1692"/>
      <c r="K6" s="1692"/>
      <c r="L6" s="1692"/>
      <c r="M6" s="1692"/>
      <c r="N6" s="1692"/>
      <c r="O6" s="1692"/>
      <c r="P6" s="1692"/>
      <c r="Q6" s="1692"/>
      <c r="R6" s="1692"/>
      <c r="S6" s="1692"/>
      <c r="T6" s="1692"/>
      <c r="U6" s="1692"/>
      <c r="V6" s="1692"/>
      <c r="W6" s="1692"/>
    </row>
    <row r="7" spans="1:30" ht="30" customHeight="1">
      <c r="A7" s="1678" t="s">
        <v>565</v>
      </c>
      <c r="B7" s="1678"/>
      <c r="C7" s="1678"/>
      <c r="D7" s="1679" t="str">
        <f>【全員最初に作成】基本情報!M38</f>
        <v>社会福祉法人○○会</v>
      </c>
      <c r="E7" s="1679"/>
      <c r="F7" s="1679"/>
      <c r="G7" s="1679"/>
      <c r="H7" s="1679"/>
      <c r="I7" s="1679"/>
      <c r="J7" s="1679"/>
      <c r="K7" s="1679"/>
      <c r="L7" s="1679"/>
      <c r="M7" s="1679"/>
      <c r="N7" s="1679"/>
      <c r="O7" s="1679"/>
      <c r="P7" s="1679"/>
      <c r="Q7" s="1679"/>
      <c r="R7" s="1679"/>
      <c r="S7" s="1679"/>
      <c r="T7" s="1679"/>
      <c r="U7" s="1679"/>
      <c r="V7" s="1679"/>
      <c r="W7" s="1679"/>
    </row>
    <row r="8" spans="1:30" ht="15" customHeight="1">
      <c r="A8" s="785"/>
      <c r="B8" s="785"/>
      <c r="C8" s="785"/>
      <c r="D8" s="785"/>
      <c r="E8" s="785"/>
      <c r="F8" s="785"/>
      <c r="G8" s="785"/>
      <c r="H8" s="785"/>
      <c r="I8" s="785"/>
      <c r="J8" s="785"/>
      <c r="K8" s="785"/>
      <c r="L8" s="785"/>
      <c r="M8" s="785"/>
      <c r="N8" s="785"/>
      <c r="O8" s="785"/>
      <c r="P8" s="785"/>
      <c r="Q8" s="785"/>
      <c r="R8" s="785"/>
      <c r="S8" s="785"/>
      <c r="T8" s="785"/>
      <c r="U8" s="785"/>
      <c r="V8" s="785"/>
      <c r="W8" s="785"/>
    </row>
    <row r="9" spans="1:30" ht="18" customHeight="1" thickBot="1">
      <c r="A9" s="785"/>
      <c r="B9" s="785"/>
      <c r="C9" s="785"/>
      <c r="D9" s="785"/>
      <c r="E9" s="785"/>
      <c r="F9" s="785"/>
      <c r="G9" s="785"/>
      <c r="H9" s="785"/>
      <c r="I9" s="785"/>
      <c r="J9" s="785"/>
      <c r="K9" s="785"/>
      <c r="L9" s="785"/>
      <c r="M9" s="785"/>
      <c r="N9" s="785"/>
      <c r="O9" s="785"/>
      <c r="P9" s="785"/>
      <c r="Q9" s="785"/>
      <c r="R9" s="785"/>
      <c r="S9" s="785"/>
      <c r="T9" s="785"/>
      <c r="U9" s="785"/>
      <c r="V9" s="785"/>
      <c r="W9" s="785"/>
    </row>
    <row r="10" spans="1:30" ht="18" customHeight="1" thickTop="1" thickBot="1">
      <c r="A10" s="1680" t="s">
        <v>566</v>
      </c>
      <c r="B10" s="1680"/>
      <c r="C10" s="1680"/>
      <c r="D10" s="1680"/>
      <c r="E10" s="1680"/>
      <c r="F10" s="1680"/>
      <c r="G10" s="1680"/>
      <c r="H10" s="1680"/>
      <c r="I10" s="1680"/>
      <c r="J10" s="1680"/>
      <c r="K10" s="1680"/>
      <c r="L10" s="1680"/>
      <c r="M10" s="1680"/>
      <c r="N10" s="1680"/>
      <c r="O10" s="1680"/>
      <c r="P10" s="1680"/>
      <c r="Q10" s="1680"/>
      <c r="R10" s="1680"/>
      <c r="S10" s="1680"/>
      <c r="T10" s="1680"/>
      <c r="U10" s="1680"/>
      <c r="V10" s="1680"/>
      <c r="W10" s="1680"/>
      <c r="AD10" s="786" t="s">
        <v>423</v>
      </c>
    </row>
    <row r="11" spans="1:30" ht="45" customHeight="1" thickTop="1">
      <c r="A11" s="1681" t="s">
        <v>567</v>
      </c>
      <c r="B11" s="1683" t="s">
        <v>568</v>
      </c>
      <c r="C11" s="1683"/>
      <c r="D11" s="1683"/>
      <c r="E11" s="1683"/>
      <c r="F11" s="1683"/>
      <c r="G11" s="1683"/>
      <c r="H11" s="1683"/>
      <c r="I11" s="1683"/>
      <c r="J11" s="1683"/>
      <c r="K11" s="1683"/>
      <c r="L11" s="1683"/>
      <c r="M11" s="1683"/>
      <c r="N11" s="1683"/>
      <c r="O11" s="1683"/>
      <c r="P11" s="1683"/>
      <c r="Q11" s="1683"/>
      <c r="R11" s="787"/>
      <c r="S11" s="1684" t="s">
        <v>569</v>
      </c>
      <c r="T11" s="1685"/>
      <c r="U11" s="788"/>
      <c r="V11" s="1684" t="s">
        <v>570</v>
      </c>
      <c r="W11" s="1686"/>
    </row>
    <row r="12" spans="1:30" ht="18" customHeight="1">
      <c r="A12" s="1681"/>
      <c r="B12" s="1666" t="s">
        <v>571</v>
      </c>
      <c r="C12" s="1666"/>
      <c r="D12" s="1666" t="s">
        <v>572</v>
      </c>
      <c r="E12" s="1666"/>
      <c r="F12" s="1666"/>
      <c r="G12" s="1666"/>
      <c r="H12" s="1666"/>
      <c r="I12" s="1666"/>
      <c r="J12" s="1666" t="s">
        <v>573</v>
      </c>
      <c r="K12" s="1666"/>
      <c r="L12" s="1666"/>
      <c r="M12" s="1666"/>
      <c r="N12" s="1666"/>
      <c r="O12" s="1666"/>
      <c r="P12" s="1666"/>
      <c r="Q12" s="1666"/>
      <c r="R12" s="1666"/>
      <c r="S12" s="1666"/>
      <c r="T12" s="1666"/>
      <c r="U12" s="1666" t="s">
        <v>574</v>
      </c>
      <c r="V12" s="1666"/>
      <c r="W12" s="1666"/>
    </row>
    <row r="13" spans="1:30" ht="25.35" customHeight="1">
      <c r="A13" s="1681"/>
      <c r="B13" s="1666"/>
      <c r="C13" s="1666"/>
      <c r="D13" s="51">
        <v>1</v>
      </c>
      <c r="E13" s="1667"/>
      <c r="F13" s="1667"/>
      <c r="G13" s="1667"/>
      <c r="H13" s="1667"/>
      <c r="I13" s="1667"/>
      <c r="J13" s="1667"/>
      <c r="K13" s="1667"/>
      <c r="L13" s="1667"/>
      <c r="M13" s="1667"/>
      <c r="N13" s="1667"/>
      <c r="O13" s="1667"/>
      <c r="P13" s="1667"/>
      <c r="Q13" s="1667"/>
      <c r="R13" s="1667"/>
      <c r="S13" s="1667"/>
      <c r="T13" s="1667"/>
      <c r="U13" s="1667"/>
      <c r="V13" s="1667"/>
      <c r="W13" s="1667"/>
    </row>
    <row r="14" spans="1:30" ht="25.35" customHeight="1">
      <c r="A14" s="1681"/>
      <c r="B14" s="1666"/>
      <c r="C14" s="1666"/>
      <c r="D14" s="51">
        <v>2</v>
      </c>
      <c r="E14" s="1667"/>
      <c r="F14" s="1667"/>
      <c r="G14" s="1667"/>
      <c r="H14" s="1667"/>
      <c r="I14" s="1667"/>
      <c r="J14" s="1667"/>
      <c r="K14" s="1667"/>
      <c r="L14" s="1667"/>
      <c r="M14" s="1667"/>
      <c r="N14" s="1667"/>
      <c r="O14" s="1667"/>
      <c r="P14" s="1667"/>
      <c r="Q14" s="1667"/>
      <c r="R14" s="1667"/>
      <c r="S14" s="1667"/>
      <c r="T14" s="1667"/>
      <c r="U14" s="1667"/>
      <c r="V14" s="1667"/>
      <c r="W14" s="1667"/>
      <c r="X14" s="789"/>
    </row>
    <row r="15" spans="1:30" ht="25.35" customHeight="1">
      <c r="A15" s="1681"/>
      <c r="B15" s="1666"/>
      <c r="C15" s="1666"/>
      <c r="D15" s="51">
        <v>3</v>
      </c>
      <c r="E15" s="1667"/>
      <c r="F15" s="1667"/>
      <c r="G15" s="1667"/>
      <c r="H15" s="1667"/>
      <c r="I15" s="1667"/>
      <c r="J15" s="1667"/>
      <c r="K15" s="1667"/>
      <c r="L15" s="1667"/>
      <c r="M15" s="1667"/>
      <c r="N15" s="1667"/>
      <c r="O15" s="1667"/>
      <c r="P15" s="1667"/>
      <c r="Q15" s="1667"/>
      <c r="R15" s="1667"/>
      <c r="S15" s="1667"/>
      <c r="T15" s="1667"/>
      <c r="U15" s="1667"/>
      <c r="V15" s="1667"/>
      <c r="W15" s="1667"/>
      <c r="X15" s="790"/>
    </row>
    <row r="16" spans="1:30" ht="25.35" customHeight="1">
      <c r="A16" s="1681"/>
      <c r="B16" s="1666"/>
      <c r="C16" s="1666"/>
      <c r="D16" s="51">
        <v>4</v>
      </c>
      <c r="E16" s="1667"/>
      <c r="F16" s="1667"/>
      <c r="G16" s="1667"/>
      <c r="H16" s="1667"/>
      <c r="I16" s="1667"/>
      <c r="J16" s="1667"/>
      <c r="K16" s="1667"/>
      <c r="L16" s="1667"/>
      <c r="M16" s="1667"/>
      <c r="N16" s="1667"/>
      <c r="O16" s="1667"/>
      <c r="P16" s="1667"/>
      <c r="Q16" s="1667"/>
      <c r="R16" s="1667"/>
      <c r="S16" s="1667"/>
      <c r="T16" s="1667"/>
      <c r="U16" s="1667"/>
      <c r="V16" s="1667"/>
      <c r="W16" s="1667"/>
    </row>
    <row r="17" spans="1:30" ht="25.35" customHeight="1">
      <c r="A17" s="1681"/>
      <c r="B17" s="1666"/>
      <c r="C17" s="1666"/>
      <c r="D17" s="51">
        <v>5</v>
      </c>
      <c r="E17" s="1667"/>
      <c r="F17" s="1667"/>
      <c r="G17" s="1667"/>
      <c r="H17" s="1667"/>
      <c r="I17" s="1667"/>
      <c r="J17" s="1667"/>
      <c r="K17" s="1667"/>
      <c r="L17" s="1667"/>
      <c r="M17" s="1667"/>
      <c r="N17" s="1667"/>
      <c r="O17" s="1667"/>
      <c r="P17" s="1667"/>
      <c r="Q17" s="1667"/>
      <c r="R17" s="1667"/>
      <c r="S17" s="1667"/>
      <c r="T17" s="1667"/>
      <c r="U17" s="1667"/>
      <c r="V17" s="1667"/>
      <c r="W17" s="1667"/>
      <c r="X17" s="789"/>
    </row>
    <row r="18" spans="1:30" ht="25.35" customHeight="1">
      <c r="A18" s="1681"/>
      <c r="B18" s="1666"/>
      <c r="C18" s="1666"/>
      <c r="D18" s="51">
        <v>6</v>
      </c>
      <c r="E18" s="1667"/>
      <c r="F18" s="1667"/>
      <c r="G18" s="1667"/>
      <c r="H18" s="1667"/>
      <c r="I18" s="1667"/>
      <c r="J18" s="1667"/>
      <c r="K18" s="1667"/>
      <c r="L18" s="1667"/>
      <c r="M18" s="1667"/>
      <c r="N18" s="1667"/>
      <c r="O18" s="1667"/>
      <c r="P18" s="1667"/>
      <c r="Q18" s="1667"/>
      <c r="R18" s="1667"/>
      <c r="S18" s="1667"/>
      <c r="T18" s="1667"/>
      <c r="U18" s="1667"/>
      <c r="V18" s="1667"/>
      <c r="W18" s="1667"/>
      <c r="X18" s="790"/>
    </row>
    <row r="19" spans="1:30" ht="25.35" customHeight="1">
      <c r="A19" s="1681"/>
      <c r="B19" s="1666"/>
      <c r="C19" s="1666"/>
      <c r="D19" s="51">
        <v>7</v>
      </c>
      <c r="E19" s="1667"/>
      <c r="F19" s="1667"/>
      <c r="G19" s="1667"/>
      <c r="H19" s="1667"/>
      <c r="I19" s="1667"/>
      <c r="J19" s="1667"/>
      <c r="K19" s="1667"/>
      <c r="L19" s="1667"/>
      <c r="M19" s="1667"/>
      <c r="N19" s="1667"/>
      <c r="O19" s="1667"/>
      <c r="P19" s="1667"/>
      <c r="Q19" s="1667"/>
      <c r="R19" s="1667"/>
      <c r="S19" s="1667"/>
      <c r="T19" s="1667"/>
      <c r="U19" s="1667"/>
      <c r="V19" s="1667"/>
      <c r="W19" s="1667"/>
    </row>
    <row r="20" spans="1:30" ht="25.35" customHeight="1">
      <c r="A20" s="1681"/>
      <c r="B20" s="1666"/>
      <c r="C20" s="1666"/>
      <c r="D20" s="51">
        <v>8</v>
      </c>
      <c r="E20" s="1667"/>
      <c r="F20" s="1667"/>
      <c r="G20" s="1667"/>
      <c r="H20" s="1667"/>
      <c r="I20" s="1667"/>
      <c r="J20" s="1667"/>
      <c r="K20" s="1667"/>
      <c r="L20" s="1667"/>
      <c r="M20" s="1667"/>
      <c r="N20" s="1667"/>
      <c r="O20" s="1667"/>
      <c r="P20" s="1667"/>
      <c r="Q20" s="1667"/>
      <c r="R20" s="1667"/>
      <c r="S20" s="1667"/>
      <c r="T20" s="1667"/>
      <c r="U20" s="1667"/>
      <c r="V20" s="1667"/>
      <c r="W20" s="1667"/>
      <c r="X20" s="790"/>
    </row>
    <row r="21" spans="1:30" ht="25.35" customHeight="1">
      <c r="A21" s="1681"/>
      <c r="B21" s="1666"/>
      <c r="C21" s="1666"/>
      <c r="D21" s="51">
        <v>9</v>
      </c>
      <c r="E21" s="1667"/>
      <c r="F21" s="1667"/>
      <c r="G21" s="1667"/>
      <c r="H21" s="1667"/>
      <c r="I21" s="1667"/>
      <c r="J21" s="1667"/>
      <c r="K21" s="1667"/>
      <c r="L21" s="1667"/>
      <c r="M21" s="1667"/>
      <c r="N21" s="1667"/>
      <c r="O21" s="1667"/>
      <c r="P21" s="1667"/>
      <c r="Q21" s="1667"/>
      <c r="R21" s="1667"/>
      <c r="S21" s="1667"/>
      <c r="T21" s="1667"/>
      <c r="U21" s="1667"/>
      <c r="V21" s="1667"/>
      <c r="W21" s="1667"/>
    </row>
    <row r="22" spans="1:30" ht="25.35" customHeight="1">
      <c r="A22" s="1681"/>
      <c r="B22" s="1666"/>
      <c r="C22" s="1666"/>
      <c r="D22" s="51">
        <v>10</v>
      </c>
      <c r="E22" s="1667"/>
      <c r="F22" s="1667"/>
      <c r="G22" s="1667"/>
      <c r="H22" s="1667"/>
      <c r="I22" s="1667"/>
      <c r="J22" s="1667"/>
      <c r="K22" s="1667"/>
      <c r="L22" s="1667"/>
      <c r="M22" s="1667"/>
      <c r="N22" s="1667"/>
      <c r="O22" s="1667"/>
      <c r="P22" s="1667"/>
      <c r="Q22" s="1667"/>
      <c r="R22" s="1667"/>
      <c r="S22" s="1667"/>
      <c r="T22" s="1667"/>
      <c r="U22" s="1667"/>
      <c r="V22" s="1667"/>
      <c r="W22" s="1667"/>
      <c r="X22" s="789"/>
    </row>
    <row r="23" spans="1:30" ht="18" customHeight="1" thickBot="1">
      <c r="A23" s="1682"/>
      <c r="B23" s="1668" t="s">
        <v>575</v>
      </c>
      <c r="C23" s="1668"/>
      <c r="D23" s="1668"/>
      <c r="E23" s="1668"/>
      <c r="F23" s="1668"/>
      <c r="G23" s="1668"/>
      <c r="H23" s="1668"/>
      <c r="I23" s="1668"/>
      <c r="J23" s="1668"/>
      <c r="K23" s="1668"/>
      <c r="L23" s="1668"/>
      <c r="M23" s="1668"/>
      <c r="N23" s="1668"/>
      <c r="O23" s="1668"/>
      <c r="P23" s="1668"/>
      <c r="Q23" s="1668"/>
      <c r="R23" s="1668"/>
      <c r="S23" s="1668"/>
      <c r="T23" s="1668"/>
      <c r="U23" s="1669">
        <f>SUM(U13:W22)</f>
        <v>0</v>
      </c>
      <c r="V23" s="1669"/>
      <c r="W23" s="1669"/>
      <c r="X23" s="790"/>
      <c r="AD23" s="789"/>
    </row>
    <row r="24" spans="1:30" ht="45" customHeight="1" thickTop="1">
      <c r="A24" s="1670" t="s">
        <v>576</v>
      </c>
      <c r="B24" s="1673" t="s">
        <v>577</v>
      </c>
      <c r="C24" s="1673"/>
      <c r="D24" s="1673"/>
      <c r="E24" s="1673"/>
      <c r="F24" s="1673"/>
      <c r="G24" s="1673"/>
      <c r="H24" s="1673"/>
      <c r="I24" s="1673"/>
      <c r="J24" s="1673"/>
      <c r="K24" s="1673"/>
      <c r="L24" s="1673"/>
      <c r="M24" s="1673"/>
      <c r="N24" s="1673"/>
      <c r="O24" s="1673"/>
      <c r="P24" s="1673"/>
      <c r="Q24" s="1673"/>
      <c r="R24" s="791"/>
      <c r="S24" s="1674" t="s">
        <v>569</v>
      </c>
      <c r="T24" s="1674"/>
      <c r="U24" s="792"/>
      <c r="V24" s="1674" t="s">
        <v>570</v>
      </c>
      <c r="W24" s="1675"/>
      <c r="AD24" s="790"/>
    </row>
    <row r="25" spans="1:30" ht="18" customHeight="1">
      <c r="A25" s="1671"/>
      <c r="B25" s="1666" t="s">
        <v>578</v>
      </c>
      <c r="C25" s="1666"/>
      <c r="D25" s="1676" t="s">
        <v>572</v>
      </c>
      <c r="E25" s="1676"/>
      <c r="F25" s="1676"/>
      <c r="G25" s="1676"/>
      <c r="H25" s="1676"/>
      <c r="I25" s="1676"/>
      <c r="J25" s="1676" t="s">
        <v>573</v>
      </c>
      <c r="K25" s="1676"/>
      <c r="L25" s="1676"/>
      <c r="M25" s="1676"/>
      <c r="N25" s="1676"/>
      <c r="O25" s="1676"/>
      <c r="P25" s="1676"/>
      <c r="Q25" s="1676"/>
      <c r="R25" s="1676"/>
      <c r="S25" s="1676"/>
      <c r="T25" s="1676"/>
      <c r="U25" s="1677" t="s">
        <v>574</v>
      </c>
      <c r="V25" s="1677"/>
      <c r="W25" s="1677"/>
      <c r="X25" s="789"/>
    </row>
    <row r="26" spans="1:30" ht="25.35" customHeight="1">
      <c r="A26" s="1671"/>
      <c r="B26" s="1666"/>
      <c r="C26" s="1666"/>
      <c r="D26" s="51">
        <v>1</v>
      </c>
      <c r="E26" s="1667"/>
      <c r="F26" s="1667"/>
      <c r="G26" s="1667"/>
      <c r="H26" s="1667"/>
      <c r="I26" s="1667"/>
      <c r="J26" s="1667"/>
      <c r="K26" s="1667"/>
      <c r="L26" s="1667"/>
      <c r="M26" s="1667"/>
      <c r="N26" s="1667"/>
      <c r="O26" s="1667"/>
      <c r="P26" s="1667"/>
      <c r="Q26" s="1667"/>
      <c r="R26" s="1667"/>
      <c r="S26" s="1667"/>
      <c r="T26" s="1667"/>
      <c r="U26" s="1667"/>
      <c r="V26" s="1667"/>
      <c r="W26" s="1667"/>
      <c r="X26" s="790"/>
    </row>
    <row r="27" spans="1:30" ht="25.35" customHeight="1">
      <c r="A27" s="1671"/>
      <c r="B27" s="1666"/>
      <c r="C27" s="1666"/>
      <c r="D27" s="51">
        <v>2</v>
      </c>
      <c r="E27" s="1667"/>
      <c r="F27" s="1667"/>
      <c r="G27" s="1667"/>
      <c r="H27" s="1667"/>
      <c r="I27" s="1667"/>
      <c r="J27" s="1667"/>
      <c r="K27" s="1667"/>
      <c r="L27" s="1667"/>
      <c r="M27" s="1667"/>
      <c r="N27" s="1667"/>
      <c r="O27" s="1667"/>
      <c r="P27" s="1667"/>
      <c r="Q27" s="1667"/>
      <c r="R27" s="1667"/>
      <c r="S27" s="1667"/>
      <c r="T27" s="1667"/>
      <c r="U27" s="1667"/>
      <c r="V27" s="1667"/>
      <c r="W27" s="1667"/>
    </row>
    <row r="28" spans="1:30" ht="25.35" customHeight="1">
      <c r="A28" s="1671"/>
      <c r="B28" s="1666"/>
      <c r="C28" s="1666"/>
      <c r="D28" s="51">
        <v>3</v>
      </c>
      <c r="E28" s="1667"/>
      <c r="F28" s="1667"/>
      <c r="G28" s="1667"/>
      <c r="H28" s="1667"/>
      <c r="I28" s="1667"/>
      <c r="J28" s="1667"/>
      <c r="K28" s="1667"/>
      <c r="L28" s="1667"/>
      <c r="M28" s="1667"/>
      <c r="N28" s="1667"/>
      <c r="O28" s="1667"/>
      <c r="P28" s="1667"/>
      <c r="Q28" s="1667"/>
      <c r="R28" s="1667"/>
      <c r="S28" s="1667"/>
      <c r="T28" s="1667"/>
      <c r="U28" s="1667"/>
      <c r="V28" s="1667"/>
      <c r="W28" s="1667"/>
    </row>
    <row r="29" spans="1:30" ht="25.35" customHeight="1">
      <c r="A29" s="1671"/>
      <c r="B29" s="1666"/>
      <c r="C29" s="1666"/>
      <c r="D29" s="51">
        <v>4</v>
      </c>
      <c r="E29" s="1667"/>
      <c r="F29" s="1667"/>
      <c r="G29" s="1667"/>
      <c r="H29" s="1667"/>
      <c r="I29" s="1667"/>
      <c r="J29" s="1667"/>
      <c r="K29" s="1667"/>
      <c r="L29" s="1667"/>
      <c r="M29" s="1667"/>
      <c r="N29" s="1667"/>
      <c r="O29" s="1667"/>
      <c r="P29" s="1667"/>
      <c r="Q29" s="1667"/>
      <c r="R29" s="1667"/>
      <c r="S29" s="1667"/>
      <c r="T29" s="1667"/>
      <c r="U29" s="1667"/>
      <c r="V29" s="1667"/>
      <c r="W29" s="1667"/>
    </row>
    <row r="30" spans="1:30" ht="25.35" customHeight="1">
      <c r="A30" s="1671"/>
      <c r="B30" s="1666"/>
      <c r="C30" s="1666"/>
      <c r="D30" s="51">
        <v>5</v>
      </c>
      <c r="E30" s="1667"/>
      <c r="F30" s="1667"/>
      <c r="G30" s="1667"/>
      <c r="H30" s="1667"/>
      <c r="I30" s="1667"/>
      <c r="J30" s="1667"/>
      <c r="K30" s="1667"/>
      <c r="L30" s="1667"/>
      <c r="M30" s="1667"/>
      <c r="N30" s="1667"/>
      <c r="O30" s="1667"/>
      <c r="P30" s="1667"/>
      <c r="Q30" s="1667"/>
      <c r="R30" s="1667"/>
      <c r="S30" s="1667"/>
      <c r="T30" s="1667"/>
      <c r="U30" s="1667"/>
      <c r="V30" s="1667"/>
      <c r="W30" s="1667"/>
    </row>
    <row r="31" spans="1:30" ht="25.35" customHeight="1">
      <c r="A31" s="1671"/>
      <c r="B31" s="1666"/>
      <c r="C31" s="1666"/>
      <c r="D31" s="51">
        <v>6</v>
      </c>
      <c r="E31" s="1667"/>
      <c r="F31" s="1667"/>
      <c r="G31" s="1667"/>
      <c r="H31" s="1667"/>
      <c r="I31" s="1667"/>
      <c r="J31" s="1667"/>
      <c r="K31" s="1667"/>
      <c r="L31" s="1667"/>
      <c r="M31" s="1667"/>
      <c r="N31" s="1667"/>
      <c r="O31" s="1667"/>
      <c r="P31" s="1667"/>
      <c r="Q31" s="1667"/>
      <c r="R31" s="1667"/>
      <c r="S31" s="1667"/>
      <c r="T31" s="1667"/>
      <c r="U31" s="1667"/>
      <c r="V31" s="1667"/>
      <c r="W31" s="1667"/>
      <c r="X31" s="789"/>
    </row>
    <row r="32" spans="1:30" ht="25.35" customHeight="1">
      <c r="A32" s="1671"/>
      <c r="B32" s="1666"/>
      <c r="C32" s="1666"/>
      <c r="D32" s="51">
        <v>7</v>
      </c>
      <c r="E32" s="1667"/>
      <c r="F32" s="1667"/>
      <c r="G32" s="1667"/>
      <c r="H32" s="1667"/>
      <c r="I32" s="1667"/>
      <c r="J32" s="1667"/>
      <c r="K32" s="1667"/>
      <c r="L32" s="1667"/>
      <c r="M32" s="1667"/>
      <c r="N32" s="1667"/>
      <c r="O32" s="1667"/>
      <c r="P32" s="1667"/>
      <c r="Q32" s="1667"/>
      <c r="R32" s="1667"/>
      <c r="S32" s="1667"/>
      <c r="T32" s="1667"/>
      <c r="U32" s="1667"/>
      <c r="V32" s="1667"/>
      <c r="W32" s="1667"/>
      <c r="X32" s="790"/>
    </row>
    <row r="33" spans="1:24" ht="25.35" customHeight="1">
      <c r="A33" s="1671"/>
      <c r="B33" s="1666"/>
      <c r="C33" s="1666"/>
      <c r="D33" s="51">
        <v>8</v>
      </c>
      <c r="E33" s="1667"/>
      <c r="F33" s="1667"/>
      <c r="G33" s="1667"/>
      <c r="H33" s="1667"/>
      <c r="I33" s="1667"/>
      <c r="J33" s="1667"/>
      <c r="K33" s="1667"/>
      <c r="L33" s="1667"/>
      <c r="M33" s="1667"/>
      <c r="N33" s="1667"/>
      <c r="O33" s="1667"/>
      <c r="P33" s="1667"/>
      <c r="Q33" s="1667"/>
      <c r="R33" s="1667"/>
      <c r="S33" s="1667"/>
      <c r="T33" s="1667"/>
      <c r="U33" s="1667"/>
      <c r="V33" s="1667"/>
      <c r="W33" s="1667"/>
      <c r="X33" s="789"/>
    </row>
    <row r="34" spans="1:24" ht="25.35" customHeight="1">
      <c r="A34" s="1671"/>
      <c r="B34" s="1666"/>
      <c r="C34" s="1666"/>
      <c r="D34" s="51">
        <v>9</v>
      </c>
      <c r="E34" s="1667"/>
      <c r="F34" s="1667"/>
      <c r="G34" s="1667"/>
      <c r="H34" s="1667"/>
      <c r="I34" s="1667"/>
      <c r="J34" s="1667"/>
      <c r="K34" s="1667"/>
      <c r="L34" s="1667"/>
      <c r="M34" s="1667"/>
      <c r="N34" s="1667"/>
      <c r="O34" s="1667"/>
      <c r="P34" s="1667"/>
      <c r="Q34" s="1667"/>
      <c r="R34" s="1667"/>
      <c r="S34" s="1667"/>
      <c r="T34" s="1667"/>
      <c r="U34" s="1667"/>
      <c r="V34" s="1667"/>
      <c r="W34" s="1667"/>
      <c r="X34" s="790"/>
    </row>
    <row r="35" spans="1:24" ht="25.35" customHeight="1">
      <c r="A35" s="1671"/>
      <c r="B35" s="1666"/>
      <c r="C35" s="1666"/>
      <c r="D35" s="51">
        <v>10</v>
      </c>
      <c r="E35" s="1667"/>
      <c r="F35" s="1667"/>
      <c r="G35" s="1667"/>
      <c r="H35" s="1667"/>
      <c r="I35" s="1667"/>
      <c r="J35" s="1667"/>
      <c r="K35" s="1667"/>
      <c r="L35" s="1667"/>
      <c r="M35" s="1667"/>
      <c r="N35" s="1667"/>
      <c r="O35" s="1667"/>
      <c r="P35" s="1667"/>
      <c r="Q35" s="1667"/>
      <c r="R35" s="1667"/>
      <c r="S35" s="1667"/>
      <c r="T35" s="1667"/>
      <c r="U35" s="1667"/>
      <c r="V35" s="1667"/>
      <c r="W35" s="1667"/>
    </row>
    <row r="36" spans="1:24" ht="18" customHeight="1">
      <c r="A36" s="1672"/>
      <c r="B36" s="1666" t="s">
        <v>575</v>
      </c>
      <c r="C36" s="1666"/>
      <c r="D36" s="1666"/>
      <c r="E36" s="1666"/>
      <c r="F36" s="1666"/>
      <c r="G36" s="1666"/>
      <c r="H36" s="1666"/>
      <c r="I36" s="1666"/>
      <c r="J36" s="1666"/>
      <c r="K36" s="1666"/>
      <c r="L36" s="1666"/>
      <c r="M36" s="1666"/>
      <c r="N36" s="1666"/>
      <c r="O36" s="1666"/>
      <c r="P36" s="1666"/>
      <c r="Q36" s="1666"/>
      <c r="R36" s="1666"/>
      <c r="S36" s="1666"/>
      <c r="T36" s="1666"/>
      <c r="U36" s="1667">
        <f>SUM(U26:W35)</f>
        <v>0</v>
      </c>
      <c r="V36" s="1667"/>
      <c r="W36" s="1667"/>
    </row>
    <row r="37" spans="1:24" ht="18" customHeight="1">
      <c r="A37" s="793" t="s">
        <v>579</v>
      </c>
      <c r="B37" s="794"/>
      <c r="C37" s="794"/>
      <c r="D37" s="794"/>
      <c r="E37" s="794"/>
      <c r="F37" s="794"/>
      <c r="G37" s="794"/>
      <c r="H37" s="794"/>
      <c r="I37" s="795"/>
      <c r="J37" s="795"/>
      <c r="K37" s="795"/>
      <c r="L37" s="795"/>
      <c r="M37" s="795"/>
      <c r="N37" s="795"/>
      <c r="O37" s="795"/>
      <c r="P37" s="795"/>
      <c r="Q37" s="795"/>
      <c r="R37" s="795"/>
      <c r="S37" s="795"/>
      <c r="T37" s="795"/>
      <c r="U37" s="795"/>
      <c r="V37" s="795"/>
      <c r="W37" s="795"/>
    </row>
    <row r="38" spans="1:24" ht="18" customHeight="1">
      <c r="A38" s="793" t="s">
        <v>580</v>
      </c>
      <c r="B38" s="794"/>
      <c r="C38" s="794"/>
      <c r="D38" s="794"/>
      <c r="E38" s="794"/>
      <c r="F38" s="794"/>
      <c r="G38" s="794"/>
      <c r="H38" s="794"/>
      <c r="I38" s="795"/>
      <c r="J38" s="795"/>
      <c r="K38" s="795"/>
      <c r="L38" s="795"/>
      <c r="M38" s="795"/>
      <c r="N38" s="795"/>
      <c r="O38" s="795"/>
      <c r="P38" s="795"/>
      <c r="Q38" s="795"/>
      <c r="R38" s="795"/>
      <c r="S38" s="795"/>
      <c r="T38" s="795"/>
      <c r="U38" s="795"/>
      <c r="V38" s="795"/>
      <c r="W38" s="795"/>
    </row>
    <row r="39" spans="1:24" ht="18" customHeight="1">
      <c r="A39" s="796" t="s">
        <v>581</v>
      </c>
      <c r="B39" s="797"/>
      <c r="C39" s="797"/>
      <c r="D39" s="797"/>
      <c r="E39" s="797"/>
      <c r="F39" s="797"/>
      <c r="G39" s="797"/>
      <c r="H39" s="797"/>
      <c r="I39" s="798"/>
      <c r="J39" s="798"/>
      <c r="K39" s="798"/>
      <c r="L39" s="798"/>
      <c r="M39" s="798"/>
      <c r="N39" s="798"/>
      <c r="O39" s="798"/>
      <c r="P39" s="798"/>
      <c r="Q39" s="798"/>
      <c r="R39" s="798"/>
      <c r="S39" s="798"/>
      <c r="T39" s="798"/>
      <c r="U39" s="798"/>
      <c r="V39" s="798"/>
      <c r="W39" s="798"/>
    </row>
    <row r="40" spans="1:24" ht="18" customHeight="1">
      <c r="A40" s="799"/>
      <c r="B40" s="799"/>
      <c r="C40" s="799"/>
      <c r="D40" s="799"/>
      <c r="E40" s="799"/>
      <c r="F40" s="799"/>
      <c r="G40" s="799"/>
      <c r="H40" s="799"/>
      <c r="I40" s="800"/>
      <c r="J40" s="800"/>
      <c r="K40" s="800"/>
      <c r="L40" s="800"/>
      <c r="M40" s="800"/>
      <c r="N40" s="800"/>
      <c r="O40" s="800"/>
      <c r="P40" s="800"/>
      <c r="Q40" s="800"/>
      <c r="R40" s="800"/>
      <c r="S40" s="800"/>
      <c r="T40" s="800"/>
      <c r="U40" s="800"/>
      <c r="V40" s="800"/>
      <c r="W40" s="800"/>
    </row>
    <row r="41" spans="1:24" ht="18" customHeight="1">
      <c r="A41" s="799"/>
      <c r="B41" s="799"/>
      <c r="C41" s="799"/>
      <c r="D41" s="799"/>
      <c r="E41" s="799"/>
      <c r="F41" s="799"/>
      <c r="G41" s="799"/>
      <c r="H41" s="799"/>
      <c r="I41" s="800"/>
      <c r="J41" s="800"/>
      <c r="K41" s="800"/>
      <c r="L41" s="800"/>
      <c r="M41" s="800"/>
      <c r="N41" s="800"/>
      <c r="O41" s="800"/>
      <c r="P41" s="800"/>
      <c r="Q41" s="800"/>
      <c r="R41" s="800"/>
      <c r="S41" s="800"/>
      <c r="T41" s="800"/>
      <c r="U41" s="800"/>
      <c r="V41" s="800"/>
      <c r="W41" s="800"/>
    </row>
    <row r="42" spans="1:24" ht="18" customHeight="1">
      <c r="A42" s="801"/>
      <c r="B42" s="801"/>
      <c r="C42" s="801"/>
      <c r="D42" s="801"/>
      <c r="E42" s="801"/>
      <c r="F42" s="801"/>
      <c r="G42" s="801"/>
      <c r="H42" s="802"/>
      <c r="I42" s="802"/>
      <c r="J42" s="802"/>
      <c r="K42" s="802"/>
      <c r="L42" s="802"/>
      <c r="M42" s="802"/>
      <c r="N42" s="802"/>
      <c r="O42" s="802"/>
      <c r="P42" s="802"/>
      <c r="Q42" s="802"/>
      <c r="R42" s="802"/>
      <c r="S42" s="802"/>
      <c r="T42" s="802"/>
      <c r="U42" s="802"/>
      <c r="V42" s="802"/>
      <c r="W42" s="802"/>
    </row>
    <row r="43" spans="1:24" ht="18" customHeight="1">
      <c r="A43" s="803"/>
      <c r="B43" s="803"/>
      <c r="C43" s="803"/>
      <c r="D43" s="803"/>
      <c r="E43" s="803"/>
      <c r="F43" s="803"/>
      <c r="G43" s="803"/>
      <c r="H43" s="803"/>
      <c r="I43" s="803"/>
      <c r="J43" s="803"/>
      <c r="K43" s="803"/>
      <c r="L43" s="803"/>
      <c r="M43" s="803"/>
      <c r="N43" s="803"/>
      <c r="O43" s="803"/>
      <c r="P43" s="803"/>
      <c r="Q43" s="803"/>
      <c r="R43" s="803"/>
      <c r="S43" s="803"/>
      <c r="T43" s="803"/>
      <c r="U43" s="803"/>
      <c r="V43" s="803"/>
      <c r="W43" s="803"/>
    </row>
    <row r="44" spans="1:24" ht="18" customHeight="1">
      <c r="A44" s="803"/>
      <c r="B44" s="803"/>
      <c r="C44" s="803"/>
      <c r="D44" s="803"/>
      <c r="E44" s="803"/>
      <c r="F44" s="803"/>
      <c r="G44" s="803"/>
      <c r="H44" s="803"/>
      <c r="I44" s="803"/>
      <c r="J44" s="803"/>
      <c r="K44" s="803"/>
      <c r="L44" s="803"/>
      <c r="M44" s="803"/>
      <c r="N44" s="803"/>
      <c r="O44" s="803"/>
      <c r="P44" s="803"/>
      <c r="Q44" s="803"/>
      <c r="R44" s="803"/>
      <c r="S44" s="803"/>
      <c r="T44" s="803"/>
      <c r="U44" s="803"/>
      <c r="V44" s="803"/>
      <c r="W44" s="803"/>
    </row>
  </sheetData>
  <sheetProtection password="D9E3" sheet="1" objects="1" scenarios="1" selectLockedCells="1" selectUnlockedCells="1"/>
  <mergeCells count="89">
    <mergeCell ref="A1:D1"/>
    <mergeCell ref="A2:W2"/>
    <mergeCell ref="M3:N3"/>
    <mergeCell ref="A5:F5"/>
    <mergeCell ref="A6:C6"/>
    <mergeCell ref="D6:W6"/>
    <mergeCell ref="A7:C7"/>
    <mergeCell ref="D7:W7"/>
    <mergeCell ref="A10:W10"/>
    <mergeCell ref="A11:A23"/>
    <mergeCell ref="B11:Q11"/>
    <mergeCell ref="S11:T11"/>
    <mergeCell ref="V11:W11"/>
    <mergeCell ref="B12:C22"/>
    <mergeCell ref="D12:I12"/>
    <mergeCell ref="J12:T12"/>
    <mergeCell ref="U12:W12"/>
    <mergeCell ref="E13:I13"/>
    <mergeCell ref="J13:T13"/>
    <mergeCell ref="U13:W13"/>
    <mergeCell ref="E14:I14"/>
    <mergeCell ref="J14:T14"/>
    <mergeCell ref="U14:W14"/>
    <mergeCell ref="E15:I15"/>
    <mergeCell ref="J15:T15"/>
    <mergeCell ref="U15:W15"/>
    <mergeCell ref="E16:I16"/>
    <mergeCell ref="J16:T16"/>
    <mergeCell ref="U16:W16"/>
    <mergeCell ref="E17:I17"/>
    <mergeCell ref="J17:T17"/>
    <mergeCell ref="U17:W17"/>
    <mergeCell ref="E18:I18"/>
    <mergeCell ref="J18:T18"/>
    <mergeCell ref="U18:W18"/>
    <mergeCell ref="E19:I19"/>
    <mergeCell ref="J19:T19"/>
    <mergeCell ref="U19:W19"/>
    <mergeCell ref="E20:I20"/>
    <mergeCell ref="J20:T20"/>
    <mergeCell ref="U20:W20"/>
    <mergeCell ref="E21:I21"/>
    <mergeCell ref="J21:T21"/>
    <mergeCell ref="U21:W21"/>
    <mergeCell ref="E22:I22"/>
    <mergeCell ref="J22:T22"/>
    <mergeCell ref="U22:W22"/>
    <mergeCell ref="B23:T23"/>
    <mergeCell ref="U23:W23"/>
    <mergeCell ref="A24:A36"/>
    <mergeCell ref="B24:Q24"/>
    <mergeCell ref="S24:T24"/>
    <mergeCell ref="V24:W24"/>
    <mergeCell ref="B25:C35"/>
    <mergeCell ref="D25:I25"/>
    <mergeCell ref="J25:T25"/>
    <mergeCell ref="U25:W25"/>
    <mergeCell ref="E26:I26"/>
    <mergeCell ref="J26:T26"/>
    <mergeCell ref="U26:W26"/>
    <mergeCell ref="E27:I27"/>
    <mergeCell ref="J27:T27"/>
    <mergeCell ref="U27:W27"/>
    <mergeCell ref="E28:I28"/>
    <mergeCell ref="J28:T28"/>
    <mergeCell ref="U28:W28"/>
    <mergeCell ref="E29:I29"/>
    <mergeCell ref="J29:T29"/>
    <mergeCell ref="U29:W29"/>
    <mergeCell ref="E30:I30"/>
    <mergeCell ref="J30:T30"/>
    <mergeCell ref="U30:W30"/>
    <mergeCell ref="E31:I31"/>
    <mergeCell ref="J31:T31"/>
    <mergeCell ref="U31:W31"/>
    <mergeCell ref="E32:I32"/>
    <mergeCell ref="J32:T32"/>
    <mergeCell ref="U32:W32"/>
    <mergeCell ref="E33:I33"/>
    <mergeCell ref="J33:T33"/>
    <mergeCell ref="U33:W33"/>
    <mergeCell ref="B36:T36"/>
    <mergeCell ref="U36:W36"/>
    <mergeCell ref="E34:I34"/>
    <mergeCell ref="J34:T34"/>
    <mergeCell ref="U34:W34"/>
    <mergeCell ref="E35:I35"/>
    <mergeCell ref="J35:T35"/>
    <mergeCell ref="U35:W35"/>
  </mergeCells>
  <phoneticPr fontId="8"/>
  <conditionalFormatting sqref="A1:W1048576">
    <cfRule type="expression" dxfId="1" priority="1">
      <formula>$AD$10="×"</formula>
    </cfRule>
  </conditionalFormatting>
  <dataValidations count="1">
    <dataValidation type="list" allowBlank="1" showInputMessage="1" showErrorMessage="1" sqref="AD10">
      <formula1>"○,×"</formula1>
    </dataValidation>
  </dataValidations>
  <pageMargins left="0.70866141732283472" right="0.70866141732283472" top="0.74803149606299213" bottom="0.55118110236220474" header="0.31496062992125984" footer="0.31496062992125984"/>
  <pageSetup paperSize="9" scale="80" fitToWidth="0" fitToHeight="0" orientation="portrait" r:id="rId1"/>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7041" r:id="rId4" name="Check Box 1">
              <controlPr defaultSize="0" autoFill="0" autoLine="0" autoPict="0">
                <anchor moveWithCells="1">
                  <from>
                    <xdr:col>17</xdr:col>
                    <xdr:colOff>28575</xdr:colOff>
                    <xdr:row>10</xdr:row>
                    <xdr:rowOff>142875</xdr:rowOff>
                  </from>
                  <to>
                    <xdr:col>17</xdr:col>
                    <xdr:colOff>238125</xdr:colOff>
                    <xdr:row>10</xdr:row>
                    <xdr:rowOff>371475</xdr:rowOff>
                  </to>
                </anchor>
              </controlPr>
            </control>
          </mc:Choice>
        </mc:AlternateContent>
        <mc:AlternateContent xmlns:mc="http://schemas.openxmlformats.org/markup-compatibility/2006">
          <mc:Choice Requires="x14">
            <control shapeId="87042" r:id="rId5" name="Check Box 2">
              <controlPr defaultSize="0" autoFill="0" autoLine="0" autoPict="0">
                <anchor moveWithCells="1">
                  <from>
                    <xdr:col>20</xdr:col>
                    <xdr:colOff>66675</xdr:colOff>
                    <xdr:row>10</xdr:row>
                    <xdr:rowOff>123825</xdr:rowOff>
                  </from>
                  <to>
                    <xdr:col>20</xdr:col>
                    <xdr:colOff>266700</xdr:colOff>
                    <xdr:row>10</xdr:row>
                    <xdr:rowOff>352425</xdr:rowOff>
                  </to>
                </anchor>
              </controlPr>
            </control>
          </mc:Choice>
        </mc:AlternateContent>
        <mc:AlternateContent xmlns:mc="http://schemas.openxmlformats.org/markup-compatibility/2006">
          <mc:Choice Requires="x14">
            <control shapeId="87043" r:id="rId6" name="Check Box 3">
              <controlPr defaultSize="0" autoFill="0" autoLine="0" autoPict="0">
                <anchor moveWithCells="1">
                  <from>
                    <xdr:col>20</xdr:col>
                    <xdr:colOff>38100</xdr:colOff>
                    <xdr:row>23</xdr:row>
                    <xdr:rowOff>152400</xdr:rowOff>
                  </from>
                  <to>
                    <xdr:col>20</xdr:col>
                    <xdr:colOff>257175</xdr:colOff>
                    <xdr:row>23</xdr:row>
                    <xdr:rowOff>381000</xdr:rowOff>
                  </to>
                </anchor>
              </controlPr>
            </control>
          </mc:Choice>
        </mc:AlternateContent>
        <mc:AlternateContent xmlns:mc="http://schemas.openxmlformats.org/markup-compatibility/2006">
          <mc:Choice Requires="x14">
            <control shapeId="87044" r:id="rId7" name="Check Box 4">
              <controlPr defaultSize="0" autoFill="0" autoLine="0" autoPict="0">
                <anchor moveWithCells="1">
                  <from>
                    <xdr:col>17</xdr:col>
                    <xdr:colOff>28575</xdr:colOff>
                    <xdr:row>23</xdr:row>
                    <xdr:rowOff>161925</xdr:rowOff>
                  </from>
                  <to>
                    <xdr:col>17</xdr:col>
                    <xdr:colOff>228600</xdr:colOff>
                    <xdr:row>23</xdr:row>
                    <xdr:rowOff>390525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3"/>
  <sheetViews>
    <sheetView view="pageBreakPreview" zoomScaleNormal="100" zoomScaleSheetLayoutView="100" workbookViewId="0">
      <selection sqref="A1:XFD1048576"/>
    </sheetView>
  </sheetViews>
  <sheetFormatPr defaultColWidth="2.5" defaultRowHeight="13.5"/>
  <cols>
    <col min="1" max="34" width="2.5" style="806"/>
    <col min="35" max="36" width="2.5" style="806" customWidth="1"/>
    <col min="37" max="16384" width="2.5" style="806"/>
  </cols>
  <sheetData>
    <row r="1" spans="1:40">
      <c r="A1" s="804" t="s">
        <v>583</v>
      </c>
      <c r="B1" s="804"/>
      <c r="C1" s="804"/>
      <c r="D1" s="804"/>
      <c r="E1" s="804"/>
      <c r="F1" s="804"/>
      <c r="G1" s="804"/>
      <c r="H1" s="804"/>
      <c r="I1" s="804"/>
      <c r="J1" s="804"/>
      <c r="K1" s="804"/>
      <c r="L1" s="804"/>
      <c r="M1" s="804"/>
      <c r="N1" s="804"/>
      <c r="O1" s="804"/>
      <c r="P1" s="804"/>
      <c r="Q1" s="804"/>
      <c r="R1" s="804"/>
      <c r="S1" s="804"/>
      <c r="T1" s="804"/>
      <c r="U1" s="804"/>
      <c r="V1" s="804"/>
      <c r="W1" s="804"/>
      <c r="X1" s="804"/>
      <c r="Y1" s="805"/>
      <c r="Z1" s="805"/>
      <c r="AA1" s="805"/>
      <c r="AB1" s="805"/>
      <c r="AC1" s="805"/>
      <c r="AD1" s="805"/>
      <c r="AE1" s="805"/>
      <c r="AF1" s="805"/>
      <c r="AG1" s="805"/>
      <c r="AH1" s="805"/>
      <c r="AI1" s="805"/>
      <c r="AJ1" s="805"/>
      <c r="AK1" s="804"/>
      <c r="AL1" s="804"/>
      <c r="AM1" s="804"/>
      <c r="AN1" s="804"/>
    </row>
    <row r="2" spans="1:40">
      <c r="A2" s="804"/>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E2" s="804"/>
      <c r="AF2" s="804"/>
      <c r="AG2" s="804"/>
      <c r="AH2" s="804"/>
      <c r="AK2" s="804"/>
      <c r="AL2" s="804"/>
      <c r="AM2" s="804"/>
      <c r="AN2" s="804"/>
    </row>
    <row r="3" spans="1:40" ht="17.25">
      <c r="A3" s="1742" t="s">
        <v>584</v>
      </c>
      <c r="B3" s="1742"/>
      <c r="C3" s="1742"/>
      <c r="D3" s="1742"/>
      <c r="E3" s="1742"/>
      <c r="F3" s="1742"/>
      <c r="G3" s="1742"/>
      <c r="H3" s="1742"/>
      <c r="I3" s="1742"/>
      <c r="J3" s="1742"/>
      <c r="K3" s="1742"/>
      <c r="L3" s="1742"/>
      <c r="M3" s="1742"/>
      <c r="N3" s="1742"/>
      <c r="O3" s="1742"/>
      <c r="P3" s="1742"/>
      <c r="Q3" s="1742"/>
      <c r="R3" s="1742"/>
      <c r="S3" s="1742"/>
      <c r="T3" s="1742"/>
      <c r="U3" s="1742"/>
      <c r="V3" s="1742"/>
      <c r="W3" s="1743">
        <v>5</v>
      </c>
      <c r="X3" s="1743"/>
      <c r="Y3" s="807" t="s">
        <v>14</v>
      </c>
      <c r="Z3" s="807"/>
      <c r="AA3" s="807"/>
      <c r="AB3" s="808"/>
      <c r="AC3" s="808"/>
      <c r="AD3" s="808"/>
      <c r="AE3" s="808"/>
    </row>
    <row r="4" spans="1:40">
      <c r="A4" s="809"/>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row>
    <row r="5" spans="1:40">
      <c r="A5" s="804" t="s">
        <v>517</v>
      </c>
      <c r="B5" s="804"/>
      <c r="C5" s="804"/>
      <c r="D5" s="804"/>
      <c r="E5" s="804"/>
      <c r="F5" s="804"/>
      <c r="G5" s="804"/>
      <c r="H5" s="804"/>
      <c r="I5" s="804"/>
      <c r="J5" s="804"/>
      <c r="K5" s="804"/>
      <c r="L5" s="804"/>
      <c r="M5" s="804"/>
      <c r="N5" s="804"/>
      <c r="O5" s="804"/>
      <c r="P5" s="804"/>
      <c r="Q5" s="804"/>
      <c r="R5" s="810"/>
      <c r="S5" s="810"/>
      <c r="T5" s="810"/>
      <c r="U5" s="810"/>
      <c r="V5" s="810"/>
      <c r="W5" s="810"/>
      <c r="X5" s="810"/>
      <c r="Y5" s="810"/>
      <c r="Z5" s="810"/>
      <c r="AA5" s="811"/>
      <c r="AB5" s="811"/>
      <c r="AC5" s="811"/>
      <c r="AD5" s="811"/>
      <c r="AE5" s="811"/>
      <c r="AF5" s="811"/>
      <c r="AG5" s="811"/>
      <c r="AH5" s="811"/>
      <c r="AI5" s="811"/>
      <c r="AJ5" s="811"/>
    </row>
    <row r="6" spans="1:40" ht="7.5" customHeight="1">
      <c r="A6" s="804"/>
      <c r="B6" s="804"/>
      <c r="C6" s="804"/>
      <c r="D6" s="804"/>
      <c r="E6" s="804"/>
      <c r="F6" s="804"/>
      <c r="G6" s="804"/>
      <c r="H6" s="804"/>
      <c r="I6" s="804"/>
      <c r="J6" s="804"/>
      <c r="K6" s="804"/>
      <c r="L6" s="804"/>
      <c r="M6" s="804"/>
      <c r="N6" s="804"/>
      <c r="O6" s="804"/>
      <c r="P6" s="804"/>
      <c r="Q6" s="804"/>
      <c r="R6" s="804"/>
      <c r="S6" s="804"/>
      <c r="T6" s="804"/>
      <c r="U6" s="804"/>
      <c r="V6" s="804"/>
      <c r="W6" s="804"/>
      <c r="X6" s="804"/>
      <c r="Y6" s="804"/>
      <c r="Z6" s="804"/>
      <c r="AA6" s="804"/>
      <c r="AB6" s="804"/>
      <c r="AC6" s="804"/>
      <c r="AD6" s="804"/>
      <c r="AE6" s="804"/>
      <c r="AF6" s="804"/>
      <c r="AG6" s="804"/>
      <c r="AH6" s="804"/>
      <c r="AI6" s="804"/>
      <c r="AJ6" s="804"/>
    </row>
    <row r="7" spans="1:40">
      <c r="A7" s="1744" t="s">
        <v>7</v>
      </c>
      <c r="B7" s="1745"/>
      <c r="C7" s="1745"/>
      <c r="D7" s="1745"/>
      <c r="E7" s="1745"/>
      <c r="F7" s="1745"/>
      <c r="G7" s="1739" t="str">
        <f>【全員最初に作成】基本情報!M37</f>
        <v>シャカイフクシホウジンマルマルカイ</v>
      </c>
      <c r="H7" s="1740"/>
      <c r="I7" s="1740"/>
      <c r="J7" s="1740"/>
      <c r="K7" s="1740"/>
      <c r="L7" s="1740"/>
      <c r="M7" s="1740"/>
      <c r="N7" s="1740"/>
      <c r="O7" s="1740"/>
      <c r="P7" s="1740"/>
      <c r="Q7" s="1740"/>
      <c r="R7" s="1740"/>
      <c r="S7" s="1740"/>
      <c r="T7" s="1740"/>
      <c r="U7" s="1740"/>
      <c r="V7" s="1740"/>
      <c r="W7" s="1740"/>
      <c r="X7" s="1740"/>
      <c r="Y7" s="1740"/>
      <c r="Z7" s="1740"/>
      <c r="AA7" s="1740"/>
      <c r="AB7" s="1740"/>
      <c r="AC7" s="1740"/>
      <c r="AD7" s="1740"/>
      <c r="AE7" s="1740"/>
      <c r="AF7" s="1740"/>
      <c r="AG7" s="1740"/>
      <c r="AH7" s="1740"/>
      <c r="AI7" s="1740"/>
      <c r="AJ7" s="1741"/>
    </row>
    <row r="8" spans="1:40" ht="20.100000000000001" customHeight="1">
      <c r="A8" s="1717" t="s">
        <v>5</v>
      </c>
      <c r="B8" s="1746"/>
      <c r="C8" s="1746"/>
      <c r="D8" s="1746"/>
      <c r="E8" s="1746"/>
      <c r="F8" s="1746"/>
      <c r="G8" s="1747" t="str">
        <f>【全員最初に作成】基本情報!M38</f>
        <v>社会福祉法人○○会</v>
      </c>
      <c r="H8" s="1748"/>
      <c r="I8" s="1748"/>
      <c r="J8" s="1748"/>
      <c r="K8" s="1748"/>
      <c r="L8" s="1748"/>
      <c r="M8" s="1748"/>
      <c r="N8" s="1748"/>
      <c r="O8" s="1748"/>
      <c r="P8" s="1748"/>
      <c r="Q8" s="1748"/>
      <c r="R8" s="1748"/>
      <c r="S8" s="1748"/>
      <c r="T8" s="1748"/>
      <c r="U8" s="1748"/>
      <c r="V8" s="1748"/>
      <c r="W8" s="1748"/>
      <c r="X8" s="1748"/>
      <c r="Y8" s="1748"/>
      <c r="Z8" s="1748"/>
      <c r="AA8" s="1748"/>
      <c r="AB8" s="1748"/>
      <c r="AC8" s="1748"/>
      <c r="AD8" s="1748"/>
      <c r="AE8" s="1748"/>
      <c r="AF8" s="1748"/>
      <c r="AG8" s="1748"/>
      <c r="AH8" s="1748"/>
      <c r="AI8" s="1748"/>
      <c r="AJ8" s="1749"/>
    </row>
    <row r="9" spans="1:40">
      <c r="A9" s="1724" t="s">
        <v>88</v>
      </c>
      <c r="B9" s="1725"/>
      <c r="C9" s="1725"/>
      <c r="D9" s="1725"/>
      <c r="E9" s="1725"/>
      <c r="F9" s="1725"/>
      <c r="G9" s="812" t="s">
        <v>518</v>
      </c>
      <c r="H9" s="1730" t="str">
        <f>【全員最初に作成】基本情報!AD39</f>
        <v>100－1234</v>
      </c>
      <c r="I9" s="1730"/>
      <c r="J9" s="1730"/>
      <c r="K9" s="1730"/>
      <c r="L9" s="1730"/>
      <c r="M9" s="813"/>
      <c r="N9" s="814"/>
      <c r="O9" s="814"/>
      <c r="P9" s="814"/>
      <c r="Q9" s="814"/>
      <c r="R9" s="814"/>
      <c r="S9" s="814"/>
      <c r="T9" s="814"/>
      <c r="U9" s="814"/>
      <c r="V9" s="814"/>
      <c r="W9" s="814"/>
      <c r="X9" s="814"/>
      <c r="Y9" s="814"/>
      <c r="Z9" s="814"/>
      <c r="AA9" s="814"/>
      <c r="AB9" s="814"/>
      <c r="AC9" s="814"/>
      <c r="AD9" s="814"/>
      <c r="AE9" s="814"/>
      <c r="AF9" s="814"/>
      <c r="AG9" s="814"/>
      <c r="AH9" s="814"/>
      <c r="AI9" s="814"/>
      <c r="AJ9" s="815"/>
    </row>
    <row r="10" spans="1:40">
      <c r="A10" s="1726"/>
      <c r="B10" s="1727"/>
      <c r="C10" s="1727"/>
      <c r="D10" s="1727"/>
      <c r="E10" s="1727"/>
      <c r="F10" s="1727"/>
      <c r="G10" s="1731" t="str">
        <f>【全員最初に作成】基本情報!M40</f>
        <v>千代田区霞が関１－２－２</v>
      </c>
      <c r="H10" s="1732"/>
      <c r="I10" s="1732"/>
      <c r="J10" s="1732"/>
      <c r="K10" s="1732"/>
      <c r="L10" s="1732"/>
      <c r="M10" s="1732"/>
      <c r="N10" s="1732"/>
      <c r="O10" s="1732"/>
      <c r="P10" s="1732"/>
      <c r="Q10" s="1732"/>
      <c r="R10" s="1732"/>
      <c r="S10" s="1732"/>
      <c r="T10" s="1732"/>
      <c r="U10" s="1732"/>
      <c r="V10" s="1732"/>
      <c r="W10" s="1732"/>
      <c r="X10" s="1732"/>
      <c r="Y10" s="1732"/>
      <c r="Z10" s="1732"/>
      <c r="AA10" s="1732"/>
      <c r="AB10" s="1732"/>
      <c r="AC10" s="1732"/>
      <c r="AD10" s="1732"/>
      <c r="AE10" s="1732"/>
      <c r="AF10" s="1732"/>
      <c r="AG10" s="1732"/>
      <c r="AH10" s="1732"/>
      <c r="AI10" s="1732"/>
      <c r="AJ10" s="1733"/>
    </row>
    <row r="11" spans="1:40">
      <c r="A11" s="1728"/>
      <c r="B11" s="1729"/>
      <c r="C11" s="1729"/>
      <c r="D11" s="1729"/>
      <c r="E11" s="1729"/>
      <c r="F11" s="1729"/>
      <c r="G11" s="1734" t="str">
        <f>【全員最初に作成】基本情報!M41</f>
        <v>○○ビル18Ｆ</v>
      </c>
      <c r="H11" s="1735"/>
      <c r="I11" s="1735"/>
      <c r="J11" s="1735"/>
      <c r="K11" s="1735"/>
      <c r="L11" s="1735"/>
      <c r="M11" s="1735"/>
      <c r="N11" s="1735"/>
      <c r="O11" s="1735"/>
      <c r="P11" s="1735"/>
      <c r="Q11" s="1735"/>
      <c r="R11" s="1735"/>
      <c r="S11" s="1735"/>
      <c r="T11" s="1735"/>
      <c r="U11" s="1735"/>
      <c r="V11" s="1735"/>
      <c r="W11" s="1735"/>
      <c r="X11" s="1735"/>
      <c r="Y11" s="1735"/>
      <c r="Z11" s="1735"/>
      <c r="AA11" s="1735"/>
      <c r="AB11" s="1735"/>
      <c r="AC11" s="1735"/>
      <c r="AD11" s="1735"/>
      <c r="AE11" s="1735"/>
      <c r="AF11" s="1735"/>
      <c r="AG11" s="1735"/>
      <c r="AH11" s="1735"/>
      <c r="AI11" s="1735"/>
      <c r="AJ11" s="1736"/>
    </row>
    <row r="12" spans="1:40">
      <c r="A12" s="1737" t="s">
        <v>7</v>
      </c>
      <c r="B12" s="1738"/>
      <c r="C12" s="1738"/>
      <c r="D12" s="1738"/>
      <c r="E12" s="1738"/>
      <c r="F12" s="1738"/>
      <c r="G12" s="1739" t="str">
        <f>【全員最初に作成】基本情報!M44</f>
        <v>コウロウ　タロウ</v>
      </c>
      <c r="H12" s="1740"/>
      <c r="I12" s="1740"/>
      <c r="J12" s="1740"/>
      <c r="K12" s="1740"/>
      <c r="L12" s="1740"/>
      <c r="M12" s="1740"/>
      <c r="N12" s="1740"/>
      <c r="O12" s="1740"/>
      <c r="P12" s="1740"/>
      <c r="Q12" s="1740"/>
      <c r="R12" s="1740"/>
      <c r="S12" s="1740"/>
      <c r="T12" s="1740"/>
      <c r="U12" s="1740"/>
      <c r="V12" s="1740"/>
      <c r="W12" s="1740"/>
      <c r="X12" s="1740"/>
      <c r="Y12" s="1740"/>
      <c r="Z12" s="1740"/>
      <c r="AA12" s="1740"/>
      <c r="AB12" s="1740"/>
      <c r="AC12" s="1740"/>
      <c r="AD12" s="1740"/>
      <c r="AE12" s="1740"/>
      <c r="AF12" s="1740"/>
      <c r="AG12" s="1740"/>
      <c r="AH12" s="1740"/>
      <c r="AI12" s="1740"/>
      <c r="AJ12" s="1741"/>
    </row>
    <row r="13" spans="1:40">
      <c r="A13" s="1710" t="s">
        <v>83</v>
      </c>
      <c r="B13" s="1711"/>
      <c r="C13" s="1711"/>
      <c r="D13" s="1711"/>
      <c r="E13" s="1711"/>
      <c r="F13" s="1711"/>
      <c r="G13" s="1712" t="str">
        <f>【全員最初に作成】基本情報!M45</f>
        <v>厚労　太郎</v>
      </c>
      <c r="H13" s="1713"/>
      <c r="I13" s="1713"/>
      <c r="J13" s="1713"/>
      <c r="K13" s="1713"/>
      <c r="L13" s="1713"/>
      <c r="M13" s="1713"/>
      <c r="N13" s="1713"/>
      <c r="O13" s="1713"/>
      <c r="P13" s="1713"/>
      <c r="Q13" s="1713"/>
      <c r="R13" s="1713"/>
      <c r="S13" s="1713"/>
      <c r="T13" s="1713"/>
      <c r="U13" s="1713"/>
      <c r="V13" s="1713"/>
      <c r="W13" s="1713"/>
      <c r="X13" s="1713"/>
      <c r="Y13" s="1713"/>
      <c r="Z13" s="1713"/>
      <c r="AA13" s="1713"/>
      <c r="AB13" s="1713"/>
      <c r="AC13" s="1713"/>
      <c r="AD13" s="1713"/>
      <c r="AE13" s="1713"/>
      <c r="AF13" s="1713"/>
      <c r="AG13" s="1713"/>
      <c r="AH13" s="1713"/>
      <c r="AI13" s="1713"/>
      <c r="AJ13" s="1714"/>
    </row>
    <row r="14" spans="1:40">
      <c r="A14" s="1715" t="s">
        <v>87</v>
      </c>
      <c r="B14" s="1715"/>
      <c r="C14" s="1715"/>
      <c r="D14" s="1715"/>
      <c r="E14" s="1715"/>
      <c r="F14" s="1715"/>
      <c r="G14" s="1716" t="s">
        <v>0</v>
      </c>
      <c r="H14" s="1716"/>
      <c r="I14" s="1716"/>
      <c r="J14" s="1717"/>
      <c r="K14" s="1718" t="str">
        <f>【全員最初に作成】基本情報!M46</f>
        <v>03-3571-0000</v>
      </c>
      <c r="L14" s="1719"/>
      <c r="M14" s="1719"/>
      <c r="N14" s="1719"/>
      <c r="O14" s="1719"/>
      <c r="P14" s="1719"/>
      <c r="Q14" s="1719"/>
      <c r="R14" s="1719"/>
      <c r="S14" s="1719"/>
      <c r="T14" s="1720"/>
      <c r="U14" s="1721" t="s">
        <v>519</v>
      </c>
      <c r="V14" s="1722"/>
      <c r="W14" s="1722"/>
      <c r="X14" s="1723"/>
      <c r="Y14" s="1718" t="str">
        <f>【全員最初に作成】基本情報!M47</f>
        <v>aaa@aaa.aa.jp</v>
      </c>
      <c r="Z14" s="1719"/>
      <c r="AA14" s="1719"/>
      <c r="AB14" s="1719"/>
      <c r="AC14" s="1719"/>
      <c r="AD14" s="1719"/>
      <c r="AE14" s="1719"/>
      <c r="AF14" s="1719"/>
      <c r="AG14" s="1719"/>
      <c r="AH14" s="1719"/>
      <c r="AI14" s="1719"/>
      <c r="AJ14" s="1720"/>
    </row>
    <row r="16" spans="1:40" ht="22.5" customHeight="1">
      <c r="A16" s="806" t="s">
        <v>585</v>
      </c>
    </row>
    <row r="17" spans="1:36" ht="45" customHeight="1">
      <c r="A17" s="1696" t="s">
        <v>586</v>
      </c>
      <c r="B17" s="1697"/>
      <c r="C17" s="1697"/>
      <c r="D17" s="1697"/>
      <c r="E17" s="1697"/>
      <c r="F17" s="1697"/>
      <c r="G17" s="1697"/>
      <c r="H17" s="1697"/>
      <c r="I17" s="1697"/>
      <c r="J17" s="1697"/>
      <c r="K17" s="1697"/>
      <c r="L17" s="1697"/>
      <c r="M17" s="1697"/>
      <c r="N17" s="1697"/>
      <c r="O17" s="1697"/>
      <c r="P17" s="1697"/>
      <c r="Q17" s="1697"/>
      <c r="R17" s="1697"/>
      <c r="S17" s="1697"/>
      <c r="T17" s="1697"/>
      <c r="U17" s="1697"/>
      <c r="V17" s="1697"/>
      <c r="W17" s="1697"/>
      <c r="X17" s="1697"/>
      <c r="Y17" s="1697"/>
      <c r="Z17" s="1697"/>
      <c r="AA17" s="1697"/>
      <c r="AB17" s="1697"/>
      <c r="AC17" s="1697"/>
      <c r="AD17" s="1697"/>
      <c r="AE17" s="1697"/>
      <c r="AF17" s="1697"/>
      <c r="AG17" s="1697"/>
      <c r="AH17" s="1697"/>
      <c r="AI17" s="1697"/>
      <c r="AJ17" s="1698"/>
    </row>
    <row r="18" spans="1:36" ht="80.099999999999994" customHeight="1">
      <c r="A18" s="1699"/>
      <c r="B18" s="1700"/>
      <c r="C18" s="1700"/>
      <c r="D18" s="1700"/>
      <c r="E18" s="1700"/>
      <c r="F18" s="1700"/>
      <c r="G18" s="1700"/>
      <c r="H18" s="1700"/>
      <c r="I18" s="1700"/>
      <c r="J18" s="1700"/>
      <c r="K18" s="1700"/>
      <c r="L18" s="1700"/>
      <c r="M18" s="1700"/>
      <c r="N18" s="1700"/>
      <c r="O18" s="1700"/>
      <c r="P18" s="1700"/>
      <c r="Q18" s="1700"/>
      <c r="R18" s="1700"/>
      <c r="S18" s="1700"/>
      <c r="T18" s="1700"/>
      <c r="U18" s="1700"/>
      <c r="V18" s="1700"/>
      <c r="W18" s="1700"/>
      <c r="X18" s="1700"/>
      <c r="Y18" s="1700"/>
      <c r="Z18" s="1700"/>
      <c r="AA18" s="1700"/>
      <c r="AB18" s="1700"/>
      <c r="AC18" s="1700"/>
      <c r="AD18" s="1700"/>
      <c r="AE18" s="1700"/>
      <c r="AF18" s="1700"/>
      <c r="AG18" s="1700"/>
      <c r="AH18" s="1700"/>
      <c r="AI18" s="1700"/>
      <c r="AJ18" s="1701"/>
    </row>
    <row r="20" spans="1:36" ht="22.5" customHeight="1">
      <c r="A20" s="806" t="s">
        <v>587</v>
      </c>
    </row>
    <row r="21" spans="1:36" ht="90" customHeight="1">
      <c r="A21" s="1702"/>
      <c r="B21" s="1703"/>
      <c r="C21" s="1703"/>
      <c r="D21" s="1703"/>
      <c r="E21" s="1703"/>
      <c r="F21" s="1703"/>
      <c r="G21" s="1703"/>
      <c r="H21" s="1703"/>
      <c r="I21" s="1703"/>
      <c r="J21" s="1703"/>
      <c r="K21" s="1703"/>
      <c r="L21" s="1703"/>
      <c r="M21" s="1703"/>
      <c r="N21" s="1703"/>
      <c r="O21" s="1703"/>
      <c r="P21" s="1703"/>
      <c r="Q21" s="1703"/>
      <c r="R21" s="1703"/>
      <c r="S21" s="1703"/>
      <c r="T21" s="1703"/>
      <c r="U21" s="1703"/>
      <c r="V21" s="1703"/>
      <c r="W21" s="1703"/>
      <c r="X21" s="1703"/>
      <c r="Y21" s="1703"/>
      <c r="Z21" s="1703"/>
      <c r="AA21" s="1703"/>
      <c r="AB21" s="1703"/>
      <c r="AC21" s="1703"/>
      <c r="AD21" s="1703"/>
      <c r="AE21" s="1703"/>
      <c r="AF21" s="1703"/>
      <c r="AG21" s="1703"/>
      <c r="AH21" s="1703"/>
      <c r="AI21" s="1703"/>
      <c r="AJ21" s="1704"/>
    </row>
    <row r="23" spans="1:36" ht="22.5" customHeight="1">
      <c r="A23" s="806" t="s">
        <v>588</v>
      </c>
    </row>
    <row r="24" spans="1:36" ht="80.099999999999994" customHeight="1">
      <c r="A24" s="1705"/>
      <c r="B24" s="1706"/>
      <c r="C24" s="1706"/>
      <c r="D24" s="1706"/>
      <c r="E24" s="1706"/>
      <c r="F24" s="1706"/>
      <c r="G24" s="1706"/>
      <c r="H24" s="1706"/>
      <c r="I24" s="1706"/>
      <c r="J24" s="1706"/>
      <c r="K24" s="1706"/>
      <c r="L24" s="1706"/>
      <c r="M24" s="1706"/>
      <c r="N24" s="1706"/>
      <c r="O24" s="1706"/>
      <c r="P24" s="1706"/>
      <c r="Q24" s="1706"/>
      <c r="R24" s="1706"/>
      <c r="S24" s="1706"/>
      <c r="T24" s="1706"/>
      <c r="U24" s="1706"/>
      <c r="V24" s="1706"/>
      <c r="W24" s="1706"/>
      <c r="X24" s="1706"/>
      <c r="Y24" s="1706"/>
      <c r="Z24" s="1706"/>
      <c r="AA24" s="1706"/>
      <c r="AB24" s="1706"/>
      <c r="AC24" s="1706"/>
      <c r="AD24" s="1706"/>
      <c r="AE24" s="1706"/>
      <c r="AF24" s="1706"/>
      <c r="AG24" s="1706"/>
      <c r="AH24" s="1706"/>
      <c r="AI24" s="1706"/>
      <c r="AJ24" s="1707"/>
    </row>
    <row r="25" spans="1:36">
      <c r="A25" s="806" t="s">
        <v>101</v>
      </c>
      <c r="B25" s="806" t="s">
        <v>589</v>
      </c>
    </row>
    <row r="27" spans="1:36" ht="22.5" customHeight="1">
      <c r="A27" s="806" t="s">
        <v>590</v>
      </c>
    </row>
    <row r="28" spans="1:36">
      <c r="A28" s="1696" t="s">
        <v>591</v>
      </c>
      <c r="B28" s="1697"/>
      <c r="C28" s="1697"/>
      <c r="D28" s="1697"/>
      <c r="E28" s="1697"/>
      <c r="F28" s="1697"/>
      <c r="G28" s="1697"/>
      <c r="H28" s="1697"/>
      <c r="I28" s="1697"/>
      <c r="J28" s="1697"/>
      <c r="K28" s="1697"/>
      <c r="L28" s="1697"/>
      <c r="M28" s="1697"/>
      <c r="N28" s="1697"/>
      <c r="O28" s="1697"/>
      <c r="P28" s="1697"/>
      <c r="Q28" s="1697"/>
      <c r="R28" s="1697"/>
      <c r="S28" s="1697"/>
      <c r="T28" s="1697"/>
      <c r="U28" s="1697"/>
      <c r="V28" s="1697"/>
      <c r="W28" s="1697"/>
      <c r="X28" s="1697"/>
      <c r="Y28" s="1697"/>
      <c r="Z28" s="1697"/>
      <c r="AA28" s="1697"/>
      <c r="AB28" s="1697"/>
      <c r="AC28" s="1697"/>
      <c r="AD28" s="1697"/>
      <c r="AE28" s="1697"/>
      <c r="AF28" s="1697"/>
      <c r="AG28" s="1697"/>
      <c r="AH28" s="1697"/>
      <c r="AI28" s="1697"/>
      <c r="AJ28" s="1698"/>
    </row>
    <row r="29" spans="1:36" ht="80.099999999999994" customHeight="1">
      <c r="A29" s="1699"/>
      <c r="B29" s="1700"/>
      <c r="C29" s="1700"/>
      <c r="D29" s="1700"/>
      <c r="E29" s="1700"/>
      <c r="F29" s="1700"/>
      <c r="G29" s="1700"/>
      <c r="H29" s="1700"/>
      <c r="I29" s="1700"/>
      <c r="J29" s="1700"/>
      <c r="K29" s="1700"/>
      <c r="L29" s="1700"/>
      <c r="M29" s="1700"/>
      <c r="N29" s="1700"/>
      <c r="O29" s="1700"/>
      <c r="P29" s="1700"/>
      <c r="Q29" s="1700"/>
      <c r="R29" s="1700"/>
      <c r="S29" s="1700"/>
      <c r="T29" s="1700"/>
      <c r="U29" s="1700"/>
      <c r="V29" s="1700"/>
      <c r="W29" s="1700"/>
      <c r="X29" s="1700"/>
      <c r="Y29" s="1700"/>
      <c r="Z29" s="1700"/>
      <c r="AA29" s="1700"/>
      <c r="AB29" s="1700"/>
      <c r="AC29" s="1700"/>
      <c r="AD29" s="1700"/>
      <c r="AE29" s="1700"/>
      <c r="AF29" s="1700"/>
      <c r="AG29" s="1700"/>
      <c r="AH29" s="1700"/>
      <c r="AI29" s="1700"/>
      <c r="AJ29" s="1701"/>
    </row>
    <row r="31" spans="1:36">
      <c r="A31" s="816"/>
      <c r="B31" s="816"/>
      <c r="C31" s="816"/>
      <c r="D31" s="816"/>
      <c r="E31" s="816"/>
      <c r="F31" s="816"/>
      <c r="G31" s="816"/>
      <c r="H31" s="816"/>
      <c r="I31" s="816"/>
      <c r="J31" s="816"/>
      <c r="K31" s="816"/>
      <c r="L31" s="816"/>
      <c r="M31" s="816"/>
      <c r="N31" s="816"/>
      <c r="O31" s="816"/>
      <c r="P31" s="816"/>
      <c r="Q31" s="816"/>
      <c r="R31" s="816"/>
      <c r="S31" s="816"/>
      <c r="T31" s="816"/>
      <c r="U31" s="816"/>
      <c r="V31" s="816"/>
      <c r="W31" s="816"/>
      <c r="X31" s="816"/>
      <c r="Y31" s="816"/>
      <c r="Z31" s="816"/>
      <c r="AA31" s="816"/>
      <c r="AB31" s="816"/>
      <c r="AC31" s="816"/>
      <c r="AD31" s="816"/>
      <c r="AE31" s="816"/>
      <c r="AF31" s="816"/>
      <c r="AG31" s="816"/>
      <c r="AH31" s="816"/>
      <c r="AI31" s="816"/>
      <c r="AJ31" s="816"/>
    </row>
    <row r="32" spans="1:36" s="822" customFormat="1" ht="19.5" customHeight="1">
      <c r="A32" s="817"/>
      <c r="B32" s="818"/>
      <c r="C32" s="817" t="s">
        <v>15</v>
      </c>
      <c r="D32" s="817"/>
      <c r="E32" s="1708"/>
      <c r="F32" s="1709"/>
      <c r="G32" s="817" t="s">
        <v>4</v>
      </c>
      <c r="H32" s="1708"/>
      <c r="I32" s="1709"/>
      <c r="J32" s="817" t="s">
        <v>3</v>
      </c>
      <c r="K32" s="1708"/>
      <c r="L32" s="1709"/>
      <c r="M32" s="817" t="s">
        <v>2</v>
      </c>
      <c r="N32" s="819"/>
      <c r="O32" s="819"/>
      <c r="P32" s="819"/>
      <c r="Q32" s="820"/>
      <c r="R32" s="1693" t="s">
        <v>556</v>
      </c>
      <c r="S32" s="1693"/>
      <c r="T32" s="1693"/>
      <c r="U32" s="1693"/>
      <c r="V32" s="1693"/>
      <c r="W32" s="1695" t="str">
        <f>【全員最初に作成】基本情報!M38</f>
        <v>社会福祉法人○○会</v>
      </c>
      <c r="X32" s="1695"/>
      <c r="Y32" s="1695"/>
      <c r="Z32" s="1695"/>
      <c r="AA32" s="1695"/>
      <c r="AB32" s="1695"/>
      <c r="AC32" s="1695"/>
      <c r="AD32" s="1695"/>
      <c r="AE32" s="1695"/>
      <c r="AF32" s="1695"/>
      <c r="AG32" s="1695"/>
      <c r="AH32" s="1695"/>
      <c r="AI32" s="821"/>
      <c r="AJ32" s="819"/>
    </row>
    <row r="33" spans="1:36" s="822" customFormat="1" ht="19.5" customHeight="1">
      <c r="A33" s="817"/>
      <c r="B33" s="819"/>
      <c r="C33" s="817"/>
      <c r="D33" s="817"/>
      <c r="E33" s="817"/>
      <c r="F33" s="817"/>
      <c r="G33" s="817"/>
      <c r="H33" s="817"/>
      <c r="I33" s="817"/>
      <c r="J33" s="817"/>
      <c r="K33" s="817"/>
      <c r="L33" s="817"/>
      <c r="M33" s="817"/>
      <c r="N33" s="817"/>
      <c r="O33" s="817"/>
      <c r="P33" s="819"/>
      <c r="Q33" s="820"/>
      <c r="R33" s="1693" t="s">
        <v>557</v>
      </c>
      <c r="S33" s="1693"/>
      <c r="T33" s="1693"/>
      <c r="U33" s="1693"/>
      <c r="V33" s="1693"/>
      <c r="W33" s="1694" t="str">
        <f>【全員最初に作成】基本情報!M43</f>
        <v>厚労　花子</v>
      </c>
      <c r="X33" s="1695"/>
      <c r="Y33" s="1695"/>
      <c r="Z33" s="1695"/>
      <c r="AA33" s="1695"/>
      <c r="AB33" s="1695"/>
      <c r="AC33" s="1695"/>
      <c r="AD33" s="1695"/>
      <c r="AE33" s="1695"/>
      <c r="AF33" s="1695"/>
      <c r="AG33" s="1695"/>
      <c r="AH33" s="1695"/>
      <c r="AI33" s="823"/>
      <c r="AJ33" s="819"/>
    </row>
  </sheetData>
  <sheetProtection password="D9E3" sheet="1" objects="1" scenarios="1" selectLockedCells="1" selectUnlockedCells="1"/>
  <mergeCells count="32">
    <mergeCell ref="A3:V3"/>
    <mergeCell ref="W3:X3"/>
    <mergeCell ref="A7:F7"/>
    <mergeCell ref="G7:AJ7"/>
    <mergeCell ref="A8:F8"/>
    <mergeCell ref="G8:AJ8"/>
    <mergeCell ref="A9:F11"/>
    <mergeCell ref="H9:L9"/>
    <mergeCell ref="G10:AJ10"/>
    <mergeCell ref="G11:AJ11"/>
    <mergeCell ref="A12:F12"/>
    <mergeCell ref="G12:AJ12"/>
    <mergeCell ref="A13:F13"/>
    <mergeCell ref="G13:AJ13"/>
    <mergeCell ref="A14:F14"/>
    <mergeCell ref="G14:J14"/>
    <mergeCell ref="K14:T14"/>
    <mergeCell ref="U14:X14"/>
    <mergeCell ref="Y14:AJ14"/>
    <mergeCell ref="R33:V33"/>
    <mergeCell ref="W33:AH33"/>
    <mergeCell ref="A17:AJ17"/>
    <mergeCell ref="A18:AJ18"/>
    <mergeCell ref="A21:AJ21"/>
    <mergeCell ref="A24:AJ24"/>
    <mergeCell ref="A28:AJ28"/>
    <mergeCell ref="A29:AJ29"/>
    <mergeCell ref="E32:F32"/>
    <mergeCell ref="H32:I32"/>
    <mergeCell ref="K32:L32"/>
    <mergeCell ref="R32:V32"/>
    <mergeCell ref="W32:AH32"/>
  </mergeCells>
  <phoneticPr fontId="8"/>
  <dataValidations count="2">
    <dataValidation imeMode="halfAlpha" allowBlank="1" showInputMessage="1" showErrorMessage="1" sqref="A14 K14 E32:F32 H32:I32 K32:L32"/>
    <dataValidation imeMode="hiragana" allowBlank="1" showInputMessage="1" showErrorMessage="1" sqref="W33"/>
  </dataValidations>
  <pageMargins left="0.7" right="0.7" top="0.75" bottom="0.75" header="0.3" footer="0.3"/>
  <pageSetup paperSize="9" scale="98"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29CB0DBF-2273-4B7C-A037-11802109C992}">
            <xm:f>'⇒【全員作成】別紙様式2-1 計画書_総括表'!$AF$51="いいえ、届け出ません"</xm:f>
            <x14:dxf>
              <fill>
                <patternFill>
                  <bgColor theme="0" tint="-0.24994659260841701"/>
                </patternFill>
              </fill>
            </x14:dxf>
          </x14:cfRule>
          <xm:sqref>A1:AJ1048576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115" zoomScaleNormal="85" zoomScaleSheetLayoutView="115" workbookViewId="0">
      <selection activeCell="I30" sqref="I30"/>
    </sheetView>
  </sheetViews>
  <sheetFormatPr defaultColWidth="9" defaultRowHeight="13.5"/>
  <cols>
    <col min="1" max="1" width="21.875" style="1" customWidth="1"/>
    <col min="2" max="2" width="20.375" style="1" customWidth="1"/>
    <col min="3" max="5" width="10.875" style="1" customWidth="1"/>
    <col min="6" max="8" width="10.875" style="3" customWidth="1"/>
    <col min="9" max="9" width="19.125" style="1" bestFit="1" customWidth="1"/>
    <col min="10" max="10" width="17.5" style="1" customWidth="1"/>
    <col min="11" max="11" width="15.625" style="1" customWidth="1"/>
    <col min="12" max="12" width="28.875" style="1" customWidth="1"/>
    <col min="13" max="16384" width="9" style="1"/>
  </cols>
  <sheetData>
    <row r="1" spans="1:14" ht="14.25" thickBot="1">
      <c r="A1" s="2" t="s">
        <v>54</v>
      </c>
      <c r="B1" s="2"/>
      <c r="C1" s="2"/>
      <c r="D1" s="2"/>
      <c r="E1" s="2"/>
    </row>
    <row r="2" spans="1:14" ht="27.75" customHeight="1">
      <c r="A2" s="1762" t="s">
        <v>142</v>
      </c>
      <c r="B2" s="1763"/>
      <c r="C2" s="1767" t="s">
        <v>143</v>
      </c>
      <c r="D2" s="1767"/>
      <c r="E2" s="1767"/>
      <c r="F2" s="1759" t="s">
        <v>144</v>
      </c>
      <c r="G2" s="1760"/>
      <c r="H2" s="1760"/>
      <c r="I2" s="1761"/>
      <c r="J2" s="1750" t="s">
        <v>142</v>
      </c>
      <c r="K2" s="1751"/>
      <c r="L2" s="1756" t="s">
        <v>270</v>
      </c>
    </row>
    <row r="3" spans="1:14" ht="39" customHeight="1">
      <c r="A3" s="1764"/>
      <c r="B3" s="1753"/>
      <c r="C3" s="1768" t="s">
        <v>167</v>
      </c>
      <c r="D3" s="1768"/>
      <c r="E3" s="1768"/>
      <c r="F3" s="1769" t="s">
        <v>145</v>
      </c>
      <c r="G3" s="1765"/>
      <c r="H3" s="1765"/>
      <c r="I3" s="4" t="s">
        <v>146</v>
      </c>
      <c r="J3" s="1752"/>
      <c r="K3" s="1753"/>
      <c r="L3" s="1757"/>
    </row>
    <row r="4" spans="1:14" ht="18" customHeight="1" thickBot="1">
      <c r="A4" s="1765"/>
      <c r="B4" s="1766"/>
      <c r="C4" s="4" t="s">
        <v>51</v>
      </c>
      <c r="D4" s="4" t="s">
        <v>52</v>
      </c>
      <c r="E4" s="4" t="s">
        <v>53</v>
      </c>
      <c r="F4" s="4" t="s">
        <v>16</v>
      </c>
      <c r="G4" s="5" t="s">
        <v>17</v>
      </c>
      <c r="H4" s="5" t="s">
        <v>184</v>
      </c>
      <c r="I4" s="4" t="s">
        <v>16</v>
      </c>
      <c r="J4" s="1754"/>
      <c r="K4" s="1755"/>
      <c r="L4" s="1758"/>
      <c r="N4" s="50" t="s">
        <v>13</v>
      </c>
    </row>
    <row r="5" spans="1:14" ht="17.100000000000001" customHeight="1">
      <c r="A5" s="6" t="s">
        <v>147</v>
      </c>
      <c r="B5" s="7"/>
      <c r="C5" s="8">
        <v>0.27400000000000002</v>
      </c>
      <c r="D5" s="8">
        <v>0.2</v>
      </c>
      <c r="E5" s="8">
        <v>0.111</v>
      </c>
      <c r="F5" s="8">
        <v>7.0000000000000007E-2</v>
      </c>
      <c r="G5" s="8">
        <v>5.5E-2</v>
      </c>
      <c r="H5" s="10" t="s">
        <v>185</v>
      </c>
      <c r="I5" s="12" t="s">
        <v>148</v>
      </c>
      <c r="J5" s="30" t="s">
        <v>147</v>
      </c>
      <c r="K5" s="31"/>
      <c r="L5" s="32">
        <v>4.4999999999999998E-2</v>
      </c>
      <c r="N5" s="1">
        <v>1</v>
      </c>
    </row>
    <row r="6" spans="1:14" ht="17.100000000000001" customHeight="1">
      <c r="A6" s="6" t="s">
        <v>149</v>
      </c>
      <c r="B6" s="7"/>
      <c r="C6" s="8">
        <v>0.2</v>
      </c>
      <c r="D6" s="8">
        <v>0.14599999999999999</v>
      </c>
      <c r="E6" s="8">
        <v>8.1000000000000003E-2</v>
      </c>
      <c r="F6" s="8">
        <v>7.0000000000000007E-2</v>
      </c>
      <c r="G6" s="8">
        <v>5.5E-2</v>
      </c>
      <c r="H6" s="10" t="s">
        <v>185</v>
      </c>
      <c r="I6" s="12" t="s">
        <v>148</v>
      </c>
      <c r="J6" s="33" t="s">
        <v>149</v>
      </c>
      <c r="K6" s="34"/>
      <c r="L6" s="35">
        <v>4.4999999999999998E-2</v>
      </c>
      <c r="N6" s="1">
        <v>2</v>
      </c>
    </row>
    <row r="7" spans="1:14" ht="17.100000000000001" customHeight="1">
      <c r="A7" s="6" t="s">
        <v>189</v>
      </c>
      <c r="B7" s="7"/>
      <c r="C7" s="8">
        <v>0.27400000000000002</v>
      </c>
      <c r="D7" s="8">
        <v>0.2</v>
      </c>
      <c r="E7" s="8">
        <v>0.111</v>
      </c>
      <c r="F7" s="8">
        <v>7.0000000000000007E-2</v>
      </c>
      <c r="G7" s="8">
        <v>5.5E-2</v>
      </c>
      <c r="H7" s="10" t="s">
        <v>185</v>
      </c>
      <c r="I7" s="12" t="s">
        <v>148</v>
      </c>
      <c r="J7" s="33" t="s">
        <v>189</v>
      </c>
      <c r="K7" s="34"/>
      <c r="L7" s="35">
        <v>4.4999999999999998E-2</v>
      </c>
      <c r="N7" s="1">
        <v>3</v>
      </c>
    </row>
    <row r="8" spans="1:14" ht="17.100000000000001" customHeight="1">
      <c r="A8" s="6" t="s">
        <v>150</v>
      </c>
      <c r="B8" s="7"/>
      <c r="C8" s="8">
        <v>0.23899999999999999</v>
      </c>
      <c r="D8" s="8">
        <v>0.17499999999999999</v>
      </c>
      <c r="E8" s="8">
        <v>9.7000000000000003E-2</v>
      </c>
      <c r="F8" s="8">
        <v>7.0000000000000007E-2</v>
      </c>
      <c r="G8" s="8">
        <v>5.5E-2</v>
      </c>
      <c r="H8" s="10" t="s">
        <v>185</v>
      </c>
      <c r="I8" s="12" t="s">
        <v>148</v>
      </c>
      <c r="J8" s="33" t="s">
        <v>150</v>
      </c>
      <c r="K8" s="34"/>
      <c r="L8" s="35">
        <v>4.4999999999999998E-2</v>
      </c>
      <c r="N8" s="1">
        <v>4</v>
      </c>
    </row>
    <row r="9" spans="1:14" ht="17.100000000000001" customHeight="1">
      <c r="A9" s="6" t="s">
        <v>154</v>
      </c>
      <c r="B9" s="7"/>
      <c r="C9" s="8">
        <v>8.8999999999999996E-2</v>
      </c>
      <c r="D9" s="8">
        <v>6.5000000000000002E-2</v>
      </c>
      <c r="E9" s="8">
        <v>3.5999999999999997E-2</v>
      </c>
      <c r="F9" s="10" t="s">
        <v>191</v>
      </c>
      <c r="G9" s="10" t="s">
        <v>191</v>
      </c>
      <c r="H9" s="8">
        <v>6.0999999999999999E-2</v>
      </c>
      <c r="I9" s="12" t="s">
        <v>121</v>
      </c>
      <c r="J9" s="33" t="s">
        <v>154</v>
      </c>
      <c r="K9" s="34"/>
      <c r="L9" s="35">
        <v>4.4999999999999998E-2</v>
      </c>
      <c r="N9" s="1">
        <v>5</v>
      </c>
    </row>
    <row r="10" spans="1:14" ht="17.100000000000001" customHeight="1">
      <c r="A10" s="6" t="s">
        <v>153</v>
      </c>
      <c r="B10" s="7"/>
      <c r="C10" s="8">
        <v>4.3999999999999997E-2</v>
      </c>
      <c r="D10" s="8">
        <v>3.2000000000000001E-2</v>
      </c>
      <c r="E10" s="8">
        <v>1.7999999999999999E-2</v>
      </c>
      <c r="F10" s="8">
        <v>1.4E-2</v>
      </c>
      <c r="G10" s="8">
        <v>1.2999999999999999E-2</v>
      </c>
      <c r="H10" s="10" t="s">
        <v>185</v>
      </c>
      <c r="I10" s="12" t="s">
        <v>152</v>
      </c>
      <c r="J10" s="33" t="s">
        <v>153</v>
      </c>
      <c r="K10" s="34"/>
      <c r="L10" s="35">
        <v>1.0999999999999999E-2</v>
      </c>
      <c r="N10" s="1">
        <v>6</v>
      </c>
    </row>
    <row r="11" spans="1:14" ht="17.100000000000001" customHeight="1">
      <c r="A11" s="6" t="s">
        <v>155</v>
      </c>
      <c r="B11" s="7"/>
      <c r="C11" s="8">
        <v>8.5999999999999993E-2</v>
      </c>
      <c r="D11" s="8">
        <v>6.3E-2</v>
      </c>
      <c r="E11" s="8">
        <v>3.5000000000000003E-2</v>
      </c>
      <c r="F11" s="10" t="s">
        <v>185</v>
      </c>
      <c r="G11" s="10" t="s">
        <v>185</v>
      </c>
      <c r="H11" s="9">
        <v>2.1000000000000001E-2</v>
      </c>
      <c r="I11" s="12" t="s">
        <v>186</v>
      </c>
      <c r="J11" s="33" t="s">
        <v>155</v>
      </c>
      <c r="K11" s="34"/>
      <c r="L11" s="35">
        <v>2.8000000000000001E-2</v>
      </c>
      <c r="N11" s="1">
        <v>7</v>
      </c>
    </row>
    <row r="12" spans="1:14" ht="17.100000000000001" customHeight="1">
      <c r="A12" s="6" t="s">
        <v>190</v>
      </c>
      <c r="B12" s="7"/>
      <c r="C12" s="8">
        <v>8.5999999999999993E-2</v>
      </c>
      <c r="D12" s="8">
        <v>6.3E-2</v>
      </c>
      <c r="E12" s="8">
        <v>3.5000000000000003E-2</v>
      </c>
      <c r="F12" s="10" t="s">
        <v>185</v>
      </c>
      <c r="G12" s="10" t="s">
        <v>185</v>
      </c>
      <c r="H12" s="9">
        <v>2.1000000000000001E-2</v>
      </c>
      <c r="I12" s="12" t="s">
        <v>187</v>
      </c>
      <c r="J12" s="33" t="s">
        <v>190</v>
      </c>
      <c r="K12" s="34"/>
      <c r="L12" s="35">
        <v>2.8000000000000001E-2</v>
      </c>
      <c r="N12" s="1">
        <v>8</v>
      </c>
    </row>
    <row r="13" spans="1:14" ht="17.100000000000001" customHeight="1">
      <c r="A13" s="6" t="s">
        <v>151</v>
      </c>
      <c r="B13" s="7"/>
      <c r="C13" s="8">
        <v>6.4000000000000001E-2</v>
      </c>
      <c r="D13" s="8">
        <v>4.7E-2</v>
      </c>
      <c r="E13" s="8">
        <v>2.5999999999999999E-2</v>
      </c>
      <c r="F13" s="8">
        <v>2.1000000000000001E-2</v>
      </c>
      <c r="G13" s="8">
        <v>1.9E-2</v>
      </c>
      <c r="H13" s="10" t="s">
        <v>185</v>
      </c>
      <c r="I13" s="12" t="s">
        <v>152</v>
      </c>
      <c r="J13" s="33" t="s">
        <v>151</v>
      </c>
      <c r="K13" s="34"/>
      <c r="L13" s="35">
        <v>2.8000000000000001E-2</v>
      </c>
      <c r="N13" s="1">
        <v>9</v>
      </c>
    </row>
    <row r="14" spans="1:14" ht="17.100000000000001" customHeight="1">
      <c r="A14" s="6" t="s">
        <v>197</v>
      </c>
      <c r="B14" s="7"/>
      <c r="C14" s="8">
        <v>6.7000000000000004E-2</v>
      </c>
      <c r="D14" s="8">
        <v>4.9000000000000002E-2</v>
      </c>
      <c r="E14" s="8">
        <v>2.7E-2</v>
      </c>
      <c r="F14" s="8">
        <v>0.04</v>
      </c>
      <c r="G14" s="8">
        <v>3.5999999999999997E-2</v>
      </c>
      <c r="H14" s="10" t="s">
        <v>185</v>
      </c>
      <c r="I14" s="12" t="s">
        <v>152</v>
      </c>
      <c r="J14" s="33" t="s">
        <v>246</v>
      </c>
      <c r="K14" s="34"/>
      <c r="L14" s="35">
        <v>1.7999999999999999E-2</v>
      </c>
      <c r="N14" s="1">
        <v>10</v>
      </c>
    </row>
    <row r="15" spans="1:14" ht="17.100000000000001" customHeight="1">
      <c r="A15" s="6" t="s">
        <v>156</v>
      </c>
      <c r="B15" s="7"/>
      <c r="C15" s="8">
        <v>6.7000000000000004E-2</v>
      </c>
      <c r="D15" s="8">
        <v>4.9000000000000002E-2</v>
      </c>
      <c r="E15" s="8">
        <v>2.7E-2</v>
      </c>
      <c r="F15" s="8">
        <v>0.04</v>
      </c>
      <c r="G15" s="8">
        <v>3.5999999999999997E-2</v>
      </c>
      <c r="H15" s="10" t="s">
        <v>185</v>
      </c>
      <c r="I15" s="12" t="s">
        <v>152</v>
      </c>
      <c r="J15" s="33" t="s">
        <v>156</v>
      </c>
      <c r="K15" s="34"/>
      <c r="L15" s="35">
        <v>1.7999999999999999E-2</v>
      </c>
      <c r="N15" s="1">
        <v>11</v>
      </c>
    </row>
    <row r="16" spans="1:14" ht="17.100000000000001" customHeight="1">
      <c r="A16" s="6" t="s">
        <v>157</v>
      </c>
      <c r="B16" s="7"/>
      <c r="C16" s="8">
        <v>6.4000000000000001E-2</v>
      </c>
      <c r="D16" s="8">
        <v>4.7E-2</v>
      </c>
      <c r="E16" s="8">
        <v>2.5999999999999999E-2</v>
      </c>
      <c r="F16" s="8">
        <v>1.7000000000000001E-2</v>
      </c>
      <c r="G16" s="8">
        <v>1.4999999999999999E-2</v>
      </c>
      <c r="H16" s="10" t="s">
        <v>185</v>
      </c>
      <c r="I16" s="12" t="s">
        <v>152</v>
      </c>
      <c r="J16" s="33" t="s">
        <v>157</v>
      </c>
      <c r="K16" s="34"/>
      <c r="L16" s="35">
        <v>1.2999999999999999E-2</v>
      </c>
      <c r="N16" s="1">
        <v>12</v>
      </c>
    </row>
    <row r="17" spans="1:12" ht="17.100000000000001" customHeight="1">
      <c r="A17" s="6" t="s">
        <v>158</v>
      </c>
      <c r="B17" s="7"/>
      <c r="C17" s="8">
        <v>5.7000000000000002E-2</v>
      </c>
      <c r="D17" s="8">
        <v>4.1000000000000002E-2</v>
      </c>
      <c r="E17" s="8">
        <v>2.3E-2</v>
      </c>
      <c r="F17" s="8">
        <v>1.7000000000000001E-2</v>
      </c>
      <c r="G17" s="8">
        <v>1.4999999999999999E-2</v>
      </c>
      <c r="H17" s="10" t="s">
        <v>185</v>
      </c>
      <c r="I17" s="12" t="s">
        <v>152</v>
      </c>
      <c r="J17" s="33" t="s">
        <v>158</v>
      </c>
      <c r="K17" s="34"/>
      <c r="L17" s="35">
        <v>1.2999999999999999E-2</v>
      </c>
    </row>
    <row r="18" spans="1:12" ht="17.100000000000001" customHeight="1">
      <c r="A18" s="6" t="s">
        <v>159</v>
      </c>
      <c r="B18" s="7"/>
      <c r="C18" s="8">
        <v>5.3999999999999999E-2</v>
      </c>
      <c r="D18" s="8">
        <v>0.04</v>
      </c>
      <c r="E18" s="8">
        <v>2.1999999999999999E-2</v>
      </c>
      <c r="F18" s="8">
        <v>1.7000000000000001E-2</v>
      </c>
      <c r="G18" s="8">
        <v>1.4999999999999999E-2</v>
      </c>
      <c r="H18" s="10" t="s">
        <v>185</v>
      </c>
      <c r="I18" s="12" t="s">
        <v>152</v>
      </c>
      <c r="J18" s="33" t="s">
        <v>159</v>
      </c>
      <c r="K18" s="34"/>
      <c r="L18" s="35">
        <v>1.2999999999999999E-2</v>
      </c>
    </row>
    <row r="19" spans="1:12" ht="17.100000000000001" customHeight="1">
      <c r="A19" s="6" t="s">
        <v>272</v>
      </c>
      <c r="B19" s="7"/>
      <c r="C19" s="8">
        <v>8.5999999999999993E-2</v>
      </c>
      <c r="D19" s="8">
        <v>6.3E-2</v>
      </c>
      <c r="E19" s="8">
        <v>3.5000000000000003E-2</v>
      </c>
      <c r="F19" s="8">
        <v>1.9E-2</v>
      </c>
      <c r="G19" s="8">
        <v>1.6E-2</v>
      </c>
      <c r="H19" s="10" t="s">
        <v>185</v>
      </c>
      <c r="I19" s="12" t="s">
        <v>152</v>
      </c>
      <c r="J19" s="33" t="s">
        <v>272</v>
      </c>
      <c r="K19" s="34"/>
      <c r="L19" s="35">
        <v>2.5999999999999999E-2</v>
      </c>
    </row>
    <row r="20" spans="1:12" ht="17.100000000000001" customHeight="1">
      <c r="A20" s="6" t="s">
        <v>195</v>
      </c>
      <c r="B20" s="7"/>
      <c r="C20" s="8">
        <v>8.5999999999999993E-2</v>
      </c>
      <c r="D20" s="8">
        <v>6.3E-2</v>
      </c>
      <c r="E20" s="8">
        <v>3.5000000000000003E-2</v>
      </c>
      <c r="F20" s="8">
        <v>1.9E-2</v>
      </c>
      <c r="G20" s="8">
        <v>1.6E-2</v>
      </c>
      <c r="H20" s="10" t="s">
        <v>185</v>
      </c>
      <c r="I20" s="12" t="s">
        <v>152</v>
      </c>
      <c r="J20" s="33" t="s">
        <v>195</v>
      </c>
      <c r="K20" s="34"/>
      <c r="L20" s="35">
        <v>2.5999999999999999E-2</v>
      </c>
    </row>
    <row r="21" spans="1:12" ht="17.100000000000001" customHeight="1">
      <c r="A21" s="6" t="s">
        <v>196</v>
      </c>
      <c r="B21" s="7"/>
      <c r="C21" s="8">
        <v>0.15</v>
      </c>
      <c r="D21" s="8">
        <v>0.11</v>
      </c>
      <c r="E21" s="8">
        <v>6.0999999999999999E-2</v>
      </c>
      <c r="F21" s="8">
        <v>1.9E-2</v>
      </c>
      <c r="G21" s="8">
        <v>1.6E-2</v>
      </c>
      <c r="H21" s="10" t="s">
        <v>185</v>
      </c>
      <c r="I21" s="12" t="s">
        <v>152</v>
      </c>
      <c r="J21" s="33" t="s">
        <v>196</v>
      </c>
      <c r="K21" s="34"/>
      <c r="L21" s="35">
        <v>2.5999999999999999E-2</v>
      </c>
    </row>
    <row r="22" spans="1:12" ht="17.100000000000001" customHeight="1">
      <c r="A22" s="6" t="s">
        <v>160</v>
      </c>
      <c r="B22" s="7"/>
      <c r="C22" s="8">
        <v>8.1000000000000003E-2</v>
      </c>
      <c r="D22" s="8">
        <v>5.8999999999999997E-2</v>
      </c>
      <c r="E22" s="8">
        <v>3.3000000000000002E-2</v>
      </c>
      <c r="F22" s="8">
        <v>1.2999999999999999E-2</v>
      </c>
      <c r="G22" s="8">
        <v>0.01</v>
      </c>
      <c r="H22" s="10" t="s">
        <v>185</v>
      </c>
      <c r="I22" s="12" t="s">
        <v>152</v>
      </c>
      <c r="J22" s="33" t="s">
        <v>160</v>
      </c>
      <c r="K22" s="34"/>
      <c r="L22" s="35">
        <v>0.02</v>
      </c>
    </row>
    <row r="23" spans="1:12" ht="17.100000000000001" customHeight="1">
      <c r="A23" s="6" t="s">
        <v>161</v>
      </c>
      <c r="B23" s="7"/>
      <c r="C23" s="8">
        <v>0.126</v>
      </c>
      <c r="D23" s="8">
        <v>9.1999999999999998E-2</v>
      </c>
      <c r="E23" s="8">
        <v>5.0999999999999997E-2</v>
      </c>
      <c r="F23" s="8">
        <v>1.2999999999999999E-2</v>
      </c>
      <c r="G23" s="8">
        <v>0.01</v>
      </c>
      <c r="H23" s="10" t="s">
        <v>185</v>
      </c>
      <c r="I23" s="12" t="s">
        <v>152</v>
      </c>
      <c r="J23" s="33" t="s">
        <v>161</v>
      </c>
      <c r="K23" s="34"/>
      <c r="L23" s="35">
        <v>0.02</v>
      </c>
    </row>
    <row r="24" spans="1:12" ht="17.100000000000001" customHeight="1">
      <c r="A24" s="6" t="s">
        <v>162</v>
      </c>
      <c r="B24" s="7"/>
      <c r="C24" s="8">
        <v>8.4000000000000005E-2</v>
      </c>
      <c r="D24" s="8">
        <v>6.0999999999999999E-2</v>
      </c>
      <c r="E24" s="8">
        <v>3.4000000000000002E-2</v>
      </c>
      <c r="F24" s="8">
        <v>1.2999999999999999E-2</v>
      </c>
      <c r="G24" s="8">
        <v>0.01</v>
      </c>
      <c r="H24" s="10" t="s">
        <v>185</v>
      </c>
      <c r="I24" s="12" t="s">
        <v>152</v>
      </c>
      <c r="J24" s="33" t="s">
        <v>162</v>
      </c>
      <c r="K24" s="34"/>
      <c r="L24" s="35">
        <v>0.02</v>
      </c>
    </row>
    <row r="25" spans="1:12" ht="17.100000000000001" customHeight="1">
      <c r="A25" s="6" t="s">
        <v>163</v>
      </c>
      <c r="B25" s="7"/>
      <c r="C25" s="8">
        <v>8.1000000000000003E-2</v>
      </c>
      <c r="D25" s="8">
        <v>5.8999999999999997E-2</v>
      </c>
      <c r="E25" s="8">
        <v>3.3000000000000002E-2</v>
      </c>
      <c r="F25" s="10" t="s">
        <v>185</v>
      </c>
      <c r="G25" s="10" t="s">
        <v>185</v>
      </c>
      <c r="H25" s="8">
        <v>1.0999999999999999E-2</v>
      </c>
      <c r="I25" s="12" t="s">
        <v>186</v>
      </c>
      <c r="J25" s="33" t="s">
        <v>163</v>
      </c>
      <c r="K25" s="34"/>
      <c r="L25" s="35">
        <v>0.02</v>
      </c>
    </row>
    <row r="26" spans="1:12" ht="17.100000000000001" customHeight="1">
      <c r="A26" s="6" t="s">
        <v>164</v>
      </c>
      <c r="B26" s="7"/>
      <c r="C26" s="8">
        <v>8.1000000000000003E-2</v>
      </c>
      <c r="D26" s="8">
        <v>5.8999999999999997E-2</v>
      </c>
      <c r="E26" s="8">
        <v>3.3000000000000002E-2</v>
      </c>
      <c r="F26" s="10" t="s">
        <v>185</v>
      </c>
      <c r="G26" s="10" t="s">
        <v>185</v>
      </c>
      <c r="H26" s="8">
        <v>1.0999999999999999E-2</v>
      </c>
      <c r="I26" s="12" t="s">
        <v>121</v>
      </c>
      <c r="J26" s="33" t="s">
        <v>164</v>
      </c>
      <c r="K26" s="34"/>
      <c r="L26" s="35">
        <v>0.02</v>
      </c>
    </row>
    <row r="27" spans="1:12" ht="17.100000000000001" customHeight="1">
      <c r="A27" s="6" t="s">
        <v>165</v>
      </c>
      <c r="B27" s="7"/>
      <c r="C27" s="8">
        <v>9.9000000000000005E-2</v>
      </c>
      <c r="D27" s="8">
        <v>7.1999999999999995E-2</v>
      </c>
      <c r="E27" s="8">
        <v>0.04</v>
      </c>
      <c r="F27" s="8">
        <v>4.2999999999999997E-2</v>
      </c>
      <c r="G27" s="8">
        <v>3.9E-2</v>
      </c>
      <c r="H27" s="10" t="s">
        <v>191</v>
      </c>
      <c r="I27" s="12" t="s">
        <v>152</v>
      </c>
      <c r="J27" s="36" t="s">
        <v>165</v>
      </c>
      <c r="K27" s="31"/>
      <c r="L27" s="32">
        <v>3.7999999999999999E-2</v>
      </c>
    </row>
    <row r="28" spans="1:12" ht="17.100000000000001" customHeight="1" thickBot="1">
      <c r="A28" s="23" t="s">
        <v>166</v>
      </c>
      <c r="B28" s="24"/>
      <c r="C28" s="25">
        <v>7.9000000000000001E-2</v>
      </c>
      <c r="D28" s="25">
        <v>5.8000000000000003E-2</v>
      </c>
      <c r="E28" s="25">
        <v>3.2000000000000001E-2</v>
      </c>
      <c r="F28" s="25">
        <v>4.2999999999999997E-2</v>
      </c>
      <c r="G28" s="25">
        <v>3.9E-2</v>
      </c>
      <c r="H28" s="26" t="s">
        <v>191</v>
      </c>
      <c r="I28" s="27" t="s">
        <v>152</v>
      </c>
      <c r="J28" s="37" t="s">
        <v>166</v>
      </c>
      <c r="K28" s="38"/>
      <c r="L28" s="39">
        <v>3.7999999999999999E-2</v>
      </c>
    </row>
    <row r="29" spans="1:12" s="13" customFormat="1" ht="17.100000000000001" customHeight="1" thickTop="1">
      <c r="A29" s="17" t="s">
        <v>199</v>
      </c>
      <c r="B29" s="18"/>
      <c r="C29" s="19">
        <v>6.1000000000000006E-2</v>
      </c>
      <c r="D29" s="19">
        <v>4.4000000000000004E-2</v>
      </c>
      <c r="E29" s="19">
        <v>2.5000000000000001E-2</v>
      </c>
      <c r="F29" s="20" t="s">
        <v>185</v>
      </c>
      <c r="G29" s="20" t="s">
        <v>185</v>
      </c>
      <c r="H29" s="21">
        <v>1.7000000000000001E-2</v>
      </c>
      <c r="I29" s="22" t="s">
        <v>198</v>
      </c>
      <c r="J29" s="40" t="s">
        <v>247</v>
      </c>
      <c r="K29" s="41"/>
      <c r="L29" s="35">
        <v>1.0999999999999999E-2</v>
      </c>
    </row>
    <row r="30" spans="1:12" s="13" customFormat="1" ht="17.100000000000001" customHeight="1">
      <c r="A30" s="6" t="s">
        <v>200</v>
      </c>
      <c r="B30" s="16"/>
      <c r="C30" s="14">
        <v>6.8000000000000005E-2</v>
      </c>
      <c r="D30" s="14">
        <v>0.05</v>
      </c>
      <c r="E30" s="14">
        <v>2.8000000000000001E-2</v>
      </c>
      <c r="F30" s="10" t="s">
        <v>185</v>
      </c>
      <c r="G30" s="10" t="s">
        <v>185</v>
      </c>
      <c r="H30" s="15">
        <v>2.5999999999999999E-2</v>
      </c>
      <c r="I30" s="12" t="s">
        <v>198</v>
      </c>
      <c r="J30" s="42" t="s">
        <v>248</v>
      </c>
      <c r="K30" s="43"/>
      <c r="L30" s="35">
        <v>1.7999999999999999E-2</v>
      </c>
    </row>
    <row r="31" spans="1:12" s="13" customFormat="1" ht="17.100000000000001" customHeight="1">
      <c r="A31" s="6" t="s">
        <v>201</v>
      </c>
      <c r="B31" s="16"/>
      <c r="C31" s="14">
        <v>6.8000000000000005E-2</v>
      </c>
      <c r="D31" s="14">
        <v>0.05</v>
      </c>
      <c r="E31" s="14">
        <v>2.8000000000000001E-2</v>
      </c>
      <c r="F31" s="10" t="s">
        <v>185</v>
      </c>
      <c r="G31" s="10" t="s">
        <v>185</v>
      </c>
      <c r="H31" s="15">
        <v>2.5999999999999999E-2</v>
      </c>
      <c r="I31" s="12" t="s">
        <v>198</v>
      </c>
      <c r="J31" s="44" t="s">
        <v>249</v>
      </c>
      <c r="K31" s="45"/>
      <c r="L31" s="35">
        <v>1.7999999999999999E-2</v>
      </c>
    </row>
    <row r="32" spans="1:12" s="13" customFormat="1" ht="17.100000000000001" customHeight="1">
      <c r="A32" s="6" t="s">
        <v>202</v>
      </c>
      <c r="B32" s="16"/>
      <c r="C32" s="14">
        <v>6.7000000000000004E-2</v>
      </c>
      <c r="D32" s="14">
        <v>4.9000000000000002E-2</v>
      </c>
      <c r="E32" s="14">
        <v>2.7E-2</v>
      </c>
      <c r="F32" s="10" t="s">
        <v>185</v>
      </c>
      <c r="G32" s="10" t="s">
        <v>185</v>
      </c>
      <c r="H32" s="15">
        <v>1.7999999999999999E-2</v>
      </c>
      <c r="I32" s="12" t="s">
        <v>198</v>
      </c>
      <c r="J32" s="44" t="s">
        <v>250</v>
      </c>
      <c r="K32" s="45"/>
      <c r="L32" s="35">
        <v>1.2999999999999999E-2</v>
      </c>
    </row>
    <row r="33" spans="1:12" s="13" customFormat="1" ht="17.100000000000001" customHeight="1">
      <c r="A33" s="6" t="s">
        <v>203</v>
      </c>
      <c r="B33" s="16"/>
      <c r="C33" s="14">
        <v>6.5000000000000002E-2</v>
      </c>
      <c r="D33" s="14">
        <v>4.7E-2</v>
      </c>
      <c r="E33" s="14">
        <v>2.6000000000000002E-2</v>
      </c>
      <c r="F33" s="10" t="s">
        <v>185</v>
      </c>
      <c r="G33" s="10" t="s">
        <v>185</v>
      </c>
      <c r="H33" s="15">
        <v>1.7999999999999999E-2</v>
      </c>
      <c r="I33" s="12" t="s">
        <v>198</v>
      </c>
      <c r="J33" s="44" t="s">
        <v>251</v>
      </c>
      <c r="K33" s="45"/>
      <c r="L33" s="35">
        <v>1.2999999999999999E-2</v>
      </c>
    </row>
    <row r="34" spans="1:12" s="13" customFormat="1" ht="17.100000000000001" customHeight="1" thickBot="1">
      <c r="A34" s="6" t="s">
        <v>204</v>
      </c>
      <c r="B34" s="16"/>
      <c r="C34" s="14">
        <v>6.4000000000000001E-2</v>
      </c>
      <c r="D34" s="14">
        <v>4.7E-2</v>
      </c>
      <c r="E34" s="14">
        <v>2.6000000000000002E-2</v>
      </c>
      <c r="F34" s="10" t="s">
        <v>185</v>
      </c>
      <c r="G34" s="10" t="s">
        <v>185</v>
      </c>
      <c r="H34" s="15">
        <v>1.7999999999999999E-2</v>
      </c>
      <c r="I34" s="12" t="s">
        <v>198</v>
      </c>
      <c r="J34" s="46" t="s">
        <v>252</v>
      </c>
      <c r="K34" s="47"/>
      <c r="L34" s="39">
        <v>1.2999999999999999E-2</v>
      </c>
    </row>
  </sheetData>
  <mergeCells count="7">
    <mergeCell ref="J2:K4"/>
    <mergeCell ref="L2:L4"/>
    <mergeCell ref="F2:I2"/>
    <mergeCell ref="A2:B4"/>
    <mergeCell ref="C2:E2"/>
    <mergeCell ref="C3:E3"/>
    <mergeCell ref="F3:H3"/>
  </mergeCells>
  <phoneticPr fontId="8"/>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【全員最初に作成】基本情報</vt:lpstr>
      <vt:lpstr>（年度途中の変更のみ）変更届</vt:lpstr>
      <vt:lpstr>⇒【処遇】別紙様式2-2</vt:lpstr>
      <vt:lpstr>⇒【特定】別紙様式2-3</vt:lpstr>
      <vt:lpstr>⇒【ベースアップ】別紙様式2-4</vt:lpstr>
      <vt:lpstr>⇒【全員作成】別紙様式2-1 計画書_総括表</vt:lpstr>
      <vt:lpstr>（該当者のみ）別紙様式2-5_職員分類変更</vt:lpstr>
      <vt:lpstr>（該当者のみ）別紙様式５</vt:lpstr>
      <vt:lpstr>【参考】数式用</vt:lpstr>
      <vt:lpstr>'（該当者のみ）別紙様式2-5_職員分類変更'!Print_Area</vt:lpstr>
      <vt:lpstr>'（該当者のみ）別紙様式５'!Print_Area</vt:lpstr>
      <vt:lpstr>'（年度途中の変更のみ）変更届'!Print_Area</vt:lpstr>
      <vt:lpstr>【参考】数式用!Print_Area</vt:lpstr>
      <vt:lpstr>【全員最初に作成】基本情報!Print_Area</vt:lpstr>
      <vt:lpstr>'⇒【ベースアップ】別紙様式2-4'!Print_Area</vt:lpstr>
      <vt:lpstr>'⇒【処遇】別紙様式2-2'!Print_Area</vt:lpstr>
      <vt:lpstr>'⇒【全員作成】別紙様式2-1 計画書_総括表'!Print_Area</vt:lpstr>
      <vt:lpstr>'⇒【特定】別紙様式2-3'!Print_Area</vt:lpstr>
      <vt:lpstr>【参考】数式用!Print_Titles</vt:lpstr>
      <vt:lpstr>'⇒【ベースアップ】別紙様式2-4'!Print_Titles</vt:lpstr>
      <vt:lpstr>'⇒【処遇】別紙様式2-2'!Print_Titles</vt:lpstr>
      <vt:lpstr>'⇒【特定】別紙様式2-3'!Print_Titles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takedan</cp:lastModifiedBy>
  <cp:lastPrinted>2023-03-19T06:50:26Z</cp:lastPrinted>
  <dcterms:created xsi:type="dcterms:W3CDTF">2020-02-21T08:37:11Z</dcterms:created>
  <dcterms:modified xsi:type="dcterms:W3CDTF">2023-03-28T07:08:00Z</dcterms:modified>
</cp:coreProperties>
</file>